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SHICHOSON-ZAI\disk1\03-04 【決　算】財政状況資料集(H24～)\財政状況資料集(R06年度決算分)\03提出（市町村→県）\2回目（結合後）\"/>
    </mc:Choice>
  </mc:AlternateContent>
  <xr:revisionPtr revIDLastSave="0" documentId="13_ncr:1_{0D63A90C-D0B4-4577-A89C-586AEA262A0F}" xr6:coauthVersionLast="47" xr6:coauthVersionMax="47" xr10:uidLastSave="{00000000-0000-0000-0000-000000000000}"/>
  <bookViews>
    <workbookView xWindow="-28920" yWindow="1695" windowWidth="29040" windowHeight="15720" firstSheet="12" activeTab="15"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9" r:id="rId14"/>
    <sheet name="施設類型別ストック情報分析表①" sheetId="20" r:id="rId15"/>
    <sheet name="施設類型別ストック情報分析表②" sheetId="21"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DG43" i="10"/>
  <c r="CQ43" i="10"/>
  <c r="CO43" i="10"/>
  <c r="BY43" i="10"/>
  <c r="BW43" i="10" s="1"/>
  <c r="BE43" i="10"/>
  <c r="AM43" i="10"/>
  <c r="U43" i="10"/>
  <c r="E43" i="10"/>
  <c r="C43" i="10"/>
  <c r="DG42" i="10"/>
  <c r="CQ42" i="10"/>
  <c r="CO42" i="10"/>
  <c r="BY42" i="10"/>
  <c r="BW42" i="10"/>
  <c r="BE42" i="10"/>
  <c r="AM42" i="10"/>
  <c r="U42" i="10"/>
  <c r="E42" i="10"/>
  <c r="C42" i="10"/>
  <c r="DG41" i="10"/>
  <c r="CQ41" i="10"/>
  <c r="CO41" i="10"/>
  <c r="BY41" i="10"/>
  <c r="BW41" i="10"/>
  <c r="BE41" i="10"/>
  <c r="AM41" i="10"/>
  <c r="U41" i="10"/>
  <c r="E41" i="10"/>
  <c r="C41" i="10"/>
  <c r="DG40" i="10"/>
  <c r="CQ40" i="10"/>
  <c r="CO40" i="10"/>
  <c r="BY40" i="10"/>
  <c r="BW40" i="10"/>
  <c r="BE40" i="10"/>
  <c r="AM40" i="10"/>
  <c r="U40" i="10"/>
  <c r="E40" i="10"/>
  <c r="C40" i="10"/>
  <c r="DG39" i="10"/>
  <c r="CQ39" i="10"/>
  <c r="CO39" i="10" s="1"/>
  <c r="BY39" i="10"/>
  <c r="BE39" i="10"/>
  <c r="AM39" i="10"/>
  <c r="U39" i="10"/>
  <c r="E39" i="10"/>
  <c r="C39" i="10"/>
  <c r="DG38" i="10"/>
  <c r="CQ38" i="10"/>
  <c r="BY38" i="10"/>
  <c r="BE38" i="10"/>
  <c r="AM38" i="10"/>
  <c r="U38" i="10"/>
  <c r="E38" i="10"/>
  <c r="C38" i="10"/>
  <c r="DG37" i="10"/>
  <c r="CQ37" i="10"/>
  <c r="BY37" i="10"/>
  <c r="BE37" i="10"/>
  <c r="AO37" i="10"/>
  <c r="W37" i="10"/>
  <c r="E37" i="10"/>
  <c r="C37" i="10"/>
  <c r="DG36" i="10"/>
  <c r="CQ36" i="10"/>
  <c r="BY36" i="10"/>
  <c r="BE36" i="10"/>
  <c r="AO36" i="10"/>
  <c r="W36" i="10"/>
  <c r="E36" i="10"/>
  <c r="C36" i="10"/>
  <c r="DG35" i="10"/>
  <c r="CQ35" i="10"/>
  <c r="BY35" i="10"/>
  <c r="BE35" i="10"/>
  <c r="AO35" i="10"/>
  <c r="W35" i="10"/>
  <c r="E35" i="10"/>
  <c r="DG34" i="10"/>
  <c r="CQ34" i="10"/>
  <c r="BY34" i="10"/>
  <c r="BE34" i="10"/>
  <c r="AO34" i="10"/>
  <c r="W34" i="10"/>
  <c r="E34" i="10"/>
  <c r="C34" i="10"/>
  <c r="C35" i="10" l="1"/>
  <c r="U34" i="10" l="1"/>
  <c r="U35" i="10" s="1"/>
  <c r="U36" i="10" s="1"/>
  <c r="U37" i="10" s="1"/>
  <c r="AM34" i="10"/>
  <c r="AM35" i="10" s="1"/>
  <c r="AM36" i="10" s="1"/>
  <c r="AM37" i="10" s="1"/>
  <c r="BW34" i="10" l="1"/>
  <c r="BW35" i="10" s="1"/>
  <c r="BW36" i="10" s="1"/>
  <c r="BW37" i="10" s="1"/>
  <c r="BW38" i="10" s="1"/>
  <c r="BW39" i="10" s="1"/>
  <c r="CO34" i="10" l="1"/>
  <c r="CO35" i="10" s="1"/>
  <c r="CO36" i="10" s="1"/>
  <c r="CO37" i="10" s="1"/>
  <c r="CO38" i="10" s="1"/>
</calcChain>
</file>

<file path=xl/sharedStrings.xml><?xml version="1.0" encoding="utf-8"?>
<sst xmlns="http://schemas.openxmlformats.org/spreadsheetml/2006/main" count="1154" uniqueCount="550">
  <si>
    <t>標準財政規模比（％）</t>
  </si>
  <si>
    <t>※ 減債基金積立不足算定額=(C)×(１－(D)/(E))</t>
  </si>
  <si>
    <t>組合等負担等見込額</t>
  </si>
  <si>
    <t>区分</t>
    <rPh sb="0" eb="2">
      <t>クブン</t>
    </rPh>
    <phoneticPr fontId="5"/>
  </si>
  <si>
    <t>連結実質赤字額</t>
  </si>
  <si>
    <t>年度</t>
    <rPh sb="0" eb="2">
      <t>ネンド</t>
    </rPh>
    <phoneticPr fontId="5"/>
  </si>
  <si>
    <t>財政調整基金残高</t>
    <rPh sb="0" eb="2">
      <t>ザイセイ</t>
    </rPh>
    <rPh sb="2" eb="4">
      <t>チョウセイ</t>
    </rPh>
    <rPh sb="4" eb="6">
      <t>キキン</t>
    </rPh>
    <rPh sb="6" eb="8">
      <t>ザンダカ</t>
    </rPh>
    <phoneticPr fontId="5"/>
  </si>
  <si>
    <t>公営企業債等繰入見込額</t>
  </si>
  <si>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</si>
  <si>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</si>
  <si>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</si>
  <si>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　　特別土地保有税</t>
  </si>
  <si>
    <t>資金不足
比率</t>
    <rPh sb="0" eb="2">
      <t>シキン</t>
    </rPh>
    <rPh sb="2" eb="4">
      <t>フソク</t>
    </rPh>
    <rPh sb="5" eb="7">
      <t>ヒリツ</t>
    </rPh>
    <phoneticPr fontId="5"/>
  </si>
  <si>
    <t>（百万円）</t>
    <rPh sb="1" eb="2">
      <t>ヒャク</t>
    </rPh>
    <rPh sb="2" eb="4">
      <t>マンエン</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</si>
  <si>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33"/>
  </si>
  <si>
    <t>分子の構造</t>
    <rPh sb="0" eb="2">
      <t>ブンシ</t>
    </rPh>
    <rPh sb="3" eb="5">
      <t>コウゾウ</t>
    </rPh>
    <phoneticPr fontId="5"/>
  </si>
  <si>
    <t>元利償還金等</t>
    <rPh sb="0" eb="2">
      <t>ガンリ</t>
    </rPh>
    <rPh sb="2" eb="5">
      <t>ショウカンキン</t>
    </rPh>
    <rPh sb="5" eb="6">
      <t>トウ</t>
    </rPh>
    <phoneticPr fontId="5"/>
  </si>
  <si>
    <t>減債基金</t>
    <rPh sb="0" eb="2">
      <t>ゲンサイ</t>
    </rPh>
    <rPh sb="2" eb="4">
      <t>キキン</t>
    </rPh>
    <phoneticPr fontId="5"/>
  </si>
  <si>
    <t>連結実質赤字比率に係る赤字・黒字の構成分析</t>
  </si>
  <si>
    <t>元利償還金等(A)</t>
  </si>
  <si>
    <t>公営企業債の元利償還金に対する繰入金</t>
  </si>
  <si>
    <t>収入済額</t>
    <rPh sb="0" eb="2">
      <t>シュウニュウ</t>
    </rPh>
    <rPh sb="2" eb="3">
      <t>スミ</t>
    </rPh>
    <rPh sb="3" eb="4">
      <t>ガク</t>
    </rPh>
    <phoneticPr fontId="5"/>
  </si>
  <si>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4"/>
  </si>
  <si>
    <t>元利償還金</t>
  </si>
  <si>
    <t>減債基金積立不足算定額※2</t>
  </si>
  <si>
    <t>満期一括償還地方債に係る年度割相当額</t>
  </si>
  <si>
    <t>組合等連結実質赤字額負担見込額</t>
  </si>
  <si>
    <t>組合等が起こした地方債の元利償還金に対する負担金等</t>
  </si>
  <si>
    <t>法適用企業</t>
  </si>
  <si>
    <t>債務負担行為に基づく支出額</t>
  </si>
  <si>
    <t>一時借入金の利子</t>
  </si>
  <si>
    <t>地方債
現在高</t>
  </si>
  <si>
    <t>実質単年度収支</t>
    <rPh sb="0" eb="2">
      <t>ジッシツ</t>
    </rPh>
    <rPh sb="2" eb="5">
      <t>タンネンド</t>
    </rPh>
    <rPh sb="5" eb="7">
      <t>シュウシ</t>
    </rPh>
    <phoneticPr fontId="35"/>
  </si>
  <si>
    <t>-</t>
  </si>
  <si>
    <t>基準財政需要額算入見込額</t>
  </si>
  <si>
    <t>算入公債費等(B)</t>
  </si>
  <si>
    <t>連結実質赤字額</t>
    <rPh sb="0" eb="2">
      <t>レンケツ</t>
    </rPh>
    <rPh sb="2" eb="4">
      <t>ジッシツ</t>
    </rPh>
    <rPh sb="4" eb="7">
      <t>アカジガク</t>
    </rPh>
    <phoneticPr fontId="5"/>
  </si>
  <si>
    <t>黒字額</t>
    <rPh sb="0" eb="2">
      <t>クロジ</t>
    </rPh>
    <rPh sb="2" eb="3">
      <t>ガク</t>
    </rPh>
    <phoneticPr fontId="35"/>
  </si>
  <si>
    <t>保険給付費</t>
  </si>
  <si>
    <t>分担金・負担金</t>
  </si>
  <si>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6"/>
  </si>
  <si>
    <t>算入公債費等</t>
  </si>
  <si>
    <t>(A)－(B)</t>
  </si>
  <si>
    <t>実質公債費比率の分子</t>
  </si>
  <si>
    <t>普通建設事業費</t>
    <rPh sb="0" eb="2">
      <t>フツウ</t>
    </rPh>
    <rPh sb="2" eb="4">
      <t>ケンセツ</t>
    </rPh>
    <rPh sb="4" eb="7">
      <t>ジギョウヒ</t>
    </rPh>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</si>
  <si>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36"/>
  </si>
  <si>
    <t>公債費負担比率</t>
    <rPh sb="0" eb="3">
      <t>コウサイヒ</t>
    </rPh>
    <rPh sb="3" eb="5">
      <t>フタン</t>
    </rPh>
    <rPh sb="5" eb="7">
      <t>ヒリツ</t>
    </rPh>
    <phoneticPr fontId="5"/>
  </si>
  <si>
    <t>　法定外普通税</t>
  </si>
  <si>
    <t>（参考）</t>
    <rPh sb="1" eb="3">
      <t>サンコウ</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</si>
  <si>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</si>
  <si>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（百万円）</t>
  </si>
  <si>
    <t>R06</t>
  </si>
  <si>
    <t>財政調整基金</t>
    <rPh sb="0" eb="2">
      <t>ザイセイ</t>
    </rPh>
    <rPh sb="2" eb="4">
      <t>チョウセイ</t>
    </rPh>
    <rPh sb="4" eb="6">
      <t>キキン</t>
    </rPh>
    <phoneticPr fontId="5"/>
  </si>
  <si>
    <t>(Ｄ)</t>
  </si>
  <si>
    <t>令和6年度(千円)</t>
    <rPh sb="0" eb="2">
      <t>レイワ</t>
    </rPh>
    <rPh sb="3" eb="5">
      <t>ネンド</t>
    </rPh>
    <rPh sb="6" eb="8">
      <t>センエン</t>
    </rPh>
    <phoneticPr fontId="5"/>
  </si>
  <si>
    <t xml:space="preserve"> R05</t>
  </si>
  <si>
    <t>減債基金
積立状況等（注）</t>
    <rPh sb="0" eb="2">
      <t>ゲンサイ</t>
    </rPh>
    <rPh sb="2" eb="4">
      <t>キキン</t>
    </rPh>
    <rPh sb="5" eb="7">
      <t>ツミタテ</t>
    </rPh>
    <rPh sb="7" eb="9">
      <t>ジョウキョウ</t>
    </rPh>
    <rPh sb="9" eb="10">
      <t>トウ</t>
    </rPh>
    <rPh sb="10" eb="13">
      <t>チュウ</t>
    </rPh>
    <phoneticPr fontId="5"/>
  </si>
  <si>
    <t>第3次</t>
    <rPh sb="0" eb="1">
      <t>ダイ</t>
    </rPh>
    <rPh sb="2" eb="3">
      <t>ジ</t>
    </rPh>
    <phoneticPr fontId="5"/>
  </si>
  <si>
    <t>満期一括償還地方債に係る実質償還額又は理論償還額のいずれか少ない額(C)</t>
  </si>
  <si>
    <t>森林総合研究所等が行う事業に係るもの</t>
  </si>
  <si>
    <t>前年度末減債基金残高(D)</t>
  </si>
  <si>
    <t>公債費</t>
  </si>
  <si>
    <t>地方公務員等共済組合に係るもの</t>
    <rPh sb="0" eb="2">
      <t>チホウ</t>
    </rPh>
    <rPh sb="2" eb="5">
      <t>コウムイン</t>
    </rPh>
    <rPh sb="5" eb="6">
      <t>トウ</t>
    </rPh>
    <rPh sb="6" eb="8">
      <t>キョウサイ</t>
    </rPh>
    <rPh sb="8" eb="10">
      <t>クミアイ</t>
    </rPh>
    <rPh sb="11" eb="12">
      <t>カカ</t>
    </rPh>
    <phoneticPr fontId="5"/>
  </si>
  <si>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6"/>
  </si>
  <si>
    <t>首都</t>
    <rPh sb="0" eb="2">
      <t>シュト</t>
    </rPh>
    <phoneticPr fontId="5"/>
  </si>
  <si>
    <t>将来負担額(A)</t>
  </si>
  <si>
    <t>一般会計等に係る地方債の現在高</t>
  </si>
  <si>
    <t>充当可能基金</t>
  </si>
  <si>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4"/>
  </si>
  <si>
    <t>債務負担行為に基づく支出予定額</t>
  </si>
  <si>
    <t>退職手当負担見込額</t>
  </si>
  <si>
    <t>(一般財源計)</t>
  </si>
  <si>
    <t>設立法人等の負債額等負担見込額</t>
  </si>
  <si>
    <t>公営企業会計等</t>
    <rPh sb="0" eb="2">
      <t>コウエイ</t>
    </rPh>
    <rPh sb="2" eb="4">
      <t>キギョウ</t>
    </rPh>
    <rPh sb="4" eb="6">
      <t>カイケイ</t>
    </rPh>
    <rPh sb="6" eb="7">
      <t>トウ</t>
    </rPh>
    <phoneticPr fontId="5"/>
  </si>
  <si>
    <t>地方税</t>
  </si>
  <si>
    <t>歳出合計</t>
  </si>
  <si>
    <t>うち、健全化法施行規則附則第三条に係る負担見込額</t>
  </si>
  <si>
    <t>地方税の状況（単位 千円・％）</t>
    <rPh sb="0" eb="2">
      <t>チホウ</t>
    </rPh>
    <rPh sb="2" eb="3">
      <t>ゼイ</t>
    </rPh>
    <rPh sb="4" eb="6">
      <t>ジョウキョウ</t>
    </rPh>
    <rPh sb="7" eb="9">
      <t>タンイ</t>
    </rPh>
    <rPh sb="10" eb="12">
      <t>センエン</t>
    </rPh>
    <phoneticPr fontId="5"/>
  </si>
  <si>
    <t>地方債現在高</t>
  </si>
  <si>
    <t>(Ｃ)</t>
  </si>
  <si>
    <t>当該団体(円)</t>
  </si>
  <si>
    <t>人口密度 (人/k㎡)</t>
    <rPh sb="0" eb="2">
      <t>ジンコウ</t>
    </rPh>
    <rPh sb="2" eb="4">
      <t>ミツド</t>
    </rPh>
    <phoneticPr fontId="5"/>
  </si>
  <si>
    <t>財政再生基準</t>
  </si>
  <si>
    <t>充当可能財源等(B)</t>
  </si>
  <si>
    <t>定数</t>
    <rPh sb="0" eb="2">
      <t>テイスウ</t>
    </rPh>
    <phoneticPr fontId="5"/>
  </si>
  <si>
    <t>連結実質赤字比率</t>
    <rPh sb="0" eb="2">
      <t>レンケツ</t>
    </rPh>
    <rPh sb="2" eb="4">
      <t>ジッシツ</t>
    </rPh>
    <rPh sb="4" eb="6">
      <t>アカジ</t>
    </rPh>
    <rPh sb="6" eb="8">
      <t>ヒリツ</t>
    </rPh>
    <phoneticPr fontId="37"/>
  </si>
  <si>
    <t>充当可能特定歳入</t>
  </si>
  <si>
    <t>算入公債費等</t>
    <rPh sb="0" eb="2">
      <t>サンニュウ</t>
    </rPh>
    <rPh sb="2" eb="6">
      <t>コウサイヒトウ</t>
    </rPh>
    <phoneticPr fontId="35"/>
  </si>
  <si>
    <t>土地開発公社に係る将来負担額</t>
    <rPh sb="0" eb="2">
      <t>トチ</t>
    </rPh>
    <rPh sb="2" eb="4">
      <t>カイハツ</t>
    </rPh>
    <rPh sb="4" eb="6">
      <t>コウシャ</t>
    </rPh>
    <rPh sb="7" eb="8">
      <t>カカ</t>
    </rPh>
    <rPh sb="9" eb="11">
      <t>ショウライ</t>
    </rPh>
    <rPh sb="11" eb="14">
      <t>フタンガク</t>
    </rPh>
    <phoneticPr fontId="34"/>
  </si>
  <si>
    <t>将来負担比率の分子</t>
  </si>
  <si>
    <t>合計</t>
    <rPh sb="0" eb="2">
      <t>ゴウケイ</t>
    </rPh>
    <phoneticPr fontId="5"/>
  </si>
  <si>
    <t>算入公債費等の額</t>
    <rPh sb="0" eb="2">
      <t>サンニュウ</t>
    </rPh>
    <rPh sb="2" eb="4">
      <t>コウサイ</t>
    </rPh>
    <rPh sb="4" eb="5">
      <t>ヒ</t>
    </rPh>
    <rPh sb="5" eb="6">
      <t>トウ</t>
    </rPh>
    <rPh sb="7" eb="8">
      <t>ガク</t>
    </rPh>
    <phoneticPr fontId="5"/>
  </si>
  <si>
    <t>（百万円）</t>
    <rPh sb="1" eb="4">
      <t>ヒャクマンエン</t>
    </rPh>
    <phoneticPr fontId="5"/>
  </si>
  <si>
    <t>　実質公債費比率</t>
    <rPh sb="1" eb="3">
      <t>ジッシツ</t>
    </rPh>
    <rPh sb="3" eb="6">
      <t>コウサイヒ</t>
    </rPh>
    <rPh sb="6" eb="8">
      <t>ヒリツ</t>
    </rPh>
    <phoneticPr fontId="5"/>
  </si>
  <si>
    <t>当該団体
からの
出資金</t>
  </si>
  <si>
    <t>その他特定目的基金</t>
    <rPh sb="2" eb="3">
      <t>タ</t>
    </rPh>
    <rPh sb="3" eb="5">
      <t>トクテイ</t>
    </rPh>
    <rPh sb="5" eb="7">
      <t>モクテキ</t>
    </rPh>
    <rPh sb="7" eb="9">
      <t>キキン</t>
    </rPh>
    <phoneticPr fontId="5"/>
  </si>
  <si>
    <t>類似団体内平均(円)</t>
    <rPh sb="0" eb="2">
      <t>ルイジ</t>
    </rPh>
    <rPh sb="2" eb="4">
      <t>ダンタイ</t>
    </rPh>
    <phoneticPr fontId="5"/>
  </si>
  <si>
    <t>基金残高合計</t>
    <rPh sb="0" eb="2">
      <t>キキン</t>
    </rPh>
    <rPh sb="2" eb="4">
      <t>ザンダカ</t>
    </rPh>
    <rPh sb="4" eb="6">
      <t>ゴウケイ</t>
    </rPh>
    <phoneticPr fontId="5"/>
  </si>
  <si>
    <t>実質収支比率等に係る経年分析</t>
  </si>
  <si>
    <t>実質収支額</t>
  </si>
  <si>
    <t>財政調整基金残高</t>
  </si>
  <si>
    <t>赤字額</t>
    <rPh sb="0" eb="2">
      <t>アカジ</t>
    </rPh>
    <rPh sb="2" eb="3">
      <t>ガク</t>
    </rPh>
    <phoneticPr fontId="35"/>
  </si>
  <si>
    <t>債務負担行為</t>
    <rPh sb="0" eb="2">
      <t>サイム</t>
    </rPh>
    <rPh sb="2" eb="4">
      <t>フタン</t>
    </rPh>
    <rPh sb="4" eb="6">
      <t>コウイ</t>
    </rPh>
    <phoneticPr fontId="5"/>
  </si>
  <si>
    <t>実質公債費比率（分子）の構造</t>
  </si>
  <si>
    <t>算入公債費等</t>
    <rPh sb="0" eb="2">
      <t>サンニュウ</t>
    </rPh>
    <rPh sb="2" eb="6">
      <t>コウサイヒトウ</t>
    </rPh>
    <phoneticPr fontId="5"/>
  </si>
  <si>
    <t>減債基金積立不足算定額</t>
  </si>
  <si>
    <t>将来負担比率（分子）の構造</t>
  </si>
  <si>
    <t>・計</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</si>
  <si>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</si>
  <si>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</si>
  <si>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　　水利地益税等</t>
  </si>
  <si>
    <t>基金残高に係る経年分析</t>
  </si>
  <si>
    <t>財政調整基金</t>
  </si>
  <si>
    <t>　うち臨時財政対策債</t>
  </si>
  <si>
    <t>繰越金</t>
  </si>
  <si>
    <t>減債基金</t>
  </si>
  <si>
    <t>その他特定目的基金</t>
  </si>
  <si>
    <t>令和6年度　財政状況資料集</t>
  </si>
  <si>
    <t>愛のふるさと福祉基金</t>
    <rPh sb="0" eb="1">
      <t>アイ</t>
    </rPh>
    <rPh sb="6" eb="8">
      <t>フクシ</t>
    </rPh>
    <rPh sb="8" eb="10">
      <t>キキン</t>
    </rPh>
    <phoneticPr fontId="5"/>
  </si>
  <si>
    <t>総括表（市町村）</t>
    <rPh sb="0" eb="2">
      <t>ソウカツ</t>
    </rPh>
    <rPh sb="2" eb="3">
      <t>ヒョウ</t>
    </rPh>
    <rPh sb="4" eb="7">
      <t>シチョウソン</t>
    </rPh>
    <phoneticPr fontId="5"/>
  </si>
  <si>
    <t>都道府県名</t>
  </si>
  <si>
    <t>内訳</t>
    <rPh sb="0" eb="2">
      <t>ウチワケ</t>
    </rPh>
    <phoneticPr fontId="34"/>
  </si>
  <si>
    <t>宮崎県</t>
  </si>
  <si>
    <t>市町村類型</t>
  </si>
  <si>
    <t>Ⅰ－１</t>
  </si>
  <si>
    <t>指定団体等の指定状況</t>
  </si>
  <si>
    <t>　　事業所税</t>
  </si>
  <si>
    <t>合計</t>
  </si>
  <si>
    <t>R04</t>
  </si>
  <si>
    <t>令和5年度(千円)</t>
    <rPh sb="0" eb="2">
      <t>レイワ</t>
    </rPh>
    <rPh sb="4" eb="5">
      <t>ド</t>
    </rPh>
    <rPh sb="6" eb="8">
      <t>センエン</t>
    </rPh>
    <phoneticPr fontId="5"/>
  </si>
  <si>
    <t>令和6年度(千円･％)</t>
    <rPh sb="0" eb="2">
      <t>レイワ</t>
    </rPh>
    <rPh sb="3" eb="5">
      <t>ネンド</t>
    </rPh>
    <rPh sb="6" eb="8">
      <t>センエン</t>
    </rPh>
    <phoneticPr fontId="5"/>
  </si>
  <si>
    <t>当該団体（円）</t>
    <rPh sb="0" eb="2">
      <t>トウガイ</t>
    </rPh>
    <rPh sb="2" eb="4">
      <t>ダンタイ</t>
    </rPh>
    <rPh sb="5" eb="6">
      <t>エン</t>
    </rPh>
    <phoneticPr fontId="5"/>
  </si>
  <si>
    <t>※5：産業構造の比率は、分母を就業人口総数とし、分類不能の産業を除いて算出。</t>
  </si>
  <si>
    <t>令和5年度(千円･％)</t>
    <rPh sb="0" eb="2">
      <t>レイワ</t>
    </rPh>
    <rPh sb="4" eb="5">
      <t>ド</t>
    </rPh>
    <rPh sb="6" eb="8">
      <t>センエン</t>
    </rPh>
    <phoneticPr fontId="5"/>
  </si>
  <si>
    <t>歳入総額</t>
  </si>
  <si>
    <t>手数料</t>
  </si>
  <si>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</si>
  <si>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</si>
  <si>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</si>
  <si>
    <t>歳出総額</t>
  </si>
  <si>
    <t>グリーンシティこばやし</t>
  </si>
  <si>
    <t>歳出の状況（単位 千円・％）</t>
  </si>
  <si>
    <t>類似団体平均(円)</t>
    <rPh sb="0" eb="2">
      <t>ルイジ</t>
    </rPh>
    <rPh sb="2" eb="4">
      <t>ダンタイ</t>
    </rPh>
    <rPh sb="4" eb="6">
      <t>ヘイキン</t>
    </rPh>
    <rPh sb="7" eb="8">
      <t>エン</t>
    </rPh>
    <phoneticPr fontId="5"/>
  </si>
  <si>
    <t>経常収支比率</t>
    <rPh sb="0" eb="2">
      <t>ケイジョウ</t>
    </rPh>
    <rPh sb="2" eb="4">
      <t>シュウシ</t>
    </rPh>
    <rPh sb="4" eb="6">
      <t>ヒリツ</t>
    </rPh>
    <phoneticPr fontId="5"/>
  </si>
  <si>
    <t>市町村名</t>
    <rPh sb="0" eb="3">
      <t>シチョウソン</t>
    </rPh>
    <rPh sb="3" eb="4">
      <t>メイ</t>
    </rPh>
    <phoneticPr fontId="5"/>
  </si>
  <si>
    <t>(Ｂ)</t>
  </si>
  <si>
    <t>小林市</t>
  </si>
  <si>
    <t>地方交付税種地</t>
    <rPh sb="0" eb="2">
      <t>チホウ</t>
    </rPh>
    <rPh sb="2" eb="5">
      <t>コウフゼイ</t>
    </rPh>
    <rPh sb="5" eb="6">
      <t>シュ</t>
    </rPh>
    <rPh sb="6" eb="7">
      <t>チ</t>
    </rPh>
    <phoneticPr fontId="5"/>
  </si>
  <si>
    <t>上水道</t>
  </si>
  <si>
    <t>1-2</t>
  </si>
  <si>
    <t>財源超過</t>
    <rPh sb="0" eb="2">
      <t>ザイゲン</t>
    </rPh>
    <rPh sb="2" eb="4">
      <t>チョウカ</t>
    </rPh>
    <phoneticPr fontId="5"/>
  </si>
  <si>
    <t>人口１人当たり決算額</t>
    <rPh sb="0" eb="2">
      <t>ジンコウ</t>
    </rPh>
    <rPh sb="2" eb="4">
      <t>ヒトリ</t>
    </rPh>
    <rPh sb="4" eb="5">
      <t>ア</t>
    </rPh>
    <rPh sb="7" eb="10">
      <t>ケッサンガク</t>
    </rPh>
    <phoneticPr fontId="5"/>
  </si>
  <si>
    <t>議会議長</t>
    <rPh sb="0" eb="2">
      <t>ギカイ</t>
    </rPh>
    <rPh sb="2" eb="4">
      <t>ギチョウ</t>
    </rPh>
    <phoneticPr fontId="5"/>
  </si>
  <si>
    <t>歳入歳出差引</t>
  </si>
  <si>
    <t>区分</t>
  </si>
  <si>
    <t>(A)のうち普通建設事業費</t>
    <rPh sb="6" eb="8">
      <t>フツウ</t>
    </rPh>
    <rPh sb="8" eb="10">
      <t>ケンセツ</t>
    </rPh>
    <rPh sb="10" eb="13">
      <t>ジギョウヒ</t>
    </rPh>
    <phoneticPr fontId="5"/>
  </si>
  <si>
    <t>公営事業等への繰出</t>
    <rPh sb="0" eb="2">
      <t>コウエイ</t>
    </rPh>
    <rPh sb="2" eb="4">
      <t>ジギョウ</t>
    </rPh>
    <rPh sb="4" eb="5">
      <t>トウ</t>
    </rPh>
    <rPh sb="7" eb="9">
      <t>クリダ</t>
    </rPh>
    <phoneticPr fontId="5"/>
  </si>
  <si>
    <t>宮崎県市町村総合事務組合　一般会計</t>
    <rPh sb="0" eb="3">
      <t>ミヤザキケン</t>
    </rPh>
    <rPh sb="3" eb="6">
      <t>シチョウソン</t>
    </rPh>
    <rPh sb="6" eb="8">
      <t>ソウゴウ</t>
    </rPh>
    <rPh sb="8" eb="10">
      <t>ジム</t>
    </rPh>
    <rPh sb="10" eb="12">
      <t>クミアイ</t>
    </rPh>
    <rPh sb="13" eb="15">
      <t>イッパン</t>
    </rPh>
    <rPh sb="15" eb="17">
      <t>カイケイ</t>
    </rPh>
    <phoneticPr fontId="38"/>
  </si>
  <si>
    <t>　　(※1)</t>
  </si>
  <si>
    <t>翌年度に繰越すべき財源</t>
  </si>
  <si>
    <t>標準財政規模</t>
    <rPh sb="0" eb="2">
      <t>ヒョウジュン</t>
    </rPh>
    <rPh sb="2" eb="4">
      <t>ザイセイ</t>
    </rPh>
    <rPh sb="4" eb="6">
      <t>キボ</t>
    </rPh>
    <phoneticPr fontId="5"/>
  </si>
  <si>
    <t>純損益
（形式収支）</t>
  </si>
  <si>
    <t>面積 (k㎡)</t>
    <rPh sb="0" eb="2">
      <t>メンセキ</t>
    </rPh>
    <phoneticPr fontId="5"/>
  </si>
  <si>
    <t>近畿</t>
    <rPh sb="0" eb="2">
      <t>キンキ</t>
    </rPh>
    <phoneticPr fontId="5"/>
  </si>
  <si>
    <t>収益事業収入</t>
  </si>
  <si>
    <t>-2.4</t>
  </si>
  <si>
    <t>　公債費</t>
  </si>
  <si>
    <t>実質収支</t>
  </si>
  <si>
    <t>引き受けた債務の履行に係るもの</t>
    <rPh sb="0" eb="1">
      <t>ヒ</t>
    </rPh>
    <rPh sb="2" eb="3">
      <t>ウ</t>
    </rPh>
    <rPh sb="5" eb="7">
      <t>サイム</t>
    </rPh>
    <rPh sb="8" eb="10">
      <t>リコウ</t>
    </rPh>
    <rPh sb="11" eb="12">
      <t>カカ</t>
    </rPh>
    <phoneticPr fontId="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</si>
  <si>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</si>
  <si>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</si>
  <si>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</si>
  <si>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t>積立金
現在高</t>
    <rPh sb="4" eb="7">
      <t>ゲンザイダカ</t>
    </rPh>
    <phoneticPr fontId="38"/>
  </si>
  <si>
    <t>決算額</t>
    <rPh sb="0" eb="2">
      <t>ケッサン</t>
    </rPh>
    <rPh sb="2" eb="3">
      <t>ガク</t>
    </rPh>
    <phoneticPr fontId="5"/>
  </si>
  <si>
    <r>
      <t>産業構造</t>
    </r>
    <r>
      <rPr>
        <sz val="9"/>
        <color indexed="8"/>
        <rFont val="ＭＳ ゴシック"/>
        <family val="3"/>
        <charset val="128"/>
      </rPr>
      <t xml:space="preserve"> (※5)</t>
    </r>
    <rPh sb="0" eb="2">
      <t>サンギョウ</t>
    </rPh>
    <rPh sb="2" eb="4">
      <t>コウゾウ</t>
    </rPh>
    <phoneticPr fontId="5"/>
  </si>
  <si>
    <t>普通税</t>
    <rPh sb="0" eb="2">
      <t>フツウ</t>
    </rPh>
    <rPh sb="2" eb="3">
      <t>ゼイ</t>
    </rPh>
    <phoneticPr fontId="39"/>
  </si>
  <si>
    <t>ラスパイレス指数</t>
    <rPh sb="6" eb="8">
      <t>シスウ</t>
    </rPh>
    <phoneticPr fontId="5"/>
  </si>
  <si>
    <t>　　都市計画税</t>
  </si>
  <si>
    <t>中部</t>
    <rPh sb="0" eb="2">
      <t>チュウブ</t>
    </rPh>
    <phoneticPr fontId="5"/>
  </si>
  <si>
    <t>単年度収支</t>
  </si>
  <si>
    <t>衛生費</t>
  </si>
  <si>
    <t>平成27年国調(人)</t>
    <rPh sb="4" eb="5">
      <t>ネン</t>
    </rPh>
    <rPh sb="5" eb="6">
      <t>コク</t>
    </rPh>
    <rPh sb="6" eb="7">
      <t>チョウ</t>
    </rPh>
    <phoneticPr fontId="5"/>
  </si>
  <si>
    <t>過疎</t>
    <rPh sb="0" eb="2">
      <t>カソ</t>
    </rPh>
    <phoneticPr fontId="5"/>
  </si>
  <si>
    <t>○</t>
  </si>
  <si>
    <t>積立不足額を考慮して算定した額</t>
    <rPh sb="0" eb="1">
      <t>ツ</t>
    </rPh>
    <rPh sb="1" eb="2">
      <t>タ</t>
    </rPh>
    <rPh sb="2" eb="5">
      <t>フソクガク</t>
    </rPh>
    <rPh sb="6" eb="8">
      <t>コウリョ</t>
    </rPh>
    <rPh sb="10" eb="12">
      <t>サンテイ</t>
    </rPh>
    <rPh sb="14" eb="15">
      <t>ガク</t>
    </rPh>
    <phoneticPr fontId="40"/>
  </si>
  <si>
    <t>積立金</t>
  </si>
  <si>
    <t>人件費</t>
    <rPh sb="0" eb="3">
      <t>ジンケンヒ</t>
    </rPh>
    <phoneticPr fontId="5"/>
  </si>
  <si>
    <t>健全化判断比率</t>
  </si>
  <si>
    <t>議会費</t>
  </si>
  <si>
    <r>
      <t xml:space="preserve">増減率 </t>
    </r>
    <r>
      <rPr>
        <sz val="9"/>
        <color indexed="8"/>
        <rFont val="ＭＳ ゴシック"/>
        <family val="3"/>
        <charset val="128"/>
      </rPr>
      <t xml:space="preserve"> (％)</t>
    </r>
    <rPh sb="0" eb="2">
      <t>ゾウゲン</t>
    </rPh>
    <rPh sb="2" eb="3">
      <t>リツ</t>
    </rPh>
    <phoneticPr fontId="5"/>
  </si>
  <si>
    <t>公営企業（法適）の一覧</t>
    <rPh sb="0" eb="2">
      <t>コウエイ</t>
    </rPh>
    <rPh sb="2" eb="4">
      <t>キギョウ</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</si>
  <si>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</si>
  <si>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-5.5</t>
  </si>
  <si>
    <t>山振</t>
    <rPh sb="0" eb="1">
      <t>ヤマ</t>
    </rPh>
    <rPh sb="1" eb="2">
      <t>フ</t>
    </rPh>
    <phoneticPr fontId="5"/>
  </si>
  <si>
    <t>繰上償還金</t>
  </si>
  <si>
    <t>歳出</t>
  </si>
  <si>
    <t>被保険者
1人当り</t>
  </si>
  <si>
    <t>　実質赤字比率</t>
    <rPh sb="1" eb="3">
      <t>ジッシツ</t>
    </rPh>
    <rPh sb="3" eb="5">
      <t>アカジ</t>
    </rPh>
    <rPh sb="5" eb="7">
      <t>ヒリツ</t>
    </rPh>
    <phoneticPr fontId="5"/>
  </si>
  <si>
    <t>住民基本台帳人口
 (※7)</t>
    <rPh sb="0" eb="2">
      <t>ジュウミン</t>
    </rPh>
    <rPh sb="2" eb="4">
      <t>キホン</t>
    </rPh>
    <rPh sb="4" eb="6">
      <t>ダイチョウ</t>
    </rPh>
    <rPh sb="6" eb="8">
      <t>ジンコウ</t>
    </rPh>
    <phoneticPr fontId="5"/>
  </si>
  <si>
    <t>令和6年度</t>
  </si>
  <si>
    <t>対比（％）</t>
    <rPh sb="0" eb="2">
      <t>タイヒ</t>
    </rPh>
    <phoneticPr fontId="5"/>
  </si>
  <si>
    <t>歳入</t>
    <rPh sb="0" eb="2">
      <t>サイニュウ</t>
    </rPh>
    <phoneticPr fontId="34"/>
  </si>
  <si>
    <t>令07.01.01(人)</t>
    <rPh sb="0" eb="1">
      <t>レイ</t>
    </rPh>
    <phoneticPr fontId="5"/>
  </si>
  <si>
    <t>令和2年国調</t>
    <rPh sb="0" eb="2">
      <t>レイワ</t>
    </rPh>
    <rPh sb="3" eb="4">
      <t>ネン</t>
    </rPh>
    <rPh sb="4" eb="5">
      <t>コク</t>
    </rPh>
    <rPh sb="5" eb="6">
      <t>チョウ</t>
    </rPh>
    <phoneticPr fontId="5"/>
  </si>
  <si>
    <t>総務費</t>
  </si>
  <si>
    <t>R02</t>
  </si>
  <si>
    <t>教育公務員</t>
    <rPh sb="0" eb="2">
      <t>キョウイク</t>
    </rPh>
    <rPh sb="2" eb="5">
      <t>コウムイン</t>
    </rPh>
    <phoneticPr fontId="5"/>
  </si>
  <si>
    <t>平成27年国調</t>
    <rPh sb="4" eb="5">
      <t>ネン</t>
    </rPh>
    <rPh sb="5" eb="6">
      <t>コク</t>
    </rPh>
    <rPh sb="6" eb="7">
      <t>チョウ</t>
    </rPh>
    <phoneticPr fontId="5"/>
  </si>
  <si>
    <t>地方譲与税</t>
  </si>
  <si>
    <t>低開発</t>
    <rPh sb="0" eb="1">
      <t>テイ</t>
    </rPh>
    <rPh sb="1" eb="3">
      <t>カイハツ</t>
    </rPh>
    <phoneticPr fontId="5"/>
  </si>
  <si>
    <t>特別職等</t>
    <rPh sb="0" eb="2">
      <t>トクベツ</t>
    </rPh>
    <rPh sb="2" eb="3">
      <t>ショク</t>
    </rPh>
    <rPh sb="3" eb="4">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</si>
  <si>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4"/>
  </si>
  <si>
    <t>積立金取崩し額</t>
  </si>
  <si>
    <t>　連結実質赤字比率</t>
    <rPh sb="1" eb="3">
      <t>レンケツ</t>
    </rPh>
    <rPh sb="3" eb="5">
      <t>ジッシツ</t>
    </rPh>
    <rPh sb="5" eb="7">
      <t>アカジ</t>
    </rPh>
    <rPh sb="7" eb="9">
      <t>ヒリツ</t>
    </rPh>
    <phoneticPr fontId="5"/>
  </si>
  <si>
    <t>　　うち一部事務組合負担金</t>
  </si>
  <si>
    <t>うち日本人(人)</t>
  </si>
  <si>
    <t>第1次</t>
    <rPh sb="0" eb="1">
      <t>ダイ</t>
    </rPh>
    <rPh sb="2" eb="3">
      <t>ジ</t>
    </rPh>
    <phoneticPr fontId="5"/>
  </si>
  <si>
    <t>指数表選定</t>
    <rPh sb="0" eb="2">
      <t>シスウ</t>
    </rPh>
    <rPh sb="2" eb="3">
      <t>ヒョウ</t>
    </rPh>
    <rPh sb="3" eb="5">
      <t>センテイ</t>
    </rPh>
    <phoneticPr fontId="5"/>
  </si>
  <si>
    <t>実質単年度収支</t>
  </si>
  <si>
    <t>令06.01.01(人)</t>
  </si>
  <si>
    <t>増減率  (％)</t>
    <rPh sb="0" eb="2">
      <t>ゾウゲン</t>
    </rPh>
    <rPh sb="2" eb="3">
      <t>リツ</t>
    </rPh>
    <phoneticPr fontId="5"/>
  </si>
  <si>
    <t>団体名</t>
    <rPh sb="0" eb="2">
      <t>ダンタイ</t>
    </rPh>
    <phoneticPr fontId="5"/>
  </si>
  <si>
    <t>　将来負担比率</t>
    <rPh sb="1" eb="3">
      <t>ショウライ</t>
    </rPh>
    <rPh sb="3" eb="5">
      <t>フタン</t>
    </rPh>
    <rPh sb="5" eb="7">
      <t>ヒリツ</t>
    </rPh>
    <phoneticPr fontId="5"/>
  </si>
  <si>
    <t>第2次</t>
    <rPh sb="0" eb="1">
      <t>ダイ</t>
    </rPh>
    <rPh sb="2" eb="3">
      <t>ジ</t>
    </rPh>
    <phoneticPr fontId="5"/>
  </si>
  <si>
    <t>宮崎県市町村総合事務組合　市町村交通災害共済事業特別会計</t>
    <rPh sb="0" eb="3">
      <t>ミヤザキケン</t>
    </rPh>
    <rPh sb="3" eb="6">
      <t>シチョウソン</t>
    </rPh>
    <rPh sb="6" eb="8">
      <t>ソウゴウ</t>
    </rPh>
    <rPh sb="8" eb="10">
      <t>ジム</t>
    </rPh>
    <rPh sb="10" eb="12">
      <t>クミアイ</t>
    </rPh>
    <rPh sb="13" eb="16">
      <t>シチョウソン</t>
    </rPh>
    <rPh sb="16" eb="18">
      <t>コウツウ</t>
    </rPh>
    <rPh sb="18" eb="20">
      <t>サイガイ</t>
    </rPh>
    <rPh sb="20" eb="22">
      <t>キョウサイ</t>
    </rPh>
    <rPh sb="22" eb="24">
      <t>ジギョウ</t>
    </rPh>
    <rPh sb="24" eb="26">
      <t>トクベツ</t>
    </rPh>
    <rPh sb="26" eb="28">
      <t>カイケイ</t>
    </rPh>
    <phoneticPr fontId="38"/>
  </si>
  <si>
    <t>基準財政収入額</t>
  </si>
  <si>
    <t>一部事務組合等名</t>
    <rPh sb="0" eb="2">
      <t>イチブ</t>
    </rPh>
    <rPh sb="2" eb="4">
      <t>ジム</t>
    </rPh>
    <rPh sb="4" eb="6">
      <t>クミアイ</t>
    </rPh>
    <rPh sb="6" eb="7">
      <t>トウ</t>
    </rPh>
    <rPh sb="7" eb="8">
      <t>メイ</t>
    </rPh>
    <phoneticPr fontId="34"/>
  </si>
  <si>
    <t>　前年度繰上充用金</t>
  </si>
  <si>
    <r>
      <t>資金不足比率 (※</t>
    </r>
    <r>
      <rPr>
        <sz val="9"/>
        <color indexed="8"/>
        <rFont val="ＭＳ ゴシック"/>
        <family val="3"/>
        <charset val="128"/>
      </rPr>
      <t>4)</t>
    </r>
  </si>
  <si>
    <t>-2.0</t>
  </si>
  <si>
    <t>基準財政需要額</t>
  </si>
  <si>
    <t>うち日本人(％)</t>
  </si>
  <si>
    <t>標準税収入額等</t>
  </si>
  <si>
    <t>元利償還金</t>
    <rPh sb="0" eb="2">
      <t>ガンリ</t>
    </rPh>
    <rPh sb="2" eb="5">
      <t>ショウカンキン</t>
    </rPh>
    <phoneticPr fontId="34"/>
  </si>
  <si>
    <t>経常経費充当一般財源等</t>
    <rPh sb="0" eb="2">
      <t>ケイジョウ</t>
    </rPh>
    <rPh sb="2" eb="4">
      <t>ケイヒ</t>
    </rPh>
    <rPh sb="4" eb="6">
      <t>ジュウトウ</t>
    </rPh>
    <rPh sb="6" eb="8">
      <t>イッパン</t>
    </rPh>
    <rPh sb="8" eb="10">
      <t>ザイゲン</t>
    </rPh>
    <rPh sb="10" eb="11">
      <t>トウ</t>
    </rPh>
    <phoneticPr fontId="38"/>
  </si>
  <si>
    <t>依頼土地の買い戻しに係るもの</t>
    <rPh sb="0" eb="2">
      <t>イライ</t>
    </rPh>
    <rPh sb="2" eb="4">
      <t>トチ</t>
    </rPh>
    <rPh sb="5" eb="6">
      <t>カ</t>
    </rPh>
    <rPh sb="7" eb="8">
      <t>モド</t>
    </rPh>
    <rPh sb="10" eb="11">
      <t>カカ</t>
    </rPh>
    <phoneticPr fontId="5"/>
  </si>
  <si>
    <t>歳入一般財源等</t>
    <rPh sb="0" eb="2">
      <t>サイニュウ</t>
    </rPh>
    <rPh sb="2" eb="4">
      <t>イッパン</t>
    </rPh>
    <rPh sb="4" eb="6">
      <t>ザイゲン</t>
    </rPh>
    <rPh sb="6" eb="7">
      <t>トウ</t>
    </rPh>
    <phoneticPr fontId="38"/>
  </si>
  <si>
    <t>世帯数 (世帯)</t>
    <rPh sb="0" eb="3">
      <t>セタイスウ</t>
    </rPh>
    <phoneticPr fontId="5"/>
  </si>
  <si>
    <t>職員の状況 (※8)</t>
    <rPh sb="0" eb="2">
      <t>ショクイン</t>
    </rPh>
    <rPh sb="3" eb="5">
      <t>ジョウキョウ</t>
    </rPh>
    <phoneticPr fontId="5"/>
  </si>
  <si>
    <t>　人件費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</si>
  <si>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4"/>
  </si>
  <si>
    <t>公共施設整備基金</t>
    <rPh sb="0" eb="2">
      <t>コウキョウ</t>
    </rPh>
    <rPh sb="2" eb="4">
      <t>シセツ</t>
    </rPh>
    <rPh sb="4" eb="6">
      <t>セイビ</t>
    </rPh>
    <rPh sb="6" eb="8">
      <t>キキン</t>
    </rPh>
    <phoneticPr fontId="5"/>
  </si>
  <si>
    <t>将来負担比率（(Ｅ)－(Ｆ)）／（(Ｃ)－(Ｄ)）×１００</t>
    <rPh sb="0" eb="2">
      <t>ショウライ</t>
    </rPh>
    <rPh sb="2" eb="4">
      <t>フタン</t>
    </rPh>
    <rPh sb="4" eb="6">
      <t>ヒリツ</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</si>
  <si>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</si>
  <si>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</si>
  <si>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</si>
  <si>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職員数
(人)</t>
    <rPh sb="0" eb="3">
      <t>ショクインスウ</t>
    </rPh>
    <phoneticPr fontId="5"/>
  </si>
  <si>
    <t>　　うち職員給</t>
    <rPh sb="4" eb="6">
      <t>ショクイン</t>
    </rPh>
    <rPh sb="6" eb="7">
      <t>キュウ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</si>
  <si>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</si>
  <si>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その他会計（黒字）</t>
  </si>
  <si>
    <t>給料月額
(百円)</t>
    <rPh sb="0" eb="2">
      <t>キュウリョウ</t>
    </rPh>
    <rPh sb="2" eb="3">
      <t>ツキ</t>
    </rPh>
    <rPh sb="3" eb="4">
      <t>ガク</t>
    </rPh>
    <rPh sb="6" eb="8">
      <t>ヒャクエン</t>
    </rPh>
    <phoneticPr fontId="5"/>
  </si>
  <si>
    <t>内訳</t>
    <rPh sb="0" eb="2">
      <t>ウチワケ</t>
    </rPh>
    <phoneticPr fontId="5"/>
  </si>
  <si>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</si>
  <si>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</si>
  <si>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</si>
  <si>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(1) 普通会計の状況（市町村）</t>
    <rPh sb="4" eb="6">
      <t>フツウ</t>
    </rPh>
    <rPh sb="6" eb="8">
      <t>カイケイ</t>
    </rPh>
    <rPh sb="9" eb="11">
      <t>ジョウキョウ</t>
    </rPh>
    <rPh sb="12" eb="15">
      <t>シチョウソン</t>
    </rPh>
    <phoneticPr fontId="5"/>
  </si>
  <si>
    <t>地方債現在高（臨時財政対策債除き）</t>
  </si>
  <si>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</si>
  <si>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</si>
  <si>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</si>
  <si>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利子割交付金</t>
  </si>
  <si>
    <t>企業債等
繰入見込額</t>
    <rPh sb="0" eb="2">
      <t>キギョウ</t>
    </rPh>
    <rPh sb="2" eb="3">
      <t>サイ</t>
    </rPh>
    <rPh sb="3" eb="4">
      <t>トウ</t>
    </rPh>
    <rPh sb="5" eb="7">
      <t>クリイレ</t>
    </rPh>
    <rPh sb="7" eb="9">
      <t>ミコ</t>
    </rPh>
    <rPh sb="9" eb="10">
      <t>ガク</t>
    </rPh>
    <phoneticPr fontId="5"/>
  </si>
  <si>
    <t>教育長</t>
  </si>
  <si>
    <t>▲特定財源の額</t>
  </si>
  <si>
    <t>　うち技能労務職員</t>
    <rPh sb="3" eb="5">
      <t>ギノウ</t>
    </rPh>
    <rPh sb="5" eb="7">
      <t>ロウム</t>
    </rPh>
    <rPh sb="7" eb="9">
      <t>ショクイン</t>
    </rPh>
    <phoneticPr fontId="5"/>
  </si>
  <si>
    <t>ゴルフ場利用税交付金</t>
  </si>
  <si>
    <t>土地開発基金現在高</t>
    <rPh sb="0" eb="2">
      <t>トチ</t>
    </rPh>
    <rPh sb="2" eb="4">
      <t>カイハツ</t>
    </rPh>
    <rPh sb="4" eb="6">
      <t>キキン</t>
    </rPh>
    <rPh sb="6" eb="8">
      <t>ゲンザイ</t>
    </rPh>
    <rPh sb="8" eb="9">
      <t>タカ</t>
    </rPh>
    <phoneticPr fontId="38"/>
  </si>
  <si>
    <t>議会副議長</t>
    <rPh sb="0" eb="2">
      <t>ギカイ</t>
    </rPh>
    <rPh sb="2" eb="3">
      <t>フク</t>
    </rPh>
    <rPh sb="3" eb="5">
      <t>ギチョウ</t>
    </rPh>
    <phoneticPr fontId="5"/>
  </si>
  <si>
    <t>臨時職員</t>
    <rPh sb="0" eb="2">
      <t>リンジ</t>
    </rPh>
    <rPh sb="2" eb="4">
      <t>ショクイン</t>
    </rPh>
    <phoneticPr fontId="5"/>
  </si>
  <si>
    <t>議会議員</t>
    <rPh sb="0" eb="2">
      <t>ギカイ</t>
    </rPh>
    <rPh sb="2" eb="4">
      <t>ギイン</t>
    </rPh>
    <phoneticPr fontId="5"/>
  </si>
  <si>
    <t>減債基金</t>
    <rPh sb="0" eb="1">
      <t>ゲン</t>
    </rPh>
    <rPh sb="1" eb="2">
      <t>サイ</t>
    </rPh>
    <rPh sb="2" eb="4">
      <t>キキン</t>
    </rPh>
    <phoneticPr fontId="5"/>
  </si>
  <si>
    <t>（参考）　普通建設事業費の分析</t>
    <rPh sb="1" eb="3">
      <t>サンコウ</t>
    </rPh>
    <rPh sb="5" eb="7">
      <t>フツウ</t>
    </rPh>
    <rPh sb="7" eb="9">
      <t>ケンセツ</t>
    </rPh>
    <rPh sb="9" eb="11">
      <t>ジギョウ</t>
    </rPh>
    <rPh sb="11" eb="12">
      <t>ヒ</t>
    </rPh>
    <rPh sb="13" eb="15">
      <t>ブンセキ</t>
    </rPh>
    <phoneticPr fontId="5"/>
  </si>
  <si>
    <t>一般会計等の一覧</t>
  </si>
  <si>
    <t xml:space="preserve">一般会計等に係る地方債の現在高 </t>
    <rPh sb="0" eb="2">
      <t>イッパン</t>
    </rPh>
    <rPh sb="2" eb="4">
      <t>カイケイ</t>
    </rPh>
    <rPh sb="4" eb="5">
      <t>トウ</t>
    </rPh>
    <rPh sb="6" eb="7">
      <t>カカ</t>
    </rPh>
    <rPh sb="8" eb="11">
      <t>チホウサイ</t>
    </rPh>
    <rPh sb="12" eb="15">
      <t>ゲンザイダカ</t>
    </rPh>
    <phoneticPr fontId="34"/>
  </si>
  <si>
    <t>事業会計の一覧</t>
    <rPh sb="0" eb="2">
      <t>ジギョウ</t>
    </rPh>
    <rPh sb="2" eb="4">
      <t>カイケイ</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</si>
  <si>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</si>
  <si>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</si>
  <si>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一部事務組合等の起こした地方債に充てたと認められる
補助金又は負担金</t>
  </si>
  <si>
    <t>地方公社・第三セクター等一覧</t>
    <rPh sb="0" eb="2">
      <t>チホウ</t>
    </rPh>
    <rPh sb="2" eb="4">
      <t>コウシャ</t>
    </rPh>
    <rPh sb="5" eb="6">
      <t>ダイ</t>
    </rPh>
    <rPh sb="6" eb="7">
      <t>３</t>
    </rPh>
    <rPh sb="11" eb="12">
      <t>トウ</t>
    </rPh>
    <rPh sb="12" eb="14">
      <t>イチラン</t>
    </rPh>
    <phoneticPr fontId="5"/>
  </si>
  <si>
    <t>項番</t>
  </si>
  <si>
    <t>小林市病院事業会計</t>
  </si>
  <si>
    <t>小林まちづくり</t>
    <rPh sb="0" eb="2">
      <t>コバヤシ</t>
    </rPh>
    <phoneticPr fontId="38"/>
  </si>
  <si>
    <t>会計名</t>
  </si>
  <si>
    <t>寄附金</t>
  </si>
  <si>
    <t>実質収支</t>
    <rPh sb="0" eb="2">
      <t>ジッシツ</t>
    </rPh>
    <rPh sb="2" eb="4">
      <t>シュウシ</t>
    </rPh>
    <phoneticPr fontId="5"/>
  </si>
  <si>
    <t>項番</t>
    <rPh sb="0" eb="2">
      <t>コウバン</t>
    </rPh>
    <phoneticPr fontId="5"/>
  </si>
  <si>
    <t>会計名</t>
    <rPh sb="0" eb="2">
      <t>カイケイ</t>
    </rPh>
    <rPh sb="2" eb="3">
      <t>メイ</t>
    </rPh>
    <phoneticPr fontId="5"/>
  </si>
  <si>
    <t>一時借入金の利子</t>
    <rPh sb="0" eb="2">
      <t>イチジ</t>
    </rPh>
    <rPh sb="2" eb="5">
      <t>カリイレキン</t>
    </rPh>
    <rPh sb="6" eb="8">
      <t>リシ</t>
    </rPh>
    <phoneticPr fontId="34"/>
  </si>
  <si>
    <t>組合等名</t>
  </si>
  <si>
    <r>
      <t>(※</t>
    </r>
    <r>
      <rPr>
        <sz val="9"/>
        <color indexed="8"/>
        <rFont val="ＭＳ ゴシック"/>
        <family val="3"/>
        <charset val="128"/>
      </rPr>
      <t>3)</t>
    </r>
  </si>
  <si>
    <t xml:space="preserve"> R04</t>
  </si>
  <si>
    <t>利子補給に係るもの</t>
  </si>
  <si>
    <t>（注釈）</t>
    <rPh sb="1" eb="3">
      <t>チュウシャク</t>
    </rPh>
    <phoneticPr fontId="5"/>
  </si>
  <si>
    <t>地方債</t>
  </si>
  <si>
    <t>令和5年度</t>
    <rPh sb="0" eb="2">
      <t>レイワ</t>
    </rPh>
    <rPh sb="4" eb="5">
      <t>ド</t>
    </rPh>
    <phoneticPr fontId="5"/>
  </si>
  <si>
    <t>　繰出金</t>
  </si>
  <si>
    <t>※1：経常収支比率の( )内の数値は、「減収補塡債（特例分）」及び「臨時財政対策債」を除いて算出したものである。</t>
  </si>
  <si>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</si>
  <si>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下水道</t>
  </si>
  <si>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</si>
  <si>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 xml:space="preserve"> R03</t>
  </si>
  <si>
    <t>※6：個人情報保護の観点から、対象となる職員数が1人又は2人の場合は、｢給料月額(百円)｣と｢一人当たり給料月額（百円）｣を｢アスタリスク（＊）｣としている。（その他、数値のない欄については、すべてハイフン（－）としている）。</t>
  </si>
  <si>
    <t>※7：人口については、調査対象年度の1月1日現在の住民基本台帳に登載されている人口に基づいている。</t>
    <rPh sb="13" eb="15">
      <t>タイショウ</t>
    </rPh>
    <rPh sb="27" eb="29">
      <t>キホン</t>
    </rPh>
    <rPh sb="42" eb="43">
      <t>モト</t>
    </rPh>
    <phoneticPr fontId="41"/>
  </si>
  <si>
    <t>実質赤字額</t>
    <rPh sb="0" eb="2">
      <t>ジッシツ</t>
    </rPh>
    <rPh sb="2" eb="5">
      <t>アカジガク</t>
    </rPh>
    <phoneticPr fontId="5"/>
  </si>
  <si>
    <t>軽油引取税交付金</t>
  </si>
  <si>
    <t>※8：職員の状況については、調査対象年度の地方公務員給与実態調査に基づいている。</t>
  </si>
  <si>
    <t>宮崎県小林市</t>
  </si>
  <si>
    <t>　　固定資産税</t>
  </si>
  <si>
    <t>歳入の状況（単位 千円・％）</t>
    <rPh sb="0" eb="2">
      <t>サイニュウ</t>
    </rPh>
    <rPh sb="3" eb="5">
      <t>ジョウキョウ</t>
    </rPh>
    <rPh sb="6" eb="8">
      <t>タンイ</t>
    </rPh>
    <rPh sb="9" eb="11">
      <t>センエン</t>
    </rPh>
    <phoneticPr fontId="5"/>
  </si>
  <si>
    <t>構成比</t>
    <rPh sb="0" eb="3">
      <t>コウセイヒ</t>
    </rPh>
    <phoneticPr fontId="5"/>
  </si>
  <si>
    <t xml:space="preserve">連結実質赤字額 </t>
  </si>
  <si>
    <t>経常一般財源等</t>
    <rPh sb="0" eb="2">
      <t>ケイジョウ</t>
    </rPh>
    <rPh sb="2" eb="4">
      <t>イッパン</t>
    </rPh>
    <rPh sb="4" eb="7">
      <t>ザイゲントウ</t>
    </rPh>
    <phoneticPr fontId="5"/>
  </si>
  <si>
    <t>参考</t>
    <rPh sb="0" eb="2">
      <t>サンコウ</t>
    </rPh>
    <phoneticPr fontId="5"/>
  </si>
  <si>
    <t>超過課税分</t>
    <rPh sb="0" eb="2">
      <t>チョウカ</t>
    </rPh>
    <rPh sb="2" eb="4">
      <t>カゼイ</t>
    </rPh>
    <rPh sb="4" eb="5">
      <t>ブン</t>
    </rPh>
    <phoneticPr fontId="5"/>
  </si>
  <si>
    <t>一時借入金利子
（同一団体における会計間の現金運用に係る利子は除く）</t>
  </si>
  <si>
    <t>目的別歳出の状況（単位 千円・％）</t>
  </si>
  <si>
    <t>R05</t>
  </si>
  <si>
    <t>決算額 (A)</t>
    <rPh sb="0" eb="2">
      <t>ケッサン</t>
    </rPh>
    <rPh sb="2" eb="3">
      <t>ガク</t>
    </rPh>
    <phoneticPr fontId="5"/>
  </si>
  <si>
    <t>(A)のうち充当一般財源等</t>
    <rPh sb="6" eb="8">
      <t>ジュウトウ</t>
    </rPh>
    <rPh sb="8" eb="10">
      <t>イッパン</t>
    </rPh>
    <rPh sb="10" eb="12">
      <t>ザイゲン</t>
    </rPh>
    <rPh sb="12" eb="13">
      <t>ナド</t>
    </rPh>
    <phoneticPr fontId="5"/>
  </si>
  <si>
    <t>　法定普通税</t>
  </si>
  <si>
    <t>ラスパイレス指数</t>
    <rPh sb="6" eb="8">
      <t>シスウ</t>
    </rPh>
    <phoneticPr fontId="42"/>
  </si>
  <si>
    <t>　　　所得割</t>
  </si>
  <si>
    <t>　　市町村民税</t>
  </si>
  <si>
    <t>配当割交付金</t>
    <rPh sb="0" eb="2">
      <t>ハイトウ</t>
    </rPh>
    <rPh sb="2" eb="3">
      <t>ワリ</t>
    </rPh>
    <rPh sb="3" eb="6">
      <t>コウフキン</t>
    </rPh>
    <phoneticPr fontId="39"/>
  </si>
  <si>
    <t>公債費負担の状況</t>
    <rPh sb="0" eb="3">
      <t>コウサイヒ</t>
    </rPh>
    <rPh sb="3" eb="5">
      <t>フタン</t>
    </rPh>
    <rPh sb="6" eb="8">
      <t>ジョウキョウ</t>
    </rPh>
    <phoneticPr fontId="5"/>
  </si>
  <si>
    <t>(注釈)</t>
    <rPh sb="1" eb="2">
      <t>チュウ</t>
    </rPh>
    <rPh sb="2" eb="3">
      <t>シャク</t>
    </rPh>
    <phoneticPr fontId="5"/>
  </si>
  <si>
    <t>　　　個人均等割</t>
  </si>
  <si>
    <t>民生費</t>
  </si>
  <si>
    <t>災害復旧費</t>
  </si>
  <si>
    <t>一部事務組合等</t>
    <rPh sb="0" eb="2">
      <t>イチブ</t>
    </rPh>
    <rPh sb="2" eb="4">
      <t>ジム</t>
    </rPh>
    <rPh sb="4" eb="6">
      <t>クミアイ</t>
    </rPh>
    <rPh sb="6" eb="7">
      <t>トウ</t>
    </rPh>
    <phoneticPr fontId="5"/>
  </si>
  <si>
    <t>株式等譲渡所得割交付金</t>
    <rPh sb="0" eb="2">
      <t>カブシキ</t>
    </rPh>
    <rPh sb="2" eb="3">
      <t>トウ</t>
    </rPh>
    <rPh sb="3" eb="5">
      <t>ジョウト</t>
    </rPh>
    <rPh sb="5" eb="7">
      <t>ショトク</t>
    </rPh>
    <rPh sb="7" eb="8">
      <t>ワリ</t>
    </rPh>
    <rPh sb="8" eb="11">
      <t>コウフキン</t>
    </rPh>
    <phoneticPr fontId="39"/>
  </si>
  <si>
    <t>都道府県支出金</t>
  </si>
  <si>
    <t>分離課税所得割交付金</t>
  </si>
  <si>
    <t>　　　法人均等割</t>
  </si>
  <si>
    <t>過疎地域振興基金</t>
    <rPh sb="0" eb="2">
      <t>カソ</t>
    </rPh>
    <rPh sb="2" eb="4">
      <t>チイキ</t>
    </rPh>
    <rPh sb="4" eb="6">
      <t>シンコウ</t>
    </rPh>
    <rPh sb="6" eb="8">
      <t>キキン</t>
    </rPh>
    <phoneticPr fontId="5"/>
  </si>
  <si>
    <t>労働費</t>
  </si>
  <si>
    <t>地方公社・第三セクター等名</t>
    <rPh sb="12" eb="13">
      <t>メイ</t>
    </rPh>
    <phoneticPr fontId="5"/>
  </si>
  <si>
    <t>地方消費税交付金</t>
  </si>
  <si>
    <t>　うち、健全化法施行規則附則第三条に係る負担見込額</t>
  </si>
  <si>
    <t>地方独立行政法人に係る将来負担額</t>
  </si>
  <si>
    <t>　　　法人税割</t>
  </si>
  <si>
    <t>前年度繰上充用金</t>
  </si>
  <si>
    <t>農林水産業費</t>
  </si>
  <si>
    <t>商工費</t>
  </si>
  <si>
    <t>一部事務組合負担金（補助費等）</t>
    <rPh sb="0" eb="2">
      <t>イチブ</t>
    </rPh>
    <rPh sb="2" eb="4">
      <t>ジム</t>
    </rPh>
    <rPh sb="4" eb="6">
      <t>クミアイ</t>
    </rPh>
    <rPh sb="6" eb="9">
      <t>フタンキン</t>
    </rPh>
    <rPh sb="10" eb="13">
      <t>ホジョヒ</t>
    </rPh>
    <rPh sb="13" eb="14">
      <t>トウ</t>
    </rPh>
    <phoneticPr fontId="5"/>
  </si>
  <si>
    <t>交通安全対策特別交付金</t>
  </si>
  <si>
    <t>自動車取得税交付金</t>
  </si>
  <si>
    <t>　　　うち純固定資産税</t>
  </si>
  <si>
    <t>当該団体からの債務保証に係る債務残高</t>
    <rPh sb="9" eb="11">
      <t>ホショウ</t>
    </rPh>
    <phoneticPr fontId="5"/>
  </si>
  <si>
    <t>土木費</t>
  </si>
  <si>
    <t>財産収入</t>
  </si>
  <si>
    <t>　　軽自動車税</t>
  </si>
  <si>
    <t>消防費</t>
  </si>
  <si>
    <t>自動車税環境性能割交付金</t>
  </si>
  <si>
    <t>現年</t>
    <rPh sb="0" eb="1">
      <t>ゲン</t>
    </rPh>
    <rPh sb="1" eb="2">
      <t>ネン</t>
    </rPh>
    <phoneticPr fontId="5"/>
  </si>
  <si>
    <t>　　市町村たばこ税</t>
  </si>
  <si>
    <t>教育費</t>
  </si>
  <si>
    <t>類似団体平均（円）</t>
    <rPh sb="0" eb="2">
      <t>ルイジ</t>
    </rPh>
    <rPh sb="2" eb="4">
      <t>ダンタイ</t>
    </rPh>
    <rPh sb="4" eb="6">
      <t>ヘイキン</t>
    </rPh>
    <rPh sb="7" eb="8">
      <t>エン</t>
    </rPh>
    <phoneticPr fontId="5"/>
  </si>
  <si>
    <t>法人事業税交付金</t>
  </si>
  <si>
    <t>小林市下水道事業会計</t>
  </si>
  <si>
    <t>人口1人当たり決算額</t>
    <rPh sb="0" eb="2">
      <t>ジンコウ</t>
    </rPh>
    <rPh sb="2" eb="4">
      <t>ヒトリ</t>
    </rPh>
    <rPh sb="4" eb="5">
      <t>ア</t>
    </rPh>
    <rPh sb="7" eb="9">
      <t>ケッサン</t>
    </rPh>
    <rPh sb="9" eb="10">
      <t>ガク</t>
    </rPh>
    <phoneticPr fontId="5"/>
  </si>
  <si>
    <t>　　鉱産税</t>
  </si>
  <si>
    <t>地方特例交付金等</t>
    <rPh sb="7" eb="8">
      <t>トウ</t>
    </rPh>
    <phoneticPr fontId="35"/>
  </si>
  <si>
    <t>　住宅借入金等特別税額控除減収補塡特例交付金</t>
  </si>
  <si>
    <t>諸支出金</t>
    <rPh sb="3" eb="4">
      <t>キン</t>
    </rPh>
    <phoneticPr fontId="38"/>
  </si>
  <si>
    <t>　物件費</t>
  </si>
  <si>
    <t>(3ヵ年平均)</t>
    <rPh sb="3" eb="4">
      <t>ネン</t>
    </rPh>
    <rPh sb="4" eb="6">
      <t>ヘイキン</t>
    </rPh>
    <phoneticPr fontId="5"/>
  </si>
  <si>
    <t>　定額減税減収補塡特例交付金</t>
  </si>
  <si>
    <t>目的税</t>
  </si>
  <si>
    <t>　維持補修費</t>
  </si>
  <si>
    <t>小林市水道事業会計</t>
  </si>
  <si>
    <t>　新型コロナウイルス感染症対策地方税減収補塡特別交付金</t>
  </si>
  <si>
    <t>　法定目的税</t>
  </si>
  <si>
    <t>類似団体平均</t>
    <rPh sb="0" eb="2">
      <t>ルイジ</t>
    </rPh>
    <rPh sb="2" eb="4">
      <t>ダンタイ</t>
    </rPh>
    <rPh sb="4" eb="6">
      <t>ヘイキン</t>
    </rPh>
    <phoneticPr fontId="5"/>
  </si>
  <si>
    <t>当該団体
からの
貸付金</t>
  </si>
  <si>
    <t>地方交付税</t>
  </si>
  <si>
    <t>減債基金積立不足算定額</t>
    <rPh sb="0" eb="2">
      <t>ゲンサイ</t>
    </rPh>
    <rPh sb="2" eb="4">
      <t>キキン</t>
    </rPh>
    <rPh sb="4" eb="6">
      <t>ツミタテ</t>
    </rPh>
    <rPh sb="6" eb="8">
      <t>ブソク</t>
    </rPh>
    <rPh sb="8" eb="10">
      <t>サンテイ</t>
    </rPh>
    <rPh sb="10" eb="11">
      <t>ガク</t>
    </rPh>
    <phoneticPr fontId="5"/>
  </si>
  <si>
    <t>　　入湯税</t>
  </si>
  <si>
    <t>　普通交付税</t>
  </si>
  <si>
    <t>充当可能
財源等</t>
    <rPh sb="0" eb="2">
      <t>ジュウトウ</t>
    </rPh>
    <rPh sb="2" eb="3">
      <t>カ</t>
    </rPh>
    <rPh sb="3" eb="4">
      <t>ノウ</t>
    </rPh>
    <rPh sb="5" eb="8">
      <t>ザイゲントウ</t>
    </rPh>
    <phoneticPr fontId="5"/>
  </si>
  <si>
    <t>性質別歳出の状況（単位 千円・％）</t>
    <rPh sb="0" eb="2">
      <t>セイシツ</t>
    </rPh>
    <phoneticPr fontId="5"/>
  </si>
  <si>
    <t>西諸地域介護認定審査事業特別会計</t>
  </si>
  <si>
    <t>　特別交付税</t>
  </si>
  <si>
    <t>形式収支</t>
  </si>
  <si>
    <t>決算額</t>
  </si>
  <si>
    <t>構成比</t>
  </si>
  <si>
    <t>充当一般財源等</t>
  </si>
  <si>
    <t>対比（差引）</t>
    <rPh sb="0" eb="2">
      <t>タイヒ</t>
    </rPh>
    <rPh sb="3" eb="5">
      <t>サシヒキ</t>
    </rPh>
    <phoneticPr fontId="5"/>
  </si>
  <si>
    <t>その他の経費</t>
    <rPh sb="2" eb="3">
      <t>タ</t>
    </rPh>
    <rPh sb="4" eb="6">
      <t>ケイヒ</t>
    </rPh>
    <phoneticPr fontId="5"/>
  </si>
  <si>
    <t>経常経費充当一般財源等</t>
  </si>
  <si>
    <t>経常収支比率</t>
    <rPh sb="0" eb="2">
      <t>ケイジョウ</t>
    </rPh>
    <rPh sb="2" eb="4">
      <t>シュウシ</t>
    </rPh>
    <rPh sb="4" eb="6">
      <t>ヒリツ</t>
    </rPh>
    <phoneticPr fontId="37"/>
  </si>
  <si>
    <t>健全化判断比率</t>
    <rPh sb="0" eb="3">
      <t>ケンゼンカ</t>
    </rPh>
    <rPh sb="3" eb="5">
      <t>ハンダン</t>
    </rPh>
    <rPh sb="5" eb="7">
      <t>ヒリツ</t>
    </rPh>
    <phoneticPr fontId="37"/>
  </si>
  <si>
    <t>　震災復興特別交付税</t>
  </si>
  <si>
    <t>義務的経費計</t>
    <rPh sb="0" eb="3">
      <t>ギムテキ</t>
    </rPh>
    <rPh sb="3" eb="5">
      <t>ケイヒ</t>
    </rPh>
    <rPh sb="5" eb="6">
      <t>ケイ</t>
    </rPh>
    <phoneticPr fontId="5"/>
  </si>
  <si>
    <t>　法定外目的税</t>
  </si>
  <si>
    <t>旧法による税</t>
  </si>
  <si>
    <t>　扶助費</t>
  </si>
  <si>
    <t>一般会計等
負担見込額</t>
  </si>
  <si>
    <t>使用料</t>
  </si>
  <si>
    <t>国庫支出金</t>
  </si>
  <si>
    <t>小林市国民健康保険事業特別会計</t>
  </si>
  <si>
    <t>令和6年度</t>
    <rPh sb="0" eb="2">
      <t>レイワ</t>
    </rPh>
    <rPh sb="3" eb="5">
      <t>ネンド</t>
    </rPh>
    <phoneticPr fontId="5"/>
  </si>
  <si>
    <t>　うち元金</t>
  </si>
  <si>
    <t>国有提供交付金(特別区財調交付金)</t>
  </si>
  <si>
    <t>徴収率
(％)</t>
    <rPh sb="0" eb="2">
      <t>チョウシュウ</t>
    </rPh>
    <rPh sb="2" eb="3">
      <t>リツ</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</si>
  <si>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4"/>
  </si>
  <si>
    <t>　うち利子</t>
  </si>
  <si>
    <t>市町村民税</t>
    <rPh sb="0" eb="3">
      <t>シチョウソン</t>
    </rPh>
    <rPh sb="3" eb="4">
      <t>ミン</t>
    </rPh>
    <rPh sb="4" eb="5">
      <t>ゼイ</t>
    </rPh>
    <phoneticPr fontId="5"/>
  </si>
  <si>
    <t>一時借入金利子</t>
  </si>
  <si>
    <t>純固定資産税</t>
    <rPh sb="0" eb="1">
      <t>ジュン</t>
    </rPh>
    <rPh sb="1" eb="3">
      <t>コテイ</t>
    </rPh>
    <rPh sb="3" eb="6">
      <t>シサンゼイ</t>
    </rPh>
    <phoneticPr fontId="5"/>
  </si>
  <si>
    <t>宮崎県市町村総合事務組合　自治会館管理運営特別会計</t>
    <rPh sb="0" eb="3">
      <t>ミヤザキケン</t>
    </rPh>
    <rPh sb="3" eb="6">
      <t>シチョウソン</t>
    </rPh>
    <rPh sb="6" eb="8">
      <t>ソウゴウ</t>
    </rPh>
    <rPh sb="8" eb="10">
      <t>ジム</t>
    </rPh>
    <rPh sb="10" eb="12">
      <t>クミアイ</t>
    </rPh>
    <rPh sb="13" eb="15">
      <t>ジチ</t>
    </rPh>
    <rPh sb="15" eb="17">
      <t>カイカン</t>
    </rPh>
    <rPh sb="17" eb="19">
      <t>カンリ</t>
    </rPh>
    <rPh sb="19" eb="21">
      <t>ウンエイ</t>
    </rPh>
    <rPh sb="21" eb="23">
      <t>トクベツ</t>
    </rPh>
    <rPh sb="23" eb="25">
      <t>カイケイ</t>
    </rPh>
    <phoneticPr fontId="38"/>
  </si>
  <si>
    <t>繰入金</t>
  </si>
  <si>
    <t>国民健康保険事業会計の状況</t>
    <rPh sb="0" eb="2">
      <t>コクミン</t>
    </rPh>
    <rPh sb="2" eb="4">
      <t>ケンコウ</t>
    </rPh>
    <rPh sb="4" eb="6">
      <t>ホケン</t>
    </rPh>
    <rPh sb="6" eb="8">
      <t>ジギョウ</t>
    </rPh>
    <rPh sb="8" eb="10">
      <t>カイケイ</t>
    </rPh>
    <rPh sb="11" eb="13">
      <t>ジョウキョウ</t>
    </rPh>
    <phoneticPr fontId="5"/>
  </si>
  <si>
    <t>　補助費等</t>
    <rPh sb="1" eb="3">
      <t>ホジョ</t>
    </rPh>
    <rPh sb="3" eb="4">
      <t>ヒ</t>
    </rPh>
    <rPh sb="4" eb="5">
      <t>トウ</t>
    </rPh>
    <phoneticPr fontId="5"/>
  </si>
  <si>
    <t>被保険者数(人)</t>
  </si>
  <si>
    <t>早期健全化基準</t>
  </si>
  <si>
    <t>諸収入</t>
  </si>
  <si>
    <t>病院</t>
  </si>
  <si>
    <t>総収益
（歳入）</t>
  </si>
  <si>
    <t>令和4年度</t>
    <rPh sb="0" eb="2">
      <t>レイワ</t>
    </rPh>
    <rPh sb="3" eb="5">
      <t>ネンド</t>
    </rPh>
    <phoneticPr fontId="5"/>
  </si>
  <si>
    <t>実質公債費比率</t>
    <rPh sb="0" eb="2">
      <t>ジッシツ</t>
    </rPh>
    <rPh sb="2" eb="5">
      <t>コウサイヒ</t>
    </rPh>
    <rPh sb="5" eb="7">
      <t>ヒリツ</t>
    </rPh>
    <phoneticPr fontId="37"/>
  </si>
  <si>
    <t>再差引収支</t>
    <rPh sb="0" eb="1">
      <t>サイ</t>
    </rPh>
    <rPh sb="1" eb="3">
      <t>サシヒキ</t>
    </rPh>
    <rPh sb="3" eb="5">
      <t>シュウシ</t>
    </rPh>
    <phoneticPr fontId="5"/>
  </si>
  <si>
    <t>加入世帯数(世帯)</t>
  </si>
  <si>
    <t>　うち減収補塡債(特例分)</t>
    <rPh sb="4" eb="5">
      <t>シュウ</t>
    </rPh>
    <rPh sb="9" eb="10">
      <t>トク</t>
    </rPh>
    <rPh sb="10" eb="11">
      <t>レイ</t>
    </rPh>
    <rPh sb="11" eb="12">
      <t>ブン</t>
    </rPh>
    <phoneticPr fontId="35"/>
  </si>
  <si>
    <t>企業債
（地方債）
現在高</t>
  </si>
  <si>
    <t>　積立金</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</si>
  <si>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4"/>
  </si>
  <si>
    <t>公社・
三セク等</t>
    <rPh sb="0" eb="2">
      <t>コウシャ</t>
    </rPh>
    <rPh sb="4" eb="5">
      <t>サン</t>
    </rPh>
    <rPh sb="7" eb="8">
      <t>トウ</t>
    </rPh>
    <phoneticPr fontId="5"/>
  </si>
  <si>
    <t>増減率(%)(B)</t>
    <rPh sb="0" eb="3">
      <t>ゾウゲンリツ</t>
    </rPh>
    <phoneticPr fontId="5"/>
  </si>
  <si>
    <t>工業用水道</t>
  </si>
  <si>
    <t>保険税(料)収入額</t>
  </si>
  <si>
    <t>　投資・出資金・貸付金</t>
  </si>
  <si>
    <t>小林市物品購入特別会計</t>
  </si>
  <si>
    <t>普通建設事業費</t>
  </si>
  <si>
    <t>損失補償・債務保証の履行に係るもの</t>
    <rPh sb="0" eb="2">
      <t>ソンシツ</t>
    </rPh>
    <rPh sb="2" eb="4">
      <t>ホショウ</t>
    </rPh>
    <rPh sb="5" eb="7">
      <t>サイム</t>
    </rPh>
    <rPh sb="7" eb="9">
      <t>ホショウ</t>
    </rPh>
    <rPh sb="10" eb="12">
      <t>リコウ</t>
    </rPh>
    <rPh sb="13" eb="14">
      <t>カカ</t>
    </rPh>
    <phoneticPr fontId="5"/>
  </si>
  <si>
    <t>歳入合計</t>
  </si>
  <si>
    <t>国民健康保険</t>
  </si>
  <si>
    <t>その他</t>
  </si>
  <si>
    <t>投資的経費計</t>
    <rPh sb="5" eb="6">
      <t>ケイ</t>
    </rPh>
    <phoneticPr fontId="5"/>
  </si>
  <si>
    <t>　　うち人件費</t>
  </si>
  <si>
    <t>(A)-(B)</t>
  </si>
  <si>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</si>
  <si>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</si>
  <si>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4"/>
  </si>
  <si>
    <t>　うち補助</t>
  </si>
  <si>
    <t>　うち単独</t>
  </si>
  <si>
    <t>災害復旧事業費</t>
  </si>
  <si>
    <t>純資産又は
正味財産</t>
  </si>
  <si>
    <t>計</t>
    <rPh sb="0" eb="1">
      <t>ケイ</t>
    </rPh>
    <phoneticPr fontId="5"/>
  </si>
  <si>
    <t>失業対策事業費</t>
  </si>
  <si>
    <t>(2)各会計、関係団体の財政状況及び健全化判断比率（市町村）</t>
    <rPh sb="26" eb="29">
      <t>シチョウソン</t>
    </rPh>
    <phoneticPr fontId="5"/>
  </si>
  <si>
    <t>一般会計等の財政状況（単位：百万円）</t>
    <rPh sb="0" eb="2">
      <t>イッパン</t>
    </rPh>
    <rPh sb="2" eb="4">
      <t>カイケイ</t>
    </rPh>
    <rPh sb="4" eb="5">
      <t>トウ</t>
    </rPh>
    <rPh sb="6" eb="8">
      <t>ザイセイ</t>
    </rPh>
    <rPh sb="8" eb="10">
      <t>ジョウキョウ</t>
    </rPh>
    <phoneticPr fontId="34"/>
  </si>
  <si>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4"/>
  </si>
  <si>
    <t>令和6年度</t>
    <rPh sb="0" eb="2">
      <t>レイワ</t>
    </rPh>
    <rPh sb="3" eb="5">
      <t>ネンド</t>
    </rPh>
    <phoneticPr fontId="37"/>
  </si>
  <si>
    <t>会計名</t>
    <rPh sb="0" eb="2">
      <t>カイケイ</t>
    </rPh>
    <rPh sb="2" eb="3">
      <t>メイ</t>
    </rPh>
    <phoneticPr fontId="34"/>
  </si>
  <si>
    <t>他会計等
からの
繰入金</t>
    <rPh sb="9" eb="11">
      <t>クリイレ</t>
    </rPh>
    <rPh sb="11" eb="12">
      <t>キン</t>
    </rPh>
    <phoneticPr fontId="34"/>
  </si>
  <si>
    <t>その他の会計</t>
  </si>
  <si>
    <t>備考</t>
    <rPh sb="0" eb="2">
      <t>ビコウ</t>
    </rPh>
    <phoneticPr fontId="5"/>
  </si>
  <si>
    <t>経常損益</t>
  </si>
  <si>
    <t>総費用
（歳出）</t>
  </si>
  <si>
    <t>当該団体
からの
補助金</t>
  </si>
  <si>
    <t>いわゆる五省協定等に係るもの</t>
    <rPh sb="4" eb="6">
      <t>ゴショウ</t>
    </rPh>
    <rPh sb="6" eb="9">
      <t>キョウテイトウ</t>
    </rPh>
    <rPh sb="10" eb="11">
      <t>カカ</t>
    </rPh>
    <phoneticPr fontId="34"/>
  </si>
  <si>
    <t>当該団体からの損失補償に係る債務残高</t>
  </si>
  <si>
    <t>一般会計</t>
  </si>
  <si>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</si>
  <si>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</si>
  <si>
    <t>公営企業会計等の財政状況（単位：百万円）</t>
    <rPh sb="0" eb="2">
      <t>コウエイ</t>
    </rPh>
    <rPh sb="2" eb="4">
      <t>キギョウ</t>
    </rPh>
    <rPh sb="4" eb="6">
      <t>カイケイ</t>
    </rPh>
    <rPh sb="6" eb="7">
      <t>トウ</t>
    </rPh>
    <rPh sb="8" eb="10">
      <t>ザイセイ</t>
    </rPh>
    <rPh sb="10" eb="12">
      <t>ジョウキョウ</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</si>
  <si>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</si>
  <si>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資金剰余額
/不足額
（実質収支）</t>
  </si>
  <si>
    <t>他会計等
からの
繰入金</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</si>
  <si>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4"/>
  </si>
  <si>
    <t>左のうち
一般会計等
繰入見込額</t>
  </si>
  <si>
    <t>小林市介護保険事業特別会計</t>
  </si>
  <si>
    <t>小林市後期高齢者医療事業特別会計</t>
  </si>
  <si>
    <t>小林市農業集落排水事業会計</t>
  </si>
  <si>
    <t>左のうち
一般会計等
負担見込額</t>
  </si>
  <si>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</si>
  <si>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</si>
  <si>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</si>
  <si>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将来負担の状況</t>
  </si>
  <si>
    <t>実質公債費比率　　（千円・％）</t>
    <rPh sb="0" eb="2">
      <t>ジッシツ</t>
    </rPh>
    <rPh sb="2" eb="4">
      <t>コウサイ</t>
    </rPh>
    <rPh sb="4" eb="5">
      <t>ヒ</t>
    </rPh>
    <rPh sb="5" eb="7">
      <t>ヒリツ</t>
    </rPh>
    <rPh sb="10" eb="12">
      <t>センエン</t>
    </rPh>
    <phoneticPr fontId="5"/>
  </si>
  <si>
    <t>公債費に準ずる債務負担行為に係るもの</t>
  </si>
  <si>
    <t>将来負担比率　　（千円・％）</t>
    <rPh sb="0" eb="2">
      <t>ショウライ</t>
    </rPh>
    <rPh sb="2" eb="4">
      <t>フタン</t>
    </rPh>
    <phoneticPr fontId="5"/>
  </si>
  <si>
    <t>区分</t>
    <rPh sb="0" eb="1">
      <t>ク</t>
    </rPh>
    <rPh sb="1" eb="2">
      <t>ブン</t>
    </rPh>
    <phoneticPr fontId="34"/>
  </si>
  <si>
    <t>準元利償還金</t>
    <rPh sb="0" eb="1">
      <t>ジュン</t>
    </rPh>
    <rPh sb="1" eb="3">
      <t>ガンリ</t>
    </rPh>
    <rPh sb="3" eb="6">
      <t>ショウカンキン</t>
    </rPh>
    <phoneticPr fontId="34"/>
  </si>
  <si>
    <t>令和5年度</t>
    <rPh sb="0" eb="2">
      <t>レイワ</t>
    </rPh>
    <rPh sb="3" eb="5">
      <t>ネンド</t>
    </rPh>
    <phoneticPr fontId="5"/>
  </si>
  <si>
    <t>分母比</t>
    <rPh sb="0" eb="2">
      <t>ブンボ</t>
    </rPh>
    <rPh sb="2" eb="3">
      <t>ヒ</t>
    </rPh>
    <phoneticPr fontId="5"/>
  </si>
  <si>
    <t>PFI事業に係るもの</t>
    <rPh sb="3" eb="5">
      <t>ジギョウ</t>
    </rPh>
    <rPh sb="6" eb="7">
      <t>カカ</t>
    </rPh>
    <phoneticPr fontId="34"/>
  </si>
  <si>
    <t xml:space="preserve">債務負担行為に基づく支出予定額 </t>
    <rPh sb="0" eb="2">
      <t>サイム</t>
    </rPh>
    <rPh sb="2" eb="4">
      <t>フタン</t>
    </rPh>
    <rPh sb="4" eb="6">
      <t>コウイ</t>
    </rPh>
    <rPh sb="7" eb="8">
      <t>モト</t>
    </rPh>
    <rPh sb="10" eb="12">
      <t>シシュツ</t>
    </rPh>
    <rPh sb="12" eb="15">
      <t>ヨテイガク</t>
    </rPh>
    <phoneticPr fontId="34"/>
  </si>
  <si>
    <t xml:space="preserve">公営企業債等繰入見込額 </t>
    <rPh sb="0" eb="2">
      <t>コウエイ</t>
    </rPh>
    <rPh sb="2" eb="5">
      <t>キギョウサイ</t>
    </rPh>
    <rPh sb="5" eb="6">
      <t>トウ</t>
    </rPh>
    <rPh sb="6" eb="8">
      <t>クリイ</t>
    </rPh>
    <rPh sb="8" eb="11">
      <t>ミコミガク</t>
    </rPh>
    <phoneticPr fontId="34"/>
  </si>
  <si>
    <t>国営土地改良事業に係るもの</t>
    <rPh sb="0" eb="2">
      <t>コクエイ</t>
    </rPh>
    <rPh sb="2" eb="4">
      <t>トチ</t>
    </rPh>
    <rPh sb="4" eb="6">
      <t>カイリョウ</t>
    </rPh>
    <rPh sb="6" eb="8">
      <t>ジギョウ</t>
    </rPh>
    <rPh sb="9" eb="10">
      <t>カカ</t>
    </rPh>
    <phoneticPr fontId="34"/>
  </si>
  <si>
    <t xml:space="preserve">組合等負担等見込額 </t>
    <rPh sb="0" eb="2">
      <t>クミアイ</t>
    </rPh>
    <rPh sb="2" eb="3">
      <t>トウ</t>
    </rPh>
    <rPh sb="3" eb="5">
      <t>フタン</t>
    </rPh>
    <rPh sb="5" eb="6">
      <t>トウ</t>
    </rPh>
    <rPh sb="6" eb="9">
      <t>ミコミガク</t>
    </rPh>
    <phoneticPr fontId="34"/>
  </si>
  <si>
    <t>公債費及び公債費に準ずる費用の分析</t>
    <rPh sb="0" eb="3">
      <t>コウサイヒ</t>
    </rPh>
    <rPh sb="3" eb="4">
      <t>オヨ</t>
    </rPh>
    <rPh sb="5" eb="8">
      <t>コウサイヒ</t>
    </rPh>
    <rPh sb="9" eb="10">
      <t>ジュン</t>
    </rPh>
    <rPh sb="12" eb="14">
      <t>ヒヨウ</t>
    </rPh>
    <rPh sb="15" eb="17">
      <t>ブンセキ</t>
    </rPh>
    <phoneticPr fontId="5"/>
  </si>
  <si>
    <t xml:space="preserve">退職手当負担見込額 </t>
    <rPh sb="0" eb="2">
      <t>タイショク</t>
    </rPh>
    <rPh sb="2" eb="4">
      <t>テアテ</t>
    </rPh>
    <rPh sb="4" eb="6">
      <t>フタン</t>
    </rPh>
    <rPh sb="6" eb="9">
      <t>ミコミガク</t>
    </rPh>
    <phoneticPr fontId="34"/>
  </si>
  <si>
    <t>社会福祉法人の施設建設費に係るもの</t>
    <rPh sb="0" eb="2">
      <t>シャカイ</t>
    </rPh>
    <rPh sb="2" eb="4">
      <t>フクシ</t>
    </rPh>
    <rPh sb="4" eb="6">
      <t>ホウジン</t>
    </rPh>
    <rPh sb="7" eb="9">
      <t>シセツ</t>
    </rPh>
    <rPh sb="9" eb="12">
      <t>ケンセツヒ</t>
    </rPh>
    <rPh sb="13" eb="14">
      <t>カカ</t>
    </rPh>
    <phoneticPr fontId="5"/>
  </si>
  <si>
    <t>その他会計（赤字）</t>
  </si>
  <si>
    <t>(Ａ)</t>
  </si>
  <si>
    <t>(Ｅ)</t>
  </si>
  <si>
    <t>その他上記に準ずるもの</t>
    <rPh sb="2" eb="3">
      <t>タ</t>
    </rPh>
    <rPh sb="3" eb="5">
      <t>ジョウキ</t>
    </rPh>
    <rPh sb="6" eb="7">
      <t>ジュン</t>
    </rPh>
    <phoneticPr fontId="5"/>
  </si>
  <si>
    <t xml:space="preserve">充当可能基金 </t>
    <rPh sb="0" eb="2">
      <t>ジュウトウ</t>
    </rPh>
    <rPh sb="2" eb="4">
      <t>カノウ</t>
    </rPh>
    <rPh sb="4" eb="6">
      <t>キキン</t>
    </rPh>
    <phoneticPr fontId="34"/>
  </si>
  <si>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4"/>
  </si>
  <si>
    <t>地域振興基金</t>
    <rPh sb="0" eb="2">
      <t>チイキ</t>
    </rPh>
    <rPh sb="2" eb="4">
      <t>シンコウ</t>
    </rPh>
    <rPh sb="4" eb="6">
      <t>キキン</t>
    </rPh>
    <phoneticPr fontId="5"/>
  </si>
  <si>
    <t xml:space="preserve">充当可能特定歳入 </t>
    <rPh sb="0" eb="2">
      <t>ジュウトウ</t>
    </rPh>
    <rPh sb="2" eb="4">
      <t>カノウ</t>
    </rPh>
    <rPh sb="4" eb="6">
      <t>トクテイ</t>
    </rPh>
    <rPh sb="6" eb="8">
      <t>サイニュウ</t>
    </rPh>
    <phoneticPr fontId="34"/>
  </si>
  <si>
    <t xml:space="preserve">基準財政需要額算入見込額 </t>
    <rPh sb="0" eb="2">
      <t>キジュン</t>
    </rPh>
    <rPh sb="2" eb="4">
      <t>ザイセイ</t>
    </rPh>
    <rPh sb="4" eb="7">
      <t>ジュヨウガク</t>
    </rPh>
    <rPh sb="7" eb="9">
      <t>サンニュウ</t>
    </rPh>
    <rPh sb="9" eb="12">
      <t>ミコミガク</t>
    </rPh>
    <phoneticPr fontId="34"/>
  </si>
  <si>
    <t>(Ｆ)</t>
  </si>
  <si>
    <t>特定財源の額</t>
    <rPh sb="0" eb="2">
      <t>トクテイ</t>
    </rPh>
    <rPh sb="2" eb="4">
      <t>ザイゲン</t>
    </rPh>
    <rPh sb="5" eb="6">
      <t>ガク</t>
    </rPh>
    <phoneticPr fontId="5"/>
  </si>
  <si>
    <t>実質赤字比率</t>
    <rPh sb="0" eb="2">
      <t>ジッシツ</t>
    </rPh>
    <rPh sb="2" eb="4">
      <t>アカジ</t>
    </rPh>
    <rPh sb="4" eb="6">
      <t>ヒリツ</t>
    </rPh>
    <phoneticPr fontId="37"/>
  </si>
  <si>
    <t>(Ｃ)－(Ｄ)</t>
  </si>
  <si>
    <t>(単年度)</t>
    <rPh sb="1" eb="4">
      <t>タンネンド</t>
    </rPh>
    <phoneticPr fontId="5"/>
  </si>
  <si>
    <t>将来負担比率</t>
    <rPh sb="0" eb="2">
      <t>ショウライ</t>
    </rPh>
    <rPh sb="2" eb="4">
      <t>フタン</t>
    </rPh>
    <rPh sb="4" eb="6">
      <t>ヒリツ</t>
    </rPh>
    <phoneticPr fontId="37"/>
  </si>
  <si>
    <t>実質公債費比率
（(Ａ)－((Ｂ)＋(Ｄ))）／（(Ｃ)－(Ｄ)）×１００</t>
    <rPh sb="0" eb="2">
      <t>ジッシツ</t>
    </rPh>
    <rPh sb="2" eb="4">
      <t>コウサイ</t>
    </rPh>
    <rPh sb="4" eb="5">
      <t>ヒ</t>
    </rPh>
    <rPh sb="5" eb="7">
      <t>ヒリツ</t>
    </rPh>
    <phoneticPr fontId="5"/>
  </si>
  <si>
    <t xml:space="preserve"> </t>
  </si>
  <si>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</si>
  <si>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</si>
  <si>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</si>
  <si>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</si>
  <si>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</si>
  <si>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▲退職金</t>
    <rPh sb="1" eb="3">
      <t>タイショク</t>
    </rPh>
    <rPh sb="3" eb="4">
      <t>キン</t>
    </rPh>
    <phoneticPr fontId="5"/>
  </si>
  <si>
    <t>当該団体</t>
    <rPh sb="0" eb="2">
      <t>トウガイ</t>
    </rPh>
    <rPh sb="2" eb="4">
      <t>ダンタイ</t>
    </rPh>
    <phoneticPr fontId="5"/>
  </si>
  <si>
    <t>人口1,000人当たり職員数（人）</t>
    <rPh sb="0" eb="2">
      <t>ジンコウ</t>
    </rPh>
    <rPh sb="7" eb="8">
      <t>ニン</t>
    </rPh>
    <rPh sb="8" eb="9">
      <t>ア</t>
    </rPh>
    <rPh sb="11" eb="14">
      <t>ショクインスウ</t>
    </rPh>
    <rPh sb="15" eb="16">
      <t>ヒト</t>
    </rPh>
    <phoneticPr fontId="5"/>
  </si>
  <si>
    <t>（注）人口については、各調査対象年度の1月1日現在の住民基本台帳に登載されている人口に基づいている。</t>
    <rPh sb="14" eb="16">
      <t>タイショウ</t>
    </rPh>
    <phoneticPr fontId="5"/>
  </si>
  <si>
    <t>満期一括償還地方債の一年当たりの元金償還金に相当するもの
（年度割相当額）</t>
  </si>
  <si>
    <t>ハーメックのじり</t>
  </si>
  <si>
    <t>公営企業に要する経費の財源とする地方債の償還の財源に
充てたと認められる繰入金</t>
  </si>
  <si>
    <t>▲地方債に係る元利償還金及び準元利償還金に要する経費として
普通交付税の額の算定に用いる基準財政需要額に算入された額</t>
  </si>
  <si>
    <t>当該団体(円)</t>
    <rPh sb="0" eb="2">
      <t>トウガイ</t>
    </rPh>
    <rPh sb="2" eb="4">
      <t>ダンタイ</t>
    </rPh>
    <rPh sb="5" eb="6">
      <t>エン</t>
    </rPh>
    <phoneticPr fontId="5"/>
  </si>
  <si>
    <t>増減率(%)(A)</t>
    <rPh sb="0" eb="3">
      <t>ゾウゲンリツ</t>
    </rPh>
    <phoneticPr fontId="5"/>
  </si>
  <si>
    <t xml:space="preserve"> R02</t>
  </si>
  <si>
    <t>うち単独分</t>
    <rPh sb="2" eb="4">
      <t>タンドク</t>
    </rPh>
    <rPh sb="4" eb="5">
      <t>ブン</t>
    </rPh>
    <phoneticPr fontId="5"/>
  </si>
  <si>
    <t xml:space="preserve"> R06</t>
  </si>
  <si>
    <t xml:space="preserve"> 過去５年間平均</t>
    <rPh sb="1" eb="3">
      <t>カコ</t>
    </rPh>
    <rPh sb="4" eb="6">
      <t>ネンカン</t>
    </rPh>
    <rPh sb="6" eb="8">
      <t>ヘイキン</t>
    </rPh>
    <phoneticPr fontId="5"/>
  </si>
  <si>
    <t>R03</t>
  </si>
  <si>
    <t>▲ 3.22</t>
  </si>
  <si>
    <t>のじりアグリサービス</t>
  </si>
  <si>
    <t>のじり農産加工センター</t>
    <rPh sb="3" eb="5">
      <t>ノウサン</t>
    </rPh>
    <rPh sb="5" eb="7">
      <t>カコウ</t>
    </rPh>
    <phoneticPr fontId="38"/>
  </si>
  <si>
    <t>西諸広域行政事務組合　一般会計</t>
    <rPh sb="0" eb="2">
      <t>ニシモロ</t>
    </rPh>
    <rPh sb="2" eb="4">
      <t>コウイキ</t>
    </rPh>
    <rPh sb="4" eb="6">
      <t>ギョウセイ</t>
    </rPh>
    <rPh sb="6" eb="8">
      <t>ジム</t>
    </rPh>
    <rPh sb="8" eb="10">
      <t>クミアイ</t>
    </rPh>
    <rPh sb="11" eb="13">
      <t>イッパン</t>
    </rPh>
    <rPh sb="13" eb="15">
      <t>カイケイ</t>
    </rPh>
    <phoneticPr fontId="38"/>
  </si>
  <si>
    <t>宮崎県後期高齢者医療広域連合　一般会計</t>
    <rPh sb="0" eb="3">
      <t>ミヤザキケン</t>
    </rPh>
    <rPh sb="3" eb="5">
      <t>コウキ</t>
    </rPh>
    <rPh sb="5" eb="8">
      <t>コウレイシャ</t>
    </rPh>
    <rPh sb="8" eb="10">
      <t>イリョウ</t>
    </rPh>
    <rPh sb="10" eb="12">
      <t>コウイキ</t>
    </rPh>
    <rPh sb="12" eb="14">
      <t>レンゴウ</t>
    </rPh>
    <rPh sb="15" eb="17">
      <t>イッパン</t>
    </rPh>
    <rPh sb="17" eb="19">
      <t>カイケイ</t>
    </rPh>
    <phoneticPr fontId="38"/>
  </si>
  <si>
    <t>宮崎県後期高齢者医療広域連合　後期高齢者医療特別会計</t>
    <rPh sb="0" eb="3">
      <t>ミヤザキケン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38"/>
  </si>
  <si>
    <t>未来まち創生基金</t>
    <rPh sb="0" eb="2">
      <t>ミライ</t>
    </rPh>
    <rPh sb="4" eb="6">
      <t>ソウセイ</t>
    </rPh>
    <rPh sb="6" eb="8">
      <t>キキン</t>
    </rPh>
    <phoneticPr fontId="5"/>
  </si>
  <si>
    <t>実質公債費比率</t>
  </si>
  <si>
    <t>将来負担比率</t>
  </si>
  <si>
    <t>類似団体内平均値</t>
  </si>
  <si>
    <t>当該団体値</t>
    <rPh sb="0" eb="2">
      <t>トウガイ</t>
    </rPh>
    <rPh sb="2" eb="4">
      <t>ダンタイ</t>
    </rPh>
    <rPh sb="4" eb="5">
      <t>アタイ</t>
    </rPh>
    <phoneticPr fontId="5"/>
  </si>
  <si>
    <t>(　参考　）</t>
    <rPh sb="2" eb="4">
      <t>サンコウ</t>
    </rPh>
    <phoneticPr fontId="5"/>
  </si>
  <si>
    <t>　将来負担比率、実質公債費比率のいずれも類似団体平均値を上回る状態が続いており、特に将来負担比率は類似団体平均を大きく上回っているが、これは平成27年度から平成29年度にかけて実施した新庁舎建設事業に当たり、約30億円の地方債を発行したことが大きな要因である。当該事業については、令和3年度から元金償還を開始しているため、地方債残高の減少に伴い、将来負担比率も減少するものと想定される。また、実質公債費比率については、既発債の元利償還金が令和4年度にピークを迎えたことから、今後は減少していく見通しであるため、普通交付税等の依存財源にも左右されるが、今後はおおむね横ばい又は微減の方向で推移するものと想定される。
　今後も、新規地方債の発行の抑制により、計画的に地方債の残高及び元利償還金を圧縮し、両指標の改善を図る必要がある。</t>
    <rPh sb="260" eb="261">
      <t>トウ</t>
    </rPh>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</si>
  <si>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</si>
  <si>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</si>
  <si>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</si>
  <si>
    <t>　本市の将来負担比率は、令和2年度の106.6％から令和6年度には56.7％まで低下し、この5年間で着実な改善を進めてきた。これは、一般会計等に係る地方債現在高（29,805百万円→25,049百万円）及び公営企業債等繰入見込額（8,200百万円→6,304百万円）の縮減により、将来負担比率の分子が12,883百万円から7,146百万円へ大きく減少したことによる。一方、有形固定資産減価償却率は同期間に72.7％から75.0％へと緩やかに上昇し続け、将来負担の軽減が進む一方で施設の老朽化には歯止めがかかっていない。両指標とも類似団体平均（令和6年度でそれぞれ10.5％、65.7％）を大きく上回り、本市は将来負担・老朽化の両面で厳しい状況にある。老朽化施設の更新が本格化すれば将来負担が再び増加するおそれもあり、施設の総量抑制・長寿命化と両立した計画的な財政運営を継続する必要がある。</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</si>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</sst>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quot;△ &quot;#,##0.0"/>
    <numFmt numFmtId="191" formatCode="#,##0.0_);[Red]\(#,##0.0\)"/>
  </numFmts>
  <fonts count="47" x14ac:knownFonts="1">
    <font>
      <sz val="11"/>
      <color theme="1"/>
      <name val="ＭＳ Ｐゴシック"/>
      <family val="3"/>
    </font>
    <font>
      <sz val="1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6"/>
      <name val="ＭＳ Ｐゴシック"/>
      <family val="3"/>
    </font>
    <font>
      <b/>
      <sz val="28"/>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name val="ＭＳ ゴシック"/>
      <family val="3"/>
    </font>
    <font>
      <sz val="10"/>
      <color indexed="8"/>
      <name val="ＭＳ Ｐゴシック"/>
      <family val="3"/>
    </font>
    <font>
      <b/>
      <sz val="13"/>
      <color indexed="56"/>
      <name val="ＭＳ ゴシック"/>
      <family val="3"/>
    </font>
    <font>
      <b/>
      <sz val="18"/>
      <color indexed="8"/>
      <name val="ＭＳ ゴシック"/>
      <family val="3"/>
    </font>
    <font>
      <sz val="11"/>
      <name val="ＭＳ Ｐゴシック"/>
      <family val="3"/>
    </font>
    <font>
      <sz val="11"/>
      <color indexed="8"/>
      <name val="ＭＳ Ｐゴシック"/>
      <family val="3"/>
    </font>
    <font>
      <sz val="9"/>
      <color indexed="8"/>
      <name val="ＭＳ ゴシック"/>
      <family val="3"/>
    </font>
    <font>
      <sz val="6"/>
      <name val="ＭＳ ゴシック"/>
      <family val="3"/>
    </font>
    <font>
      <sz val="9"/>
      <name val="ＭＳ ゴシック"/>
      <family val="3"/>
    </font>
    <font>
      <sz val="11"/>
      <name val="ＭＳ ゴシック"/>
      <family val="3"/>
    </font>
    <font>
      <b/>
      <sz val="9"/>
      <color indexed="9"/>
      <name val="ＭＳ ゴシック"/>
      <family val="3"/>
    </font>
    <font>
      <sz val="11"/>
      <color indexed="8"/>
      <name val="ＭＳ ゴシック"/>
      <family val="3"/>
    </font>
    <font>
      <sz val="9"/>
      <color indexed="8"/>
      <name val="ＭＳ ゴシック"/>
      <family val="3"/>
      <charset val="128"/>
    </font>
    <font>
      <sz val="11"/>
      <color theme="1"/>
      <name val="ＭＳ Ｐゴシック"/>
      <family val="3"/>
    </font>
    <font>
      <sz val="6"/>
      <name val="ＭＳ Ｐゴシック"/>
      <family val="3"/>
      <charset val="128"/>
    </font>
    <font>
      <sz val="14"/>
      <color theme="1"/>
      <name val="ＭＳ Ｐゴシック"/>
      <family val="3"/>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xf numFmtId="0" fontId="44" fillId="0" borderId="0">
      <alignment vertical="center"/>
    </xf>
  </cellStyleXfs>
  <cellXfs count="1128">
    <xf numFmtId="0" fontId="0" fillId="0" borderId="0" xfId="0">
      <alignment vertical="center"/>
    </xf>
    <xf numFmtId="0" fontId="2" fillId="0" borderId="0" xfId="9" applyFont="1">
      <alignment vertical="center"/>
    </xf>
    <xf numFmtId="49" fontId="2" fillId="0" borderId="0" xfId="9" applyNumberFormat="1" applyFont="1">
      <alignment vertical="center"/>
    </xf>
    <xf numFmtId="0" fontId="7" fillId="0" borderId="0" xfId="9" applyFont="1">
      <alignment vertical="center"/>
    </xf>
    <xf numFmtId="0" fontId="2" fillId="0" borderId="8" xfId="9" applyFont="1" applyBorder="1">
      <alignment vertical="center"/>
    </xf>
    <xf numFmtId="49" fontId="2" fillId="0" borderId="8" xfId="9" applyNumberFormat="1" applyFont="1" applyBorder="1">
      <alignment vertical="center"/>
    </xf>
    <xf numFmtId="0" fontId="2" fillId="0" borderId="9" xfId="9" applyFont="1" applyBorder="1">
      <alignment vertical="center"/>
    </xf>
    <xf numFmtId="0" fontId="2" fillId="0" borderId="0" xfId="9" applyFont="1" applyAlignment="1">
      <alignment horizontal="center" vertical="center" wrapText="1"/>
    </xf>
    <xf numFmtId="49" fontId="2" fillId="0" borderId="0" xfId="9" applyNumberFormat="1" applyFont="1" applyAlignment="1">
      <alignment horizontal="center" vertical="center"/>
    </xf>
    <xf numFmtId="0" fontId="2" fillId="0" borderId="20" xfId="9" applyFont="1" applyBorder="1">
      <alignment vertical="center"/>
    </xf>
    <xf numFmtId="0" fontId="8" fillId="0" borderId="0" xfId="9" applyFont="1">
      <alignment vertical="center"/>
    </xf>
    <xf numFmtId="0" fontId="2" fillId="0" borderId="30" xfId="9" applyFont="1" applyBorder="1" applyAlignment="1">
      <alignment horizontal="center" vertical="center"/>
    </xf>
    <xf numFmtId="0" fontId="2" fillId="0" borderId="0" xfId="9" applyFont="1" applyAlignment="1">
      <alignment horizontal="center" vertical="center"/>
    </xf>
    <xf numFmtId="0" fontId="2" fillId="0" borderId="23" xfId="9" applyFont="1" applyBorder="1" applyAlignment="1">
      <alignment horizontal="center" vertical="center"/>
    </xf>
    <xf numFmtId="0" fontId="10" fillId="0" borderId="26" xfId="10" applyFont="1" applyBorder="1">
      <alignment vertical="center"/>
    </xf>
    <xf numFmtId="0" fontId="10" fillId="0" borderId="28" xfId="10" applyFont="1" applyBorder="1" applyAlignment="1">
      <alignment horizontal="center" vertical="center"/>
    </xf>
    <xf numFmtId="0" fontId="2" fillId="0" borderId="42" xfId="9" applyFont="1" applyBorder="1" applyAlignment="1">
      <alignment horizontal="center" vertical="center"/>
    </xf>
    <xf numFmtId="0" fontId="2" fillId="0" borderId="8" xfId="9" applyFont="1" applyBorder="1" applyAlignment="1">
      <alignment horizontal="center" vertical="center"/>
    </xf>
    <xf numFmtId="0" fontId="2" fillId="0" borderId="9" xfId="9" applyFont="1" applyBorder="1" applyAlignment="1">
      <alignment horizontal="center" vertical="center"/>
    </xf>
    <xf numFmtId="0" fontId="2" fillId="0" borderId="58" xfId="9" applyFont="1" applyBorder="1" applyAlignment="1">
      <alignment horizontal="center" vertical="center"/>
    </xf>
    <xf numFmtId="0" fontId="2" fillId="0" borderId="34" xfId="9" applyFont="1" applyBorder="1" applyAlignment="1">
      <alignment horizontal="center" vertical="center" wrapText="1"/>
    </xf>
    <xf numFmtId="0" fontId="2" fillId="0" borderId="8" xfId="9" applyFont="1" applyBorder="1" applyAlignment="1">
      <alignment horizontal="left" vertical="center"/>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9" fillId="0" borderId="20" xfId="9" applyFont="1" applyBorder="1" applyAlignment="1">
      <alignment vertical="center" wrapText="1"/>
    </xf>
    <xf numFmtId="0" fontId="2" fillId="0" borderId="53" xfId="9" applyFont="1" applyBorder="1" applyAlignment="1">
      <alignment horizontal="left" vertical="center"/>
    </xf>
    <xf numFmtId="0" fontId="9" fillId="0" borderId="60" xfId="9" applyFont="1" applyBorder="1" applyAlignment="1">
      <alignment vertical="center" wrapText="1"/>
    </xf>
    <xf numFmtId="182" fontId="2" fillId="0" borderId="7" xfId="9" applyNumberFormat="1" applyFont="1" applyBorder="1" applyAlignment="1">
      <alignment horizontal="right" vertical="center" shrinkToFit="1"/>
    </xf>
    <xf numFmtId="182" fontId="2" fillId="0" borderId="7" xfId="9" applyNumberFormat="1" applyFont="1" applyBorder="1" applyAlignment="1">
      <alignment vertical="center" shrinkToFit="1"/>
    </xf>
    <xf numFmtId="180" fontId="2" fillId="0" borderId="9" xfId="9" applyNumberFormat="1" applyFont="1" applyBorder="1">
      <alignment vertical="center"/>
    </xf>
    <xf numFmtId="182" fontId="2" fillId="0" borderId="19" xfId="9" applyNumberFormat="1" applyFont="1" applyBorder="1" applyAlignment="1">
      <alignment horizontal="right" vertical="center" shrinkToFit="1"/>
    </xf>
    <xf numFmtId="182" fontId="2" fillId="0" borderId="19" xfId="9" applyNumberFormat="1" applyFont="1" applyBorder="1" applyAlignment="1">
      <alignment vertical="center" shrinkToFit="1"/>
    </xf>
    <xf numFmtId="180" fontId="2" fillId="0" borderId="20" xfId="9" applyNumberFormat="1" applyFont="1" applyBorder="1">
      <alignment vertical="center"/>
    </xf>
    <xf numFmtId="182" fontId="2" fillId="0" borderId="53" xfId="9" applyNumberFormat="1" applyFont="1" applyBorder="1" applyAlignment="1">
      <alignment horizontal="right" vertical="center" shrinkToFit="1"/>
    </xf>
    <xf numFmtId="182" fontId="2" fillId="0" borderId="53" xfId="9" applyNumberFormat="1" applyFont="1" applyBorder="1" applyAlignment="1">
      <alignment vertical="center" shrinkToFit="1"/>
    </xf>
    <xf numFmtId="180" fontId="2" fillId="0" borderId="60" xfId="9" applyNumberFormat="1" applyFont="1" applyBorder="1">
      <alignment vertical="center"/>
    </xf>
    <xf numFmtId="0" fontId="2" fillId="0" borderId="58" xfId="9" applyFont="1" applyBorder="1">
      <alignment vertical="center"/>
    </xf>
    <xf numFmtId="0" fontId="2" fillId="0" borderId="60" xfId="9" applyFont="1" applyBorder="1">
      <alignment vertical="center"/>
    </xf>
    <xf numFmtId="0" fontId="2" fillId="0" borderId="0" xfId="4" applyFont="1" applyAlignment="1">
      <alignment vertical="center" shrinkToFit="1"/>
    </xf>
    <xf numFmtId="49" fontId="12" fillId="0" borderId="0" xfId="4" applyNumberFormat="1" applyFont="1">
      <alignment vertical="center"/>
    </xf>
    <xf numFmtId="0" fontId="13" fillId="0" borderId="0" xfId="4" applyFont="1">
      <alignment vertical="center"/>
    </xf>
    <xf numFmtId="0" fontId="10" fillId="0" borderId="0" xfId="4" applyFont="1">
      <alignment vertical="center"/>
    </xf>
    <xf numFmtId="0" fontId="2" fillId="0" borderId="23" xfId="4" applyFont="1" applyBorder="1">
      <alignment vertical="center"/>
    </xf>
    <xf numFmtId="0" fontId="2" fillId="0" borderId="34" xfId="4" applyFont="1" applyBorder="1">
      <alignment vertical="center"/>
    </xf>
    <xf numFmtId="0" fontId="14" fillId="0" borderId="34" xfId="4" applyFont="1" applyBorder="1" applyAlignment="1">
      <alignment horizontal="center" vertical="center"/>
    </xf>
    <xf numFmtId="0" fontId="14" fillId="0" borderId="34" xfId="4" applyFont="1" applyBorder="1">
      <alignment vertical="center"/>
    </xf>
    <xf numFmtId="0" fontId="3" fillId="0" borderId="0" xfId="15">
      <alignment vertical="center"/>
    </xf>
    <xf numFmtId="0" fontId="15" fillId="0" borderId="0" xfId="15" applyFont="1">
      <alignment vertical="center"/>
    </xf>
    <xf numFmtId="0" fontId="3" fillId="3" borderId="0" xfId="15" applyFill="1">
      <alignment vertical="center"/>
    </xf>
    <xf numFmtId="49" fontId="2" fillId="3" borderId="0" xfId="12" applyNumberFormat="1" applyFont="1" applyFill="1">
      <alignment vertical="center"/>
    </xf>
    <xf numFmtId="0" fontId="2" fillId="3" borderId="0" xfId="12" applyFont="1" applyFill="1">
      <alignment vertical="center"/>
    </xf>
    <xf numFmtId="0" fontId="17" fillId="0" borderId="77" xfId="12" applyFont="1" applyBorder="1" applyAlignment="1" applyProtection="1">
      <alignment horizontal="center" vertical="center" shrinkToFit="1"/>
      <protection locked="0"/>
    </xf>
    <xf numFmtId="0" fontId="17" fillId="0" borderId="78" xfId="12" applyFont="1" applyBorder="1" applyAlignment="1" applyProtection="1">
      <alignment horizontal="center" vertical="center" shrinkToFit="1"/>
      <protection locked="0"/>
    </xf>
    <xf numFmtId="0" fontId="17" fillId="5" borderId="79" xfId="12" applyFont="1" applyFill="1" applyBorder="1" applyAlignment="1" applyProtection="1">
      <alignment horizontal="center" vertical="center" shrinkToFit="1"/>
      <protection locked="0"/>
    </xf>
    <xf numFmtId="0" fontId="17" fillId="0" borderId="80" xfId="12" applyFont="1" applyBorder="1" applyAlignment="1" applyProtection="1">
      <alignment horizontal="center" vertical="center" shrinkToFit="1"/>
      <protection locked="0"/>
    </xf>
    <xf numFmtId="0" fontId="11" fillId="3" borderId="0" xfId="12" applyFont="1" applyFill="1">
      <alignment vertical="center"/>
    </xf>
    <xf numFmtId="0" fontId="17" fillId="3" borderId="0" xfId="12" applyFont="1" applyFill="1">
      <alignment vertical="center"/>
    </xf>
    <xf numFmtId="0" fontId="17" fillId="0" borderId="81" xfId="12" applyFont="1" applyBorder="1" applyAlignment="1" applyProtection="1">
      <alignment horizontal="center" vertical="center" shrinkToFit="1"/>
      <protection locked="0"/>
    </xf>
    <xf numFmtId="0" fontId="17" fillId="3" borderId="0" xfId="12" applyFont="1" applyFill="1" applyAlignment="1">
      <alignment horizontal="center" vertical="center" shrinkToFit="1"/>
    </xf>
    <xf numFmtId="0" fontId="17" fillId="3" borderId="20" xfId="12" applyFont="1" applyFill="1" applyBorder="1">
      <alignment vertical="center"/>
    </xf>
    <xf numFmtId="0" fontId="17" fillId="3" borderId="12" xfId="12" applyFont="1" applyFill="1" applyBorder="1">
      <alignment vertical="center"/>
    </xf>
    <xf numFmtId="0" fontId="19" fillId="3" borderId="0" xfId="15" applyFont="1" applyFill="1">
      <alignment vertical="center"/>
    </xf>
    <xf numFmtId="0" fontId="17" fillId="3" borderId="0" xfId="12" applyFont="1" applyFill="1" applyAlignment="1">
      <alignment horizontal="left" vertical="center" shrinkToFit="1"/>
    </xf>
    <xf numFmtId="0" fontId="17" fillId="3" borderId="20" xfId="12" applyFont="1" applyFill="1" applyBorder="1" applyAlignment="1">
      <alignment horizontal="center" vertical="center"/>
    </xf>
    <xf numFmtId="0" fontId="17" fillId="3" borderId="23" xfId="12" applyFont="1" applyFill="1" applyBorder="1">
      <alignment vertical="center"/>
    </xf>
    <xf numFmtId="183" fontId="17" fillId="3" borderId="0" xfId="12" applyNumberFormat="1" applyFont="1" applyFill="1" applyAlignment="1">
      <alignment horizontal="right" vertical="center" shrinkToFit="1"/>
    </xf>
    <xf numFmtId="0" fontId="15" fillId="3" borderId="8" xfId="12" applyFont="1" applyFill="1" applyBorder="1">
      <alignment vertical="center"/>
    </xf>
    <xf numFmtId="0" fontId="15" fillId="3" borderId="0" xfId="12" applyFont="1" applyFill="1">
      <alignment vertical="center"/>
    </xf>
    <xf numFmtId="183" fontId="17" fillId="3" borderId="0" xfId="12" applyNumberFormat="1" applyFont="1" applyFill="1" applyAlignment="1">
      <alignment horizontal="left" vertical="center" shrinkToFit="1"/>
    </xf>
    <xf numFmtId="0" fontId="17" fillId="3" borderId="35" xfId="12" applyFont="1" applyFill="1" applyBorder="1">
      <alignment vertical="center"/>
    </xf>
    <xf numFmtId="0" fontId="15" fillId="3" borderId="0" xfId="12" applyFont="1" applyFill="1" applyAlignment="1">
      <alignment horizontal="center" vertical="center"/>
    </xf>
    <xf numFmtId="0" fontId="17" fillId="0" borderId="152" xfId="11" applyFont="1" applyBorder="1" applyAlignment="1" applyProtection="1">
      <alignment horizontal="center" vertical="center" shrinkToFit="1"/>
      <protection locked="0"/>
    </xf>
    <xf numFmtId="0" fontId="17" fillId="0" borderId="153" xfId="11" applyFont="1" applyBorder="1" applyAlignment="1" applyProtection="1">
      <alignment horizontal="center" vertical="center" shrinkToFit="1"/>
      <protection locked="0"/>
    </xf>
    <xf numFmtId="0" fontId="17" fillId="3" borderId="153" xfId="12" applyFont="1" applyFill="1" applyBorder="1" applyAlignment="1" applyProtection="1">
      <alignment horizontal="center" vertical="center" shrinkToFit="1"/>
      <protection locked="0"/>
    </xf>
    <xf numFmtId="0" fontId="17" fillId="3" borderId="0" xfId="12" applyFont="1" applyFill="1" applyAlignment="1">
      <alignment horizontal="center" vertical="center"/>
    </xf>
    <xf numFmtId="0" fontId="17" fillId="3" borderId="58" xfId="12" applyFont="1" applyFill="1" applyBorder="1">
      <alignment vertical="center"/>
    </xf>
    <xf numFmtId="0" fontId="2" fillId="3" borderId="20" xfId="12" applyFont="1" applyFill="1" applyBorder="1">
      <alignment vertical="center"/>
    </xf>
    <xf numFmtId="0" fontId="1" fillId="3" borderId="0" xfId="1" applyFill="1"/>
    <xf numFmtId="0" fontId="1" fillId="3" borderId="0" xfId="1" applyFill="1" applyProtection="1">
      <protection hidden="1"/>
    </xf>
    <xf numFmtId="0" fontId="3" fillId="0" borderId="14" xfId="19" applyFont="1" applyBorder="1">
      <alignment vertical="center"/>
    </xf>
    <xf numFmtId="0" fontId="3" fillId="0" borderId="42" xfId="19" applyFont="1" applyBorder="1">
      <alignment vertical="center"/>
    </xf>
    <xf numFmtId="178" fontId="14" fillId="0" borderId="0" xfId="19" applyNumberFormat="1" applyFont="1">
      <alignment vertical="center"/>
    </xf>
    <xf numFmtId="0" fontId="17" fillId="0" borderId="30" xfId="19" applyFont="1" applyBorder="1">
      <alignment vertical="center"/>
    </xf>
    <xf numFmtId="178" fontId="14" fillId="0" borderId="42" xfId="19" applyNumberFormat="1" applyFont="1" applyBorder="1">
      <alignment vertical="center"/>
    </xf>
    <xf numFmtId="178" fontId="14" fillId="0" borderId="31" xfId="19" applyNumberFormat="1" applyFont="1" applyBorder="1">
      <alignment vertical="center"/>
    </xf>
    <xf numFmtId="0" fontId="14" fillId="0" borderId="0" xfId="19" applyFont="1">
      <alignment vertical="center"/>
    </xf>
    <xf numFmtId="0" fontId="3" fillId="0" borderId="23" xfId="19" applyFont="1" applyBorder="1">
      <alignment vertical="center"/>
    </xf>
    <xf numFmtId="0" fontId="3" fillId="0" borderId="34" xfId="19" applyFont="1" applyBorder="1">
      <alignment vertical="center"/>
    </xf>
    <xf numFmtId="0" fontId="17" fillId="0" borderId="42" xfId="19" applyFont="1" applyBorder="1">
      <alignment vertical="center"/>
    </xf>
    <xf numFmtId="0" fontId="3" fillId="0" borderId="31" xfId="19" applyFont="1" applyBorder="1">
      <alignment vertical="center"/>
    </xf>
    <xf numFmtId="0" fontId="3" fillId="0" borderId="0" xfId="19" applyFont="1">
      <alignment vertical="center"/>
    </xf>
    <xf numFmtId="178" fontId="14" fillId="0" borderId="34" xfId="19" applyNumberFormat="1" applyFont="1" applyBorder="1">
      <alignment vertical="center"/>
    </xf>
    <xf numFmtId="0" fontId="3" fillId="3" borderId="30" xfId="19" applyFont="1" applyFill="1" applyBorder="1">
      <alignment vertical="center"/>
    </xf>
    <xf numFmtId="178" fontId="14" fillId="3" borderId="31" xfId="19" applyNumberFormat="1" applyFont="1" applyFill="1" applyBorder="1">
      <alignment vertical="center"/>
    </xf>
    <xf numFmtId="178" fontId="14" fillId="0" borderId="32" xfId="19" applyNumberFormat="1" applyFont="1" applyBorder="1">
      <alignment vertical="center"/>
    </xf>
    <xf numFmtId="0" fontId="14" fillId="0" borderId="0" xfId="19" applyFont="1" applyAlignment="1"/>
    <xf numFmtId="178" fontId="21" fillId="0" borderId="30" xfId="13" applyNumberFormat="1" applyFont="1" applyBorder="1" applyAlignment="1">
      <alignment vertical="center"/>
    </xf>
    <xf numFmtId="178" fontId="21" fillId="0" borderId="31" xfId="13" applyNumberFormat="1" applyFont="1" applyBorder="1" applyAlignment="1">
      <alignment vertical="center"/>
    </xf>
    <xf numFmtId="178" fontId="21" fillId="0" borderId="31" xfId="13" applyNumberFormat="1" applyFont="1" applyBorder="1" applyAlignment="1">
      <alignment horizontal="center" vertical="center"/>
    </xf>
    <xf numFmtId="0" fontId="3" fillId="3" borderId="23" xfId="19" applyFont="1" applyFill="1" applyBorder="1">
      <alignment vertical="center"/>
    </xf>
    <xf numFmtId="178" fontId="14" fillId="3" borderId="34" xfId="19" applyNumberFormat="1" applyFont="1" applyFill="1" applyBorder="1">
      <alignment vertical="center"/>
    </xf>
    <xf numFmtId="178" fontId="14" fillId="0" borderId="35" xfId="19" applyNumberFormat="1" applyFont="1" applyBorder="1">
      <alignment vertical="center"/>
    </xf>
    <xf numFmtId="178" fontId="21" fillId="0" borderId="16" xfId="13" applyNumberFormat="1" applyFont="1" applyBorder="1" applyAlignment="1">
      <alignment vertical="center"/>
    </xf>
    <xf numFmtId="178" fontId="21" fillId="0" borderId="15" xfId="13" applyNumberFormat="1" applyFont="1" applyBorder="1" applyAlignment="1">
      <alignment vertical="center"/>
    </xf>
    <xf numFmtId="178" fontId="21" fillId="0" borderId="171" xfId="13" applyNumberFormat="1" applyFont="1" applyBorder="1" applyAlignment="1">
      <alignment horizontal="center" vertical="center"/>
    </xf>
    <xf numFmtId="178" fontId="21" fillId="0" borderId="16" xfId="13" applyNumberFormat="1" applyFont="1" applyBorder="1" applyAlignment="1">
      <alignment horizontal="center" vertical="center"/>
    </xf>
    <xf numFmtId="178" fontId="21" fillId="0" borderId="27" xfId="13" applyNumberFormat="1" applyFont="1" applyBorder="1" applyAlignment="1">
      <alignment horizontal="center" vertical="center" wrapText="1"/>
    </xf>
    <xf numFmtId="183" fontId="21" fillId="0" borderId="27" xfId="14" applyNumberFormat="1" applyFont="1" applyBorder="1" applyAlignment="1">
      <alignment horizontal="right" vertical="center" shrinkToFit="1"/>
    </xf>
    <xf numFmtId="183" fontId="21" fillId="0" borderId="172" xfId="14" applyNumberFormat="1" applyFont="1" applyBorder="1" applyAlignment="1">
      <alignment horizontal="right" vertical="center" shrinkToFit="1"/>
    </xf>
    <xf numFmtId="0" fontId="3" fillId="3" borderId="16" xfId="19" applyFont="1" applyFill="1" applyBorder="1">
      <alignment vertical="center"/>
    </xf>
    <xf numFmtId="178" fontId="14" fillId="3" borderId="15" xfId="19" applyNumberFormat="1" applyFont="1" applyFill="1" applyBorder="1">
      <alignment vertical="center"/>
    </xf>
    <xf numFmtId="178" fontId="14" fillId="0" borderId="37" xfId="19" applyNumberFormat="1" applyFont="1" applyBorder="1">
      <alignment vertical="center"/>
    </xf>
    <xf numFmtId="178" fontId="21" fillId="0" borderId="32" xfId="13" applyNumberFormat="1" applyFont="1" applyBorder="1" applyAlignment="1">
      <alignment horizontal="center" vertical="center"/>
    </xf>
    <xf numFmtId="178" fontId="21" fillId="0" borderId="30" xfId="13" applyNumberFormat="1" applyFont="1" applyBorder="1" applyAlignment="1">
      <alignment horizontal="center" vertical="center"/>
    </xf>
    <xf numFmtId="183" fontId="21" fillId="0" borderId="30" xfId="14" applyNumberFormat="1" applyFont="1" applyBorder="1" applyAlignment="1">
      <alignment horizontal="right" vertical="center" shrinkToFit="1"/>
    </xf>
    <xf numFmtId="183" fontId="21" fillId="0" borderId="173" xfId="14" applyNumberFormat="1" applyFont="1" applyBorder="1" applyAlignment="1">
      <alignment horizontal="right" vertical="center" shrinkToFit="1"/>
    </xf>
    <xf numFmtId="183" fontId="14" fillId="3" borderId="26" xfId="18" applyNumberFormat="1" applyFont="1" applyFill="1" applyBorder="1" applyAlignment="1">
      <alignment horizontal="right" vertical="center" shrinkToFit="1"/>
    </xf>
    <xf numFmtId="183" fontId="14" fillId="3" borderId="74" xfId="18" applyNumberFormat="1" applyFont="1" applyFill="1" applyBorder="1" applyAlignment="1">
      <alignment horizontal="right" vertical="center" shrinkToFit="1"/>
    </xf>
    <xf numFmtId="178" fontId="14" fillId="0" borderId="74" xfId="19" applyNumberFormat="1" applyFont="1" applyBorder="1" applyAlignment="1">
      <alignment horizontal="center" vertical="center"/>
    </xf>
    <xf numFmtId="188" fontId="21" fillId="0" borderId="74" xfId="19" applyNumberFormat="1" applyFont="1" applyBorder="1" applyAlignment="1">
      <alignment horizontal="right" vertical="center" shrinkToFit="1"/>
    </xf>
    <xf numFmtId="184" fontId="21" fillId="0" borderId="74" xfId="19" applyNumberFormat="1" applyFont="1" applyBorder="1" applyAlignment="1">
      <alignment horizontal="right" vertical="center" shrinkToFit="1"/>
    </xf>
    <xf numFmtId="183" fontId="14" fillId="0" borderId="74" xfId="19" applyNumberFormat="1" applyFont="1" applyBorder="1" applyAlignment="1">
      <alignment horizontal="right" vertical="center" shrinkToFit="1"/>
    </xf>
    <xf numFmtId="178" fontId="21" fillId="0" borderId="35" xfId="13" applyNumberFormat="1" applyFont="1" applyBorder="1" applyAlignment="1">
      <alignment horizontal="center" vertical="center"/>
    </xf>
    <xf numFmtId="178" fontId="21" fillId="0" borderId="174" xfId="13" applyNumberFormat="1" applyFont="1" applyBorder="1" applyAlignment="1">
      <alignment horizontal="center" vertical="center" wrapText="1"/>
    </xf>
    <xf numFmtId="184" fontId="21" fillId="0" borderId="175" xfId="14" applyNumberFormat="1" applyFont="1" applyBorder="1" applyAlignment="1">
      <alignment horizontal="right" vertical="center" shrinkToFit="1"/>
    </xf>
    <xf numFmtId="184" fontId="21" fillId="0" borderId="171" xfId="14" applyNumberFormat="1" applyFont="1" applyBorder="1" applyAlignment="1">
      <alignment horizontal="right" vertical="center" shrinkToFit="1"/>
    </xf>
    <xf numFmtId="0" fontId="3" fillId="3" borderId="32" xfId="19" applyFont="1" applyFill="1" applyBorder="1">
      <alignment vertical="center"/>
    </xf>
    <xf numFmtId="178" fontId="14" fillId="3" borderId="74" xfId="19" applyNumberFormat="1" applyFont="1" applyFill="1" applyBorder="1" applyAlignment="1">
      <alignment horizontal="center" vertical="center"/>
    </xf>
    <xf numFmtId="178" fontId="14" fillId="0" borderId="176" xfId="19" applyNumberFormat="1" applyFont="1" applyBorder="1" applyAlignment="1">
      <alignment horizontal="center" vertical="center"/>
    </xf>
    <xf numFmtId="188" fontId="21" fillId="0" borderId="176" xfId="19" applyNumberFormat="1" applyFont="1" applyBorder="1" applyAlignment="1">
      <alignment horizontal="right" vertical="center" shrinkToFit="1"/>
    </xf>
    <xf numFmtId="184" fontId="21" fillId="0" borderId="176" xfId="19" applyNumberFormat="1" applyFont="1" applyBorder="1" applyAlignment="1">
      <alignment horizontal="right" vertical="center" shrinkToFit="1"/>
    </xf>
    <xf numFmtId="189" fontId="14" fillId="0" borderId="0" xfId="19" applyNumberFormat="1" applyFont="1">
      <alignment vertical="center"/>
    </xf>
    <xf numFmtId="189" fontId="14" fillId="0" borderId="34" xfId="19" applyNumberFormat="1" applyFont="1" applyBorder="1">
      <alignment vertical="center"/>
    </xf>
    <xf numFmtId="0" fontId="3" fillId="0" borderId="0" xfId="19" applyFont="1" applyAlignment="1"/>
    <xf numFmtId="178" fontId="10" fillId="0" borderId="177" xfId="13" applyNumberFormat="1" applyFont="1" applyBorder="1" applyAlignment="1">
      <alignment horizontal="center" vertical="center"/>
    </xf>
    <xf numFmtId="183" fontId="21" fillId="0" borderId="177" xfId="14" applyNumberFormat="1" applyFont="1" applyBorder="1" applyAlignment="1">
      <alignment horizontal="right" vertical="center" shrinkToFit="1"/>
    </xf>
    <xf numFmtId="183" fontId="21" fillId="0" borderId="178" xfId="14" applyNumberFormat="1" applyFont="1" applyBorder="1" applyAlignment="1">
      <alignment horizontal="right" vertical="center" shrinkToFit="1"/>
    </xf>
    <xf numFmtId="0" fontId="3" fillId="3" borderId="35" xfId="19" applyFont="1" applyFill="1" applyBorder="1">
      <alignment vertical="center"/>
    </xf>
    <xf numFmtId="178" fontId="2" fillId="3" borderId="176" xfId="19" applyNumberFormat="1" applyFont="1" applyFill="1" applyBorder="1" applyAlignment="1">
      <alignment horizontal="center" vertical="center"/>
    </xf>
    <xf numFmtId="183" fontId="14" fillId="3" borderId="31" xfId="18" applyNumberFormat="1" applyFont="1" applyFill="1" applyBorder="1" applyAlignment="1">
      <alignment horizontal="right" vertical="center" shrinkToFit="1"/>
    </xf>
    <xf numFmtId="183" fontId="14" fillId="3" borderId="32" xfId="18" applyNumberFormat="1" applyFont="1" applyFill="1" applyBorder="1" applyAlignment="1">
      <alignment horizontal="right" vertical="center" shrinkToFit="1"/>
    </xf>
    <xf numFmtId="178" fontId="14" fillId="0" borderId="174" xfId="19" applyNumberFormat="1" applyFont="1" applyBorder="1" applyAlignment="1">
      <alignment horizontal="center" vertical="center"/>
    </xf>
    <xf numFmtId="188" fontId="14" fillId="0" borderId="174" xfId="19" applyNumberFormat="1" applyFont="1" applyBorder="1" applyAlignment="1">
      <alignment horizontal="right" vertical="center" shrinkToFit="1"/>
    </xf>
    <xf numFmtId="184" fontId="14" fillId="0" borderId="174" xfId="19" applyNumberFormat="1" applyFont="1" applyBorder="1" applyAlignment="1">
      <alignment horizontal="right" vertical="center" shrinkToFit="1"/>
    </xf>
    <xf numFmtId="183" fontId="14" fillId="3" borderId="176" xfId="19" applyNumberFormat="1" applyFont="1" applyFill="1" applyBorder="1" applyAlignment="1">
      <alignment horizontal="right" vertical="center" shrinkToFit="1"/>
    </xf>
    <xf numFmtId="183" fontId="14" fillId="0" borderId="176" xfId="19" applyNumberFormat="1" applyFont="1" applyBorder="1" applyAlignment="1">
      <alignment horizontal="right" vertical="center" shrinkToFit="1"/>
    </xf>
    <xf numFmtId="189" fontId="14" fillId="0" borderId="23" xfId="19" applyNumberFormat="1" applyFont="1" applyBorder="1">
      <alignment vertical="center"/>
    </xf>
    <xf numFmtId="178" fontId="21" fillId="0" borderId="34" xfId="13" applyNumberFormat="1" applyFont="1" applyBorder="1" applyAlignment="1">
      <alignment horizontal="center" vertical="center" wrapText="1"/>
    </xf>
    <xf numFmtId="184" fontId="21" fillId="0" borderId="179" xfId="14" applyNumberFormat="1" applyFont="1" applyBorder="1" applyAlignment="1">
      <alignment horizontal="right" vertical="center" shrinkToFit="1"/>
    </xf>
    <xf numFmtId="184" fontId="21" fillId="0" borderId="180" xfId="14" applyNumberFormat="1" applyFont="1" applyBorder="1" applyAlignment="1">
      <alignment horizontal="right" vertical="center" shrinkToFit="1"/>
    </xf>
    <xf numFmtId="184" fontId="21" fillId="0" borderId="23" xfId="14" applyNumberFormat="1" applyFont="1" applyBorder="1" applyAlignment="1">
      <alignment horizontal="right" vertical="center" shrinkToFit="1"/>
    </xf>
    <xf numFmtId="0" fontId="3" fillId="3" borderId="37" xfId="19" applyFont="1" applyFill="1" applyBorder="1">
      <alignment vertical="center"/>
    </xf>
    <xf numFmtId="178" fontId="14" fillId="3" borderId="174" xfId="19" applyNumberFormat="1" applyFont="1" applyFill="1" applyBorder="1" applyAlignment="1">
      <alignment horizontal="center" vertical="center"/>
    </xf>
    <xf numFmtId="184" fontId="14" fillId="3" borderId="181" xfId="18" applyNumberFormat="1" applyFont="1" applyFill="1" applyBorder="1" applyAlignment="1">
      <alignment horizontal="right" vertical="center" shrinkToFit="1"/>
    </xf>
    <xf numFmtId="184" fontId="14" fillId="3" borderId="174" xfId="18" applyNumberFormat="1" applyFont="1" applyFill="1" applyBorder="1" applyAlignment="1">
      <alignment horizontal="right" vertical="center" shrinkToFit="1"/>
    </xf>
    <xf numFmtId="178" fontId="14" fillId="0" borderId="0" xfId="19" applyNumberFormat="1" applyFont="1" applyAlignment="1">
      <alignment horizontal="center" vertical="center"/>
    </xf>
    <xf numFmtId="178" fontId="21" fillId="0" borderId="37" xfId="13" applyNumberFormat="1" applyFont="1" applyBorder="1" applyAlignment="1">
      <alignment horizontal="center" vertical="center"/>
    </xf>
    <xf numFmtId="178" fontId="21" fillId="0" borderId="74" xfId="13" applyNumberFormat="1" applyFont="1" applyBorder="1" applyAlignment="1">
      <alignment horizontal="center" vertical="center"/>
    </xf>
    <xf numFmtId="184" fontId="21" fillId="0" borderId="27" xfId="14" applyNumberFormat="1" applyFont="1" applyBorder="1" applyAlignment="1">
      <alignment horizontal="right" vertical="center" shrinkToFit="1"/>
    </xf>
    <xf numFmtId="184" fontId="21" fillId="0" borderId="172" xfId="14" applyNumberFormat="1" applyFont="1" applyBorder="1" applyAlignment="1">
      <alignment horizontal="right" vertical="center" shrinkToFit="1"/>
    </xf>
    <xf numFmtId="0" fontId="3" fillId="0" borderId="16" xfId="19" applyFont="1" applyBorder="1">
      <alignment vertical="center"/>
    </xf>
    <xf numFmtId="178" fontId="14" fillId="0" borderId="14" xfId="19" applyNumberFormat="1" applyFont="1" applyBorder="1">
      <alignment vertical="center"/>
    </xf>
    <xf numFmtId="178" fontId="14" fillId="0" borderId="15" xfId="19" applyNumberFormat="1" applyFont="1" applyBorder="1">
      <alignment vertical="center"/>
    </xf>
    <xf numFmtId="0" fontId="3" fillId="0" borderId="16" xfId="19" applyFont="1" applyBorder="1" applyAlignment="1"/>
    <xf numFmtId="0" fontId="3" fillId="0" borderId="14" xfId="19" applyFont="1" applyBorder="1" applyAlignment="1"/>
    <xf numFmtId="0" fontId="3" fillId="0" borderId="15" xfId="19" applyFont="1" applyBorder="1">
      <alignment vertical="center"/>
    </xf>
    <xf numFmtId="0" fontId="22" fillId="6" borderId="6" xfId="6" applyFont="1" applyFill="1" applyBorder="1" applyAlignment="1"/>
    <xf numFmtId="0" fontId="22" fillId="0" borderId="8" xfId="6" applyFont="1" applyBorder="1" applyAlignment="1">
      <alignment horizontal="center" vertical="center" wrapText="1"/>
    </xf>
    <xf numFmtId="0" fontId="22" fillId="0" borderId="12" xfId="6" applyFont="1" applyBorder="1" applyAlignment="1">
      <alignment horizontal="center" vertical="center" wrapText="1"/>
    </xf>
    <xf numFmtId="0" fontId="22" fillId="0" borderId="61" xfId="6" applyFont="1" applyBorder="1" applyAlignment="1">
      <alignment horizontal="center" vertical="center"/>
    </xf>
    <xf numFmtId="0" fontId="22" fillId="6" borderId="18" xfId="6" applyFont="1" applyFill="1" applyBorder="1" applyAlignment="1">
      <alignment horizontal="right" vertical="top"/>
    </xf>
    <xf numFmtId="0" fontId="22" fillId="6" borderId="64" xfId="6" applyFont="1" applyFill="1" applyBorder="1" applyAlignment="1">
      <alignment horizontal="right" vertical="top"/>
    </xf>
    <xf numFmtId="0" fontId="22" fillId="6" borderId="1" xfId="6" applyFont="1" applyFill="1" applyBorder="1" applyAlignment="1">
      <alignment horizontal="center" vertical="center"/>
    </xf>
    <xf numFmtId="185" fontId="22" fillId="0" borderId="1" xfId="6" applyNumberFormat="1" applyFont="1" applyBorder="1" applyAlignment="1">
      <alignment horizontal="right" vertical="center" shrinkToFit="1"/>
    </xf>
    <xf numFmtId="185" fontId="22" fillId="0" borderId="4" xfId="6" applyNumberFormat="1" applyFont="1" applyBorder="1" applyAlignment="1">
      <alignment horizontal="right" vertical="center" shrinkToFit="1"/>
    </xf>
    <xf numFmtId="185" fontId="22" fillId="0" borderId="79" xfId="6" applyNumberFormat="1" applyFont="1" applyBorder="1" applyAlignment="1">
      <alignment horizontal="right" vertical="center" shrinkToFit="1"/>
    </xf>
    <xf numFmtId="0" fontId="22" fillId="6" borderId="24" xfId="6" applyFont="1" applyFill="1" applyBorder="1" applyAlignment="1">
      <alignment horizontal="center" vertical="center"/>
    </xf>
    <xf numFmtId="185" fontId="22" fillId="0" borderId="24" xfId="6" applyNumberFormat="1" applyFont="1" applyBorder="1" applyAlignment="1">
      <alignment horizontal="right" vertical="center" shrinkToFit="1"/>
    </xf>
    <xf numFmtId="185" fontId="22" fillId="0" borderId="27" xfId="6" applyNumberFormat="1" applyFont="1" applyBorder="1" applyAlignment="1">
      <alignment horizontal="right" vertical="center" shrinkToFit="1"/>
    </xf>
    <xf numFmtId="185" fontId="22" fillId="0" borderId="182" xfId="6" applyNumberFormat="1" applyFont="1" applyBorder="1" applyAlignment="1">
      <alignment horizontal="right" vertical="center" shrinkToFit="1"/>
    </xf>
    <xf numFmtId="0" fontId="23" fillId="0" borderId="0" xfId="6" applyFont="1" applyAlignment="1">
      <alignment horizontal="right" vertical="center"/>
    </xf>
    <xf numFmtId="0" fontId="22" fillId="6" borderId="55" xfId="6" applyFont="1" applyFill="1" applyBorder="1" applyAlignment="1">
      <alignment horizontal="center" vertical="center"/>
    </xf>
    <xf numFmtId="185" fontId="22" fillId="0" borderId="45" xfId="6" applyNumberFormat="1" applyFont="1" applyBorder="1" applyAlignment="1">
      <alignment horizontal="right" vertical="center" shrinkToFit="1"/>
    </xf>
    <xf numFmtId="185" fontId="22" fillId="0" borderId="48" xfId="6" applyNumberFormat="1" applyFont="1" applyBorder="1" applyAlignment="1">
      <alignment horizontal="right" vertical="center" shrinkToFit="1"/>
    </xf>
    <xf numFmtId="185" fontId="22" fillId="0" borderId="62" xfId="6" applyNumberFormat="1" applyFont="1" applyBorder="1" applyAlignment="1">
      <alignment horizontal="right" vertical="center" shrinkToFit="1"/>
    </xf>
    <xf numFmtId="0" fontId="22" fillId="0" borderId="0" xfId="17" applyFont="1">
      <alignment vertical="center"/>
    </xf>
    <xf numFmtId="0" fontId="22" fillId="7" borderId="6" xfId="17" applyFont="1" applyFill="1" applyBorder="1" applyAlignment="1"/>
    <xf numFmtId="0" fontId="22" fillId="0" borderId="56" xfId="17" applyFont="1" applyBorder="1" applyAlignment="1">
      <alignment vertical="center" wrapText="1"/>
    </xf>
    <xf numFmtId="0" fontId="22" fillId="0" borderId="57" xfId="17" applyFont="1" applyBorder="1">
      <alignment vertical="center"/>
    </xf>
    <xf numFmtId="0" fontId="22" fillId="0" borderId="12" xfId="17" applyFont="1" applyBorder="1">
      <alignment vertical="center"/>
    </xf>
    <xf numFmtId="0" fontId="22" fillId="0" borderId="61" xfId="17" applyFont="1" applyBorder="1">
      <alignment vertical="center"/>
    </xf>
    <xf numFmtId="0" fontId="24" fillId="0" borderId="0" xfId="17" applyFont="1">
      <alignment vertical="center"/>
    </xf>
    <xf numFmtId="0" fontId="22" fillId="7" borderId="18" xfId="17" applyFont="1" applyFill="1" applyBorder="1" applyAlignment="1">
      <alignment horizontal="right" vertical="top"/>
    </xf>
    <xf numFmtId="0" fontId="24" fillId="0" borderId="0" xfId="17" applyFont="1" applyAlignment="1">
      <alignment vertical="center" wrapText="1"/>
    </xf>
    <xf numFmtId="0" fontId="22" fillId="7" borderId="64" xfId="17" applyFont="1" applyFill="1" applyBorder="1" applyAlignment="1">
      <alignment horizontal="right" vertical="top"/>
    </xf>
    <xf numFmtId="0" fontId="22" fillId="7" borderId="13" xfId="17" applyFont="1" applyFill="1" applyBorder="1" applyAlignment="1">
      <alignment horizontal="center" vertical="center"/>
    </xf>
    <xf numFmtId="185" fontId="22" fillId="0" borderId="183" xfId="17" applyNumberFormat="1" applyFont="1" applyBorder="1" applyAlignment="1">
      <alignment horizontal="right" vertical="center" shrinkToFit="1"/>
    </xf>
    <xf numFmtId="185" fontId="22" fillId="0" borderId="184" xfId="17" applyNumberFormat="1" applyFont="1" applyBorder="1" applyAlignment="1">
      <alignment horizontal="right" vertical="center" shrinkToFit="1"/>
    </xf>
    <xf numFmtId="185" fontId="22" fillId="0" borderId="79" xfId="17" applyNumberFormat="1" applyFont="1" applyBorder="1" applyAlignment="1">
      <alignment horizontal="right" vertical="center" shrinkToFit="1"/>
    </xf>
    <xf numFmtId="0" fontId="22" fillId="7" borderId="24" xfId="17" applyFont="1" applyFill="1" applyBorder="1" applyAlignment="1">
      <alignment horizontal="center" vertical="center"/>
    </xf>
    <xf numFmtId="185" fontId="22" fillId="0" borderId="185" xfId="17" applyNumberFormat="1" applyFont="1" applyBorder="1" applyAlignment="1">
      <alignment horizontal="right" vertical="center" shrinkToFit="1"/>
    </xf>
    <xf numFmtId="185" fontId="22" fillId="0" borderId="74" xfId="17" applyNumberFormat="1" applyFont="1" applyBorder="1" applyAlignment="1">
      <alignment horizontal="right" vertical="center" shrinkToFit="1"/>
    </xf>
    <xf numFmtId="185" fontId="22" fillId="0" borderId="182" xfId="17" applyNumberFormat="1" applyFont="1" applyBorder="1" applyAlignment="1">
      <alignment horizontal="right" vertical="center" shrinkToFit="1"/>
    </xf>
    <xf numFmtId="0" fontId="22" fillId="7" borderId="45" xfId="17" applyFont="1" applyFill="1" applyBorder="1" applyAlignment="1">
      <alignment horizontal="center" vertical="center"/>
    </xf>
    <xf numFmtId="185" fontId="22" fillId="0" borderId="186" xfId="17" applyNumberFormat="1" applyFont="1" applyBorder="1" applyAlignment="1">
      <alignment horizontal="right" vertical="center" shrinkToFit="1"/>
    </xf>
    <xf numFmtId="185" fontId="22" fillId="0" borderId="187" xfId="17" applyNumberFormat="1" applyFont="1" applyBorder="1" applyAlignment="1">
      <alignment horizontal="right" vertical="center" shrinkToFit="1"/>
    </xf>
    <xf numFmtId="185" fontId="22" fillId="0" borderId="62" xfId="17" applyNumberFormat="1" applyFont="1" applyBorder="1" applyAlignment="1">
      <alignment horizontal="right" vertical="center" shrinkToFit="1"/>
    </xf>
    <xf numFmtId="0" fontId="24" fillId="6" borderId="6" xfId="8" applyFont="1" applyFill="1" applyBorder="1" applyAlignment="1"/>
    <xf numFmtId="0" fontId="24" fillId="0" borderId="0" xfId="8" applyFont="1" applyAlignment="1"/>
    <xf numFmtId="0" fontId="25" fillId="0" borderId="0" xfId="8" applyFont="1" applyAlignment="1"/>
    <xf numFmtId="0" fontId="25" fillId="8" borderId="6" xfId="8" applyFont="1" applyFill="1" applyBorder="1" applyAlignment="1"/>
    <xf numFmtId="0" fontId="26" fillId="0" borderId="0" xfId="8" applyFont="1" applyAlignment="1">
      <alignment horizontal="center" vertical="center" wrapText="1"/>
    </xf>
    <xf numFmtId="0" fontId="26" fillId="0" borderId="0" xfId="8" applyFont="1" applyAlignment="1">
      <alignment vertical="center" wrapText="1"/>
    </xf>
    <xf numFmtId="0" fontId="24" fillId="6" borderId="18" xfId="8" applyFont="1" applyFill="1" applyBorder="1" applyAlignment="1"/>
    <xf numFmtId="0" fontId="25" fillId="0" borderId="0" xfId="8" applyFont="1">
      <alignment vertical="center"/>
    </xf>
    <xf numFmtId="0" fontId="25" fillId="8" borderId="18" xfId="8" applyFont="1" applyFill="1" applyBorder="1" applyAlignment="1"/>
    <xf numFmtId="0" fontId="24" fillId="0" borderId="31" xfId="8" applyFont="1" applyBorder="1" applyAlignment="1">
      <alignment vertical="center" wrapText="1"/>
    </xf>
    <xf numFmtId="0" fontId="24" fillId="0" borderId="32" xfId="8" applyFont="1" applyBorder="1">
      <alignment vertical="center"/>
    </xf>
    <xf numFmtId="0" fontId="24" fillId="0" borderId="30" xfId="8" applyFont="1" applyBorder="1">
      <alignment vertical="center"/>
    </xf>
    <xf numFmtId="0" fontId="24" fillId="0" borderId="33" xfId="8" applyFont="1" applyBorder="1">
      <alignment vertical="center"/>
    </xf>
    <xf numFmtId="0" fontId="25" fillId="0" borderId="0" xfId="8" applyFont="1" applyAlignment="1">
      <alignment vertical="top"/>
    </xf>
    <xf numFmtId="0" fontId="24" fillId="6" borderId="18" xfId="8" applyFont="1" applyFill="1" applyBorder="1" applyAlignment="1">
      <alignment horizontal="right" vertical="center"/>
    </xf>
    <xf numFmtId="0" fontId="25" fillId="8" borderId="18" xfId="8" applyFont="1" applyFill="1" applyBorder="1" applyAlignment="1">
      <alignment horizontal="right" vertical="center"/>
    </xf>
    <xf numFmtId="0" fontId="28" fillId="0" borderId="0" xfId="8" applyFont="1">
      <alignment vertical="center"/>
    </xf>
    <xf numFmtId="0" fontId="24" fillId="6" borderId="64" xfId="8" applyFont="1" applyFill="1" applyBorder="1" applyAlignment="1">
      <alignment horizontal="right" vertical="top"/>
    </xf>
    <xf numFmtId="0" fontId="25" fillId="8" borderId="64" xfId="8" applyFont="1" applyFill="1" applyBorder="1" applyAlignment="1">
      <alignment horizontal="right" vertical="top"/>
    </xf>
    <xf numFmtId="0" fontId="24" fillId="6" borderId="13" xfId="8" applyFont="1" applyFill="1" applyBorder="1" applyAlignment="1">
      <alignment horizontal="center" vertical="center"/>
    </xf>
    <xf numFmtId="183" fontId="24" fillId="0" borderId="183" xfId="8" applyNumberFormat="1" applyFont="1" applyBorder="1" applyAlignment="1">
      <alignment horizontal="right" vertical="center" shrinkToFit="1"/>
    </xf>
    <xf numFmtId="183" fontId="24" fillId="0" borderId="184" xfId="8" applyNumberFormat="1" applyFont="1" applyBorder="1" applyAlignment="1">
      <alignment horizontal="right" vertical="center" shrinkToFit="1"/>
    </xf>
    <xf numFmtId="183" fontId="24" fillId="0" borderId="79" xfId="8" applyNumberFormat="1" applyFont="1" applyBorder="1" applyAlignment="1">
      <alignment horizontal="right" vertical="center" shrinkToFit="1"/>
    </xf>
    <xf numFmtId="183" fontId="25" fillId="0" borderId="0" xfId="8" applyNumberFormat="1" applyFont="1" applyAlignment="1">
      <alignment horizontal="right" vertical="center" shrinkToFit="1"/>
    </xf>
    <xf numFmtId="0" fontId="25" fillId="8" borderId="13" xfId="8" applyFont="1" applyFill="1" applyBorder="1" applyAlignment="1">
      <alignment horizontal="center" vertical="center"/>
    </xf>
    <xf numFmtId="183" fontId="25" fillId="0" borderId="183" xfId="8" applyNumberFormat="1" applyFont="1" applyBorder="1" applyAlignment="1" applyProtection="1">
      <alignment horizontal="right" vertical="center" shrinkToFit="1"/>
      <protection locked="0"/>
    </xf>
    <xf numFmtId="183" fontId="25" fillId="0" borderId="2" xfId="8" applyNumberFormat="1" applyFont="1" applyBorder="1" applyAlignment="1" applyProtection="1">
      <alignment horizontal="right" vertical="center" shrinkToFit="1"/>
      <protection locked="0"/>
    </xf>
    <xf numFmtId="183" fontId="25" fillId="0" borderId="79" xfId="8" applyNumberFormat="1" applyFont="1" applyBorder="1" applyAlignment="1" applyProtection="1">
      <alignment horizontal="right" vertical="center" shrinkToFit="1"/>
      <protection locked="0"/>
    </xf>
    <xf numFmtId="0" fontId="24" fillId="6" borderId="24" xfId="8" applyFont="1" applyFill="1" applyBorder="1" applyAlignment="1">
      <alignment horizontal="center" vertical="center"/>
    </xf>
    <xf numFmtId="183" fontId="24" fillId="0" borderId="185" xfId="8" applyNumberFormat="1" applyFont="1" applyBorder="1" applyAlignment="1">
      <alignment horizontal="right" vertical="center" shrinkToFit="1"/>
    </xf>
    <xf numFmtId="183" fontId="24" fillId="0" borderId="74" xfId="8" applyNumberFormat="1" applyFont="1" applyBorder="1" applyAlignment="1">
      <alignment horizontal="right" vertical="center" shrinkToFit="1"/>
    </xf>
    <xf numFmtId="183" fontId="24" fillId="0" borderId="182" xfId="8" applyNumberFormat="1" applyFont="1" applyBorder="1" applyAlignment="1">
      <alignment horizontal="right" vertical="center" shrinkToFit="1"/>
    </xf>
    <xf numFmtId="0" fontId="25" fillId="8" borderId="24" xfId="8" applyFont="1" applyFill="1" applyBorder="1" applyAlignment="1">
      <alignment horizontal="center" vertical="center"/>
    </xf>
    <xf numFmtId="183" fontId="25" fillId="0" borderId="185" xfId="8" applyNumberFormat="1" applyFont="1" applyBorder="1" applyAlignment="1" applyProtection="1">
      <alignment horizontal="right" vertical="center" shrinkToFit="1"/>
      <protection locked="0"/>
    </xf>
    <xf numFmtId="183" fontId="25" fillId="0" borderId="25" xfId="8" applyNumberFormat="1" applyFont="1" applyBorder="1" applyAlignment="1" applyProtection="1">
      <alignment horizontal="right" vertical="center" shrinkToFit="1"/>
      <protection locked="0"/>
    </xf>
    <xf numFmtId="183" fontId="25" fillId="0" borderId="182" xfId="8" applyNumberFormat="1" applyFont="1" applyBorder="1" applyAlignment="1" applyProtection="1">
      <alignment horizontal="right" vertical="center" shrinkToFit="1"/>
      <protection locked="0"/>
    </xf>
    <xf numFmtId="0" fontId="23" fillId="0" borderId="0" xfId="8" applyFont="1" applyAlignment="1">
      <alignment horizontal="center" vertical="center"/>
    </xf>
    <xf numFmtId="0" fontId="24" fillId="6" borderId="55" xfId="8" applyFont="1" applyFill="1" applyBorder="1" applyAlignment="1">
      <alignment horizontal="center" vertical="center"/>
    </xf>
    <xf numFmtId="183" fontId="24" fillId="0" borderId="186" xfId="8" applyNumberFormat="1" applyFont="1" applyBorder="1" applyAlignment="1">
      <alignment horizontal="right" vertical="center" shrinkToFit="1"/>
    </xf>
    <xf numFmtId="183" fontId="24" fillId="0" borderId="187" xfId="8" applyNumberFormat="1" applyFont="1" applyBorder="1" applyAlignment="1">
      <alignment horizontal="right" vertical="center" shrinkToFit="1"/>
    </xf>
    <xf numFmtId="183" fontId="24" fillId="0" borderId="62" xfId="8" applyNumberFormat="1" applyFont="1" applyBorder="1" applyAlignment="1">
      <alignment horizontal="right" vertical="center" shrinkToFit="1"/>
    </xf>
    <xf numFmtId="0" fontId="29" fillId="0" borderId="0" xfId="8" applyFont="1" applyAlignment="1">
      <alignment horizontal="center" vertical="center" shrinkToFit="1"/>
    </xf>
    <xf numFmtId="0" fontId="25" fillId="8" borderId="55" xfId="8" applyFont="1" applyFill="1" applyBorder="1" applyAlignment="1">
      <alignment horizontal="center" vertical="center"/>
    </xf>
    <xf numFmtId="183" fontId="25" fillId="0" borderId="186" xfId="8" applyNumberFormat="1" applyFont="1" applyBorder="1" applyAlignment="1" applyProtection="1">
      <alignment horizontal="right" vertical="center" shrinkToFit="1"/>
      <protection locked="0"/>
    </xf>
    <xf numFmtId="183" fontId="25" fillId="0" borderId="46" xfId="8" applyNumberFormat="1" applyFont="1" applyBorder="1" applyAlignment="1" applyProtection="1">
      <alignment horizontal="right" vertical="center" shrinkToFit="1"/>
      <protection locked="0"/>
    </xf>
    <xf numFmtId="183" fontId="25" fillId="0" borderId="62" xfId="8" applyNumberFormat="1" applyFont="1" applyBorder="1" applyAlignment="1" applyProtection="1">
      <alignment horizontal="right" vertical="center" shrinkToFit="1"/>
      <protection locked="0"/>
    </xf>
    <xf numFmtId="0" fontId="24" fillId="0" borderId="0" xfId="7" applyFont="1" applyAlignment="1"/>
    <xf numFmtId="0" fontId="24" fillId="0" borderId="26" xfId="7" applyFont="1" applyBorder="1">
      <alignment vertical="center"/>
    </xf>
    <xf numFmtId="0" fontId="24" fillId="0" borderId="32" xfId="7" applyFont="1" applyBorder="1" applyAlignment="1">
      <alignment vertical="center" wrapText="1"/>
    </xf>
    <xf numFmtId="0" fontId="24" fillId="0" borderId="0" xfId="7" applyFont="1" applyAlignment="1">
      <alignment horizontal="left" vertical="center"/>
    </xf>
    <xf numFmtId="183" fontId="24" fillId="0" borderId="183" xfId="7" applyNumberFormat="1" applyFont="1" applyBorder="1" applyAlignment="1">
      <alignment horizontal="right" vertical="center" shrinkToFit="1"/>
    </xf>
    <xf numFmtId="183" fontId="24" fillId="0" borderId="184" xfId="7" applyNumberFormat="1" applyFont="1" applyBorder="1" applyAlignment="1">
      <alignment horizontal="right" vertical="center" shrinkToFit="1"/>
    </xf>
    <xf numFmtId="183" fontId="24" fillId="0" borderId="79" xfId="7" applyNumberFormat="1" applyFont="1" applyBorder="1" applyAlignment="1">
      <alignment horizontal="right" vertical="center" shrinkToFit="1"/>
    </xf>
    <xf numFmtId="183" fontId="24" fillId="0" borderId="0" xfId="7" applyNumberFormat="1" applyFont="1" applyAlignment="1">
      <alignment horizontal="right" vertical="center"/>
    </xf>
    <xf numFmtId="183" fontId="24" fillId="0" borderId="185" xfId="7" applyNumberFormat="1" applyFont="1" applyBorder="1" applyAlignment="1">
      <alignment horizontal="right" vertical="center" shrinkToFit="1"/>
    </xf>
    <xf numFmtId="183" fontId="24" fillId="0" borderId="74" xfId="7" applyNumberFormat="1" applyFont="1" applyBorder="1" applyAlignment="1">
      <alignment horizontal="right" vertical="center" shrinkToFit="1"/>
    </xf>
    <xf numFmtId="183" fontId="24" fillId="0" borderId="182" xfId="7" applyNumberFormat="1" applyFont="1" applyBorder="1" applyAlignment="1">
      <alignment horizontal="right" vertical="center" shrinkToFit="1"/>
    </xf>
    <xf numFmtId="0" fontId="24" fillId="6" borderId="45" xfId="7" applyFont="1" applyFill="1" applyBorder="1" applyAlignment="1">
      <alignment horizontal="center" vertical="center"/>
    </xf>
    <xf numFmtId="183" fontId="24" fillId="0" borderId="186" xfId="7" applyNumberFormat="1" applyFont="1" applyBorder="1" applyAlignment="1">
      <alignment horizontal="right" vertical="center" shrinkToFit="1"/>
    </xf>
    <xf numFmtId="183" fontId="24" fillId="0" borderId="187" xfId="7" applyNumberFormat="1" applyFont="1" applyBorder="1" applyAlignment="1">
      <alignment horizontal="right" vertical="center" shrinkToFit="1"/>
    </xf>
    <xf numFmtId="183" fontId="24" fillId="0" borderId="62" xfId="7" applyNumberFormat="1" applyFont="1" applyBorder="1" applyAlignment="1">
      <alignment horizontal="right" vertical="center" shrinkToFit="1"/>
    </xf>
    <xf numFmtId="0" fontId="30" fillId="6" borderId="6" xfId="6" applyFont="1" applyFill="1" applyBorder="1" applyAlignment="1"/>
    <xf numFmtId="0" fontId="30" fillId="0" borderId="8" xfId="6" applyFont="1" applyBorder="1" applyAlignment="1">
      <alignment horizontal="center" vertical="center" wrapText="1"/>
    </xf>
    <xf numFmtId="0" fontId="30" fillId="0" borderId="12" xfId="6" applyFont="1" applyBorder="1" applyAlignment="1">
      <alignment horizontal="center" vertical="center" wrapText="1"/>
    </xf>
    <xf numFmtId="0" fontId="30" fillId="0" borderId="2" xfId="6" applyFont="1" applyBorder="1" applyAlignment="1">
      <alignment horizontal="center" vertical="center"/>
    </xf>
    <xf numFmtId="0" fontId="30" fillId="0" borderId="5" xfId="6" applyFont="1" applyBorder="1" applyAlignment="1">
      <alignment horizontal="center" vertical="center"/>
    </xf>
    <xf numFmtId="0" fontId="30" fillId="0" borderId="6" xfId="6" applyFont="1" applyBorder="1" applyAlignment="1">
      <alignment horizontal="center" vertical="center"/>
    </xf>
    <xf numFmtId="0" fontId="30" fillId="6" borderId="18" xfId="6" applyFont="1" applyFill="1" applyBorder="1" applyAlignment="1">
      <alignment horizontal="right" vertical="top"/>
    </xf>
    <xf numFmtId="0" fontId="30" fillId="6" borderId="64" xfId="6" applyFont="1" applyFill="1" applyBorder="1" applyAlignment="1">
      <alignment horizontal="right" vertical="top"/>
    </xf>
    <xf numFmtId="0" fontId="31" fillId="8" borderId="24" xfId="5" applyFont="1" applyFill="1" applyBorder="1" applyAlignment="1">
      <alignment horizontal="center" vertical="center"/>
    </xf>
    <xf numFmtId="183" fontId="30" fillId="0" borderId="24" xfId="5" applyNumberFormat="1" applyFont="1" applyBorder="1" applyAlignment="1">
      <alignment horizontal="right" vertical="center" shrinkToFit="1"/>
    </xf>
    <xf numFmtId="183" fontId="30" fillId="0" borderId="27" xfId="5" applyNumberFormat="1" applyFont="1" applyBorder="1" applyAlignment="1">
      <alignment horizontal="right" vertical="center" shrinkToFit="1"/>
    </xf>
    <xf numFmtId="183" fontId="30" fillId="0" borderId="74" xfId="5" applyNumberFormat="1" applyFont="1" applyBorder="1" applyAlignment="1">
      <alignment horizontal="right" vertical="center" shrinkToFit="1"/>
    </xf>
    <xf numFmtId="183" fontId="30" fillId="0" borderId="74" xfId="5" applyNumberFormat="1" applyFont="1" applyBorder="1" applyAlignment="1" applyProtection="1">
      <alignment horizontal="right" vertical="center" shrinkToFit="1"/>
      <protection locked="0"/>
    </xf>
    <xf numFmtId="183" fontId="30" fillId="0" borderId="182" xfId="5" applyNumberFormat="1" applyFont="1" applyBorder="1" applyAlignment="1" applyProtection="1">
      <alignment horizontal="right" vertical="center" shrinkToFit="1"/>
      <protection locked="0"/>
    </xf>
    <xf numFmtId="183" fontId="30" fillId="0" borderId="29" xfId="5" applyNumberFormat="1" applyFont="1" applyBorder="1" applyAlignment="1">
      <alignment horizontal="right" vertical="center" shrinkToFit="1"/>
    </xf>
    <xf numFmtId="0" fontId="23" fillId="0" borderId="0" xfId="6" applyFont="1" applyAlignment="1">
      <alignment horizontal="right"/>
    </xf>
    <xf numFmtId="0" fontId="31" fillId="8" borderId="55" xfId="5" applyFont="1" applyFill="1" applyBorder="1" applyAlignment="1">
      <alignment horizontal="center" vertical="center"/>
    </xf>
    <xf numFmtId="183" fontId="30" fillId="0" borderId="45" xfId="5" applyNumberFormat="1" applyFont="1" applyBorder="1" applyAlignment="1">
      <alignment horizontal="right" vertical="center" shrinkToFit="1"/>
    </xf>
    <xf numFmtId="183" fontId="30" fillId="0" borderId="48" xfId="5" applyNumberFormat="1" applyFont="1" applyBorder="1" applyAlignment="1">
      <alignment horizontal="right" vertical="center" shrinkToFit="1"/>
    </xf>
    <xf numFmtId="183" fontId="30" fillId="0" borderId="187" xfId="5" applyNumberFormat="1" applyFont="1" applyBorder="1" applyAlignment="1">
      <alignment horizontal="right" vertical="center" shrinkToFit="1"/>
    </xf>
    <xf numFmtId="183" fontId="30" fillId="0" borderId="187" xfId="5" applyNumberFormat="1" applyFont="1" applyBorder="1" applyAlignment="1" applyProtection="1">
      <alignment horizontal="right" vertical="center" shrinkToFit="1"/>
      <protection locked="0"/>
    </xf>
    <xf numFmtId="183" fontId="30" fillId="0" borderId="62" xfId="5" applyNumberFormat="1" applyFont="1" applyBorder="1" applyAlignment="1" applyProtection="1">
      <alignment horizontal="right" vertical="center" shrinkToFit="1"/>
      <protection locked="0"/>
    </xf>
    <xf numFmtId="183" fontId="30" fillId="0" borderId="55" xfId="5" applyNumberFormat="1" applyFont="1" applyBorder="1" applyAlignment="1">
      <alignment horizontal="right" vertical="center" shrinkToFit="1"/>
    </xf>
    <xf numFmtId="0" fontId="1" fillId="0" borderId="0" xfId="1"/>
    <xf numFmtId="0" fontId="1" fillId="0" borderId="74" xfId="1" applyBorder="1"/>
    <xf numFmtId="0" fontId="1" fillId="0" borderId="74" xfId="1" applyBorder="1" applyAlignment="1">
      <alignment vertical="center"/>
    </xf>
    <xf numFmtId="0" fontId="32" fillId="0" borderId="74" xfId="1" applyFont="1" applyBorder="1"/>
    <xf numFmtId="0" fontId="1" fillId="0" borderId="74" xfId="2" applyBorder="1" applyAlignment="1"/>
    <xf numFmtId="0" fontId="1" fillId="0" borderId="0" xfId="2" applyAlignment="1"/>
    <xf numFmtId="183" fontId="1" fillId="0" borderId="74" xfId="2" applyNumberFormat="1" applyBorder="1" applyAlignment="1"/>
    <xf numFmtId="0" fontId="1" fillId="0" borderId="26" xfId="1" applyBorder="1" applyAlignment="1">
      <alignment vertical="center"/>
    </xf>
    <xf numFmtId="187" fontId="21" fillId="0" borderId="27" xfId="1" applyNumberFormat="1" applyFont="1" applyBorder="1" applyAlignment="1">
      <alignment vertical="center"/>
    </xf>
    <xf numFmtId="187" fontId="21" fillId="0" borderId="172" xfId="1" applyNumberFormat="1" applyFont="1" applyBorder="1" applyAlignment="1">
      <alignment vertical="center"/>
    </xf>
    <xf numFmtId="187" fontId="21" fillId="0" borderId="172" xfId="1" applyNumberFormat="1" applyFont="1" applyBorder="1" applyAlignment="1">
      <alignment vertical="center" wrapText="1"/>
    </xf>
    <xf numFmtId="187" fontId="21" fillId="0" borderId="30" xfId="1" applyNumberFormat="1" applyFont="1" applyBorder="1" applyAlignment="1">
      <alignment vertical="center"/>
    </xf>
    <xf numFmtId="187" fontId="21" fillId="0" borderId="173" xfId="1" applyNumberFormat="1" applyFont="1" applyBorder="1" applyAlignment="1">
      <alignment vertical="center"/>
    </xf>
    <xf numFmtId="190" fontId="21" fillId="0" borderId="175" xfId="1" applyNumberFormat="1" applyFont="1" applyBorder="1" applyAlignment="1">
      <alignment vertical="center"/>
    </xf>
    <xf numFmtId="190" fontId="21" fillId="0" borderId="171" xfId="1" applyNumberFormat="1" applyFont="1" applyBorder="1" applyAlignment="1">
      <alignment vertical="center"/>
    </xf>
    <xf numFmtId="178" fontId="21" fillId="0" borderId="177" xfId="1" applyNumberFormat="1" applyFont="1" applyBorder="1" applyAlignment="1">
      <alignment horizontal="center" vertical="center"/>
    </xf>
    <xf numFmtId="187" fontId="21" fillId="0" borderId="177" xfId="1" applyNumberFormat="1" applyFont="1" applyBorder="1" applyAlignment="1">
      <alignment vertical="center"/>
    </xf>
    <xf numFmtId="187" fontId="21" fillId="0" borderId="178" xfId="1" applyNumberFormat="1" applyFont="1" applyBorder="1" applyAlignment="1">
      <alignment vertical="center"/>
    </xf>
    <xf numFmtId="190" fontId="21" fillId="0" borderId="179" xfId="1" applyNumberFormat="1" applyFont="1" applyBorder="1" applyAlignment="1">
      <alignment vertical="center"/>
    </xf>
    <xf numFmtId="190" fontId="21" fillId="0" borderId="180" xfId="1" applyNumberFormat="1" applyFont="1" applyBorder="1" applyAlignment="1">
      <alignment vertical="center"/>
    </xf>
    <xf numFmtId="190" fontId="21" fillId="0" borderId="23" xfId="1" applyNumberFormat="1" applyFont="1" applyBorder="1" applyAlignment="1">
      <alignment vertical="center"/>
    </xf>
    <xf numFmtId="190" fontId="21" fillId="0" borderId="27" xfId="1" applyNumberFormat="1" applyFont="1" applyBorder="1" applyAlignment="1">
      <alignment vertical="center"/>
    </xf>
    <xf numFmtId="190" fontId="21" fillId="0" borderId="172" xfId="1" applyNumberFormat="1" applyFont="1" applyBorder="1" applyAlignment="1">
      <alignment vertical="center"/>
    </xf>
    <xf numFmtId="49" fontId="6" fillId="0" borderId="0" xfId="9" applyNumberFormat="1" applyFont="1" applyAlignment="1">
      <alignment horizontal="center" vertical="center"/>
    </xf>
    <xf numFmtId="0" fontId="2" fillId="0" borderId="6" xfId="9" applyFont="1" applyBorder="1" applyAlignment="1">
      <alignment horizontal="center" vertical="center"/>
    </xf>
    <xf numFmtId="0" fontId="2" fillId="0" borderId="18" xfId="9" applyFont="1" applyBorder="1" applyAlignment="1">
      <alignment horizontal="center" vertical="center"/>
    </xf>
    <xf numFmtId="0" fontId="2" fillId="0" borderId="64" xfId="9" applyFont="1" applyBorder="1" applyAlignment="1">
      <alignment horizontal="center" vertical="center"/>
    </xf>
    <xf numFmtId="0" fontId="2" fillId="0" borderId="7" xfId="9" applyFont="1" applyBorder="1" applyAlignment="1">
      <alignment horizontal="center" vertical="center"/>
    </xf>
    <xf numFmtId="0" fontId="2" fillId="0" borderId="19" xfId="9" applyFont="1" applyBorder="1" applyAlignment="1">
      <alignment horizontal="center" vertical="center"/>
    </xf>
    <xf numFmtId="0" fontId="2" fillId="0" borderId="53" xfId="9" applyFont="1" applyBorder="1" applyAlignment="1">
      <alignment horizontal="center" vertical="center"/>
    </xf>
    <xf numFmtId="0" fontId="10" fillId="0" borderId="7" xfId="2" applyFont="1" applyBorder="1" applyAlignment="1">
      <alignment horizontal="left" vertical="center"/>
    </xf>
    <xf numFmtId="0" fontId="10" fillId="0" borderId="19" xfId="2" applyFont="1" applyBorder="1" applyAlignment="1">
      <alignment horizontal="left" vertical="center"/>
    </xf>
    <xf numFmtId="0" fontId="10" fillId="0" borderId="53" xfId="2" applyFont="1" applyBorder="1" applyAlignment="1">
      <alignment horizontal="left" vertical="center"/>
    </xf>
    <xf numFmtId="178" fontId="2" fillId="0" borderId="7" xfId="9" applyNumberFormat="1" applyFont="1" applyBorder="1" applyAlignment="1">
      <alignment horizontal="right" vertical="center" shrinkToFit="1"/>
    </xf>
    <xf numFmtId="178" fontId="2" fillId="0" borderId="19" xfId="9" applyNumberFormat="1" applyFont="1" applyBorder="1" applyAlignment="1">
      <alignment horizontal="right" vertical="center" shrinkToFit="1"/>
    </xf>
    <xf numFmtId="178" fontId="2" fillId="0" borderId="53" xfId="9" applyNumberFormat="1" applyFont="1" applyBorder="1" applyAlignment="1">
      <alignment horizontal="right" vertical="center" shrinkToFit="1"/>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2" fillId="0" borderId="53" xfId="9" applyFont="1" applyBorder="1" applyAlignment="1">
      <alignment horizontal="left" vertical="center"/>
    </xf>
    <xf numFmtId="180" fontId="2" fillId="0" borderId="7" xfId="9" applyNumberFormat="1" applyFont="1" applyBorder="1" applyAlignment="1">
      <alignment horizontal="right" vertical="center" shrinkToFit="1"/>
    </xf>
    <xf numFmtId="180" fontId="2" fillId="0" borderId="19" xfId="9" applyNumberFormat="1" applyFont="1" applyBorder="1" applyAlignment="1">
      <alignment horizontal="right" vertical="center" shrinkToFit="1"/>
    </xf>
    <xf numFmtId="180" fontId="2" fillId="0" borderId="53" xfId="9" applyNumberFormat="1" applyFont="1" applyBorder="1" applyAlignment="1">
      <alignment horizontal="right" vertical="center" shrinkToFit="1"/>
    </xf>
    <xf numFmtId="0" fontId="2" fillId="0" borderId="57" xfId="9" applyFont="1" applyBorder="1">
      <alignment vertical="center"/>
    </xf>
    <xf numFmtId="0" fontId="2" fillId="0" borderId="35" xfId="9" applyFont="1" applyBorder="1">
      <alignment vertical="center"/>
    </xf>
    <xf numFmtId="0" fontId="2" fillId="0" borderId="37" xfId="9" applyFont="1" applyBorder="1">
      <alignment vertical="center"/>
    </xf>
    <xf numFmtId="0" fontId="2" fillId="0" borderId="32" xfId="9" applyFont="1" applyBorder="1" applyAlignment="1">
      <alignment horizontal="center" vertical="center"/>
    </xf>
    <xf numFmtId="0" fontId="2" fillId="0" borderId="35" xfId="9" applyFont="1" applyBorder="1" applyAlignment="1">
      <alignment horizontal="center" vertical="center"/>
    </xf>
    <xf numFmtId="0" fontId="10" fillId="0" borderId="8" xfId="2" applyFont="1" applyBorder="1" applyAlignment="1">
      <alignment horizontal="left" vertical="center"/>
    </xf>
    <xf numFmtId="0" fontId="10" fillId="0" borderId="0" xfId="2" applyFont="1" applyAlignment="1">
      <alignment horizontal="left" vertical="center"/>
    </xf>
    <xf numFmtId="0" fontId="10" fillId="0" borderId="58" xfId="2" applyFont="1" applyBorder="1" applyAlignment="1">
      <alignment horizontal="left" vertical="center"/>
    </xf>
    <xf numFmtId="178" fontId="2" fillId="0" borderId="8" xfId="9" applyNumberFormat="1" applyFont="1" applyBorder="1" applyAlignment="1">
      <alignment horizontal="right" vertical="center" shrinkToFit="1"/>
    </xf>
    <xf numFmtId="178" fontId="2" fillId="0" borderId="0" xfId="9" applyNumberFormat="1" applyFont="1" applyAlignment="1">
      <alignment horizontal="right" vertical="center" shrinkToFit="1"/>
    </xf>
    <xf numFmtId="178" fontId="2" fillId="0" borderId="58" xfId="9" applyNumberFormat="1" applyFont="1" applyBorder="1" applyAlignment="1">
      <alignment horizontal="right" vertical="center" shrinkToFit="1"/>
    </xf>
    <xf numFmtId="0" fontId="2" fillId="0" borderId="8" xfId="9" applyFont="1" applyBorder="1" applyAlignment="1">
      <alignment horizontal="left" vertical="center"/>
    </xf>
    <xf numFmtId="0" fontId="2" fillId="0" borderId="0" xfId="9" applyFont="1" applyAlignment="1">
      <alignment horizontal="left" vertical="center"/>
    </xf>
    <xf numFmtId="0" fontId="2" fillId="0" borderId="58" xfId="9" applyFont="1" applyBorder="1" applyAlignment="1">
      <alignment horizontal="left" vertical="center"/>
    </xf>
    <xf numFmtId="180" fontId="2" fillId="0" borderId="8" xfId="9" applyNumberFormat="1" applyFont="1" applyBorder="1" applyAlignment="1">
      <alignment horizontal="right" vertical="center" shrinkToFit="1"/>
    </xf>
    <xf numFmtId="180" fontId="2" fillId="0" borderId="0" xfId="9" applyNumberFormat="1" applyFont="1" applyAlignment="1">
      <alignment horizontal="right" vertical="center" shrinkToFit="1"/>
    </xf>
    <xf numFmtId="180" fontId="2" fillId="0" borderId="58" xfId="9" applyNumberFormat="1" applyFont="1" applyBorder="1" applyAlignment="1">
      <alignment horizontal="right" vertical="center" shrinkToFit="1"/>
    </xf>
    <xf numFmtId="181" fontId="2" fillId="0" borderId="8" xfId="9" applyNumberFormat="1" applyFont="1" applyBorder="1" applyAlignment="1">
      <alignment horizontal="right" vertical="center" shrinkToFit="1"/>
    </xf>
    <xf numFmtId="181" fontId="2" fillId="0" borderId="0" xfId="9" applyNumberFormat="1" applyFont="1" applyAlignment="1">
      <alignment horizontal="right" vertical="center" shrinkToFit="1"/>
    </xf>
    <xf numFmtId="181" fontId="2" fillId="0" borderId="58" xfId="9" applyNumberFormat="1" applyFont="1" applyBorder="1" applyAlignment="1">
      <alignment horizontal="right" vertical="center" shrinkToFit="1"/>
    </xf>
    <xf numFmtId="177" fontId="2" fillId="0" borderId="8" xfId="9" applyNumberFormat="1" applyFont="1" applyBorder="1" applyAlignment="1">
      <alignment horizontal="right" vertical="center" shrinkToFit="1"/>
    </xf>
    <xf numFmtId="177" fontId="2" fillId="0" borderId="0" xfId="9" applyNumberFormat="1" applyFont="1" applyAlignment="1">
      <alignment horizontal="right" vertical="center" shrinkToFit="1"/>
    </xf>
    <xf numFmtId="177" fontId="2" fillId="0" borderId="58" xfId="9" applyNumberFormat="1" applyFont="1" applyBorder="1" applyAlignment="1">
      <alignment horizontal="right" vertical="center" shrinkToFit="1"/>
    </xf>
    <xf numFmtId="0" fontId="2" fillId="0" borderId="32" xfId="9" applyFont="1" applyBorder="1">
      <alignment vertical="center"/>
    </xf>
    <xf numFmtId="178" fontId="2" fillId="0" borderId="32" xfId="9" applyNumberFormat="1" applyFont="1" applyBorder="1" applyAlignment="1">
      <alignment horizontal="right" vertical="center" shrinkToFit="1"/>
    </xf>
    <xf numFmtId="178" fontId="2" fillId="0" borderId="35" xfId="9" applyNumberFormat="1" applyFont="1" applyBorder="1" applyAlignment="1">
      <alignment horizontal="right" vertical="center" shrinkToFit="1"/>
    </xf>
    <xf numFmtId="178" fontId="2" fillId="0" borderId="51" xfId="9" applyNumberFormat="1" applyFont="1" applyBorder="1" applyAlignment="1">
      <alignment horizontal="right" vertical="center" shrinkToFit="1"/>
    </xf>
    <xf numFmtId="0" fontId="2" fillId="0" borderId="33" xfId="9" applyFont="1" applyBorder="1">
      <alignment vertical="center"/>
    </xf>
    <xf numFmtId="0" fontId="2" fillId="0" borderId="36" xfId="9" applyFont="1" applyBorder="1">
      <alignment vertical="center"/>
    </xf>
    <xf numFmtId="0" fontId="2" fillId="0" borderId="38" xfId="9" applyFont="1" applyBorder="1">
      <alignment vertical="center"/>
    </xf>
    <xf numFmtId="179" fontId="2" fillId="0" borderId="33" xfId="9" applyNumberFormat="1" applyFont="1" applyBorder="1" applyAlignment="1">
      <alignment horizontal="right" vertical="center" shrinkToFit="1"/>
    </xf>
    <xf numFmtId="179" fontId="2" fillId="0" borderId="36" xfId="9" applyNumberFormat="1" applyFont="1" applyBorder="1" applyAlignment="1">
      <alignment horizontal="right" vertical="center" shrinkToFit="1"/>
    </xf>
    <xf numFmtId="179" fontId="2" fillId="0" borderId="52" xfId="9" applyNumberFormat="1" applyFont="1" applyBorder="1" applyAlignment="1">
      <alignment horizontal="right" vertical="center" shrinkToFit="1"/>
    </xf>
    <xf numFmtId="0" fontId="2" fillId="0" borderId="39" xfId="9" applyFont="1" applyBorder="1">
      <alignment vertical="center"/>
    </xf>
    <xf numFmtId="0" fontId="2" fillId="0" borderId="22" xfId="9" applyFont="1" applyBorder="1">
      <alignment vertical="center"/>
    </xf>
    <xf numFmtId="0" fontId="2" fillId="0" borderId="41" xfId="9" applyFont="1" applyBorder="1">
      <alignment vertical="center"/>
    </xf>
    <xf numFmtId="178" fontId="2" fillId="0" borderId="39" xfId="9" applyNumberFormat="1" applyFont="1" applyBorder="1" applyAlignment="1">
      <alignment horizontal="right" vertical="center" shrinkToFit="1"/>
    </xf>
    <xf numFmtId="178" fontId="2" fillId="0" borderId="22" xfId="9" applyNumberFormat="1" applyFont="1" applyBorder="1" applyAlignment="1">
      <alignment horizontal="right" vertical="center" shrinkToFit="1"/>
    </xf>
    <xf numFmtId="178" fontId="2" fillId="0" borderId="50" xfId="9" applyNumberFormat="1" applyFont="1" applyBorder="1" applyAlignment="1">
      <alignment horizontal="right" vertical="center" shrinkToFit="1"/>
    </xf>
    <xf numFmtId="0" fontId="10" fillId="0" borderId="30" xfId="10" applyFont="1" applyBorder="1" applyAlignment="1">
      <alignment horizontal="center" vertical="center" shrinkToFit="1"/>
    </xf>
    <xf numFmtId="0" fontId="10" fillId="0" borderId="23" xfId="10" applyFont="1" applyBorder="1" applyAlignment="1">
      <alignment horizontal="center" vertical="center" shrinkToFit="1"/>
    </xf>
    <xf numFmtId="0" fontId="10" fillId="0" borderId="16" xfId="10" applyFont="1" applyBorder="1" applyAlignment="1">
      <alignment horizontal="center" vertical="center" shrinkToFit="1"/>
    </xf>
    <xf numFmtId="178" fontId="10" fillId="0" borderId="32" xfId="9" applyNumberFormat="1" applyFont="1" applyBorder="1" applyAlignment="1">
      <alignment horizontal="right" vertical="center" shrinkToFit="1"/>
    </xf>
    <xf numFmtId="178" fontId="10" fillId="0" borderId="35" xfId="9" applyNumberFormat="1" applyFont="1" applyBorder="1" applyAlignment="1">
      <alignment horizontal="right" vertical="center" shrinkToFit="1"/>
    </xf>
    <xf numFmtId="178" fontId="10" fillId="0" borderId="51" xfId="9" applyNumberFormat="1" applyFont="1" applyBorder="1" applyAlignment="1">
      <alignment horizontal="right" vertical="center" shrinkToFit="1"/>
    </xf>
    <xf numFmtId="178" fontId="2" fillId="0" borderId="37" xfId="9" applyNumberFormat="1" applyFont="1" applyBorder="1" applyAlignment="1">
      <alignment horizontal="right" vertical="center" shrinkToFit="1"/>
    </xf>
    <xf numFmtId="0" fontId="10" fillId="0" borderId="40" xfId="9" applyFont="1" applyBorder="1">
      <alignment vertical="center"/>
    </xf>
    <xf numFmtId="0" fontId="10" fillId="0" borderId="22" xfId="9" applyFont="1" applyBorder="1">
      <alignment vertical="center"/>
    </xf>
    <xf numFmtId="0" fontId="10" fillId="0" borderId="41" xfId="9" applyFont="1" applyBorder="1">
      <alignment vertical="center"/>
    </xf>
    <xf numFmtId="178" fontId="10" fillId="0" borderId="40" xfId="9" applyNumberFormat="1" applyFont="1" applyBorder="1" applyAlignment="1">
      <alignment horizontal="right" vertical="center" shrinkToFit="1"/>
    </xf>
    <xf numFmtId="178" fontId="10" fillId="0" borderId="19" xfId="9" applyNumberFormat="1" applyFont="1" applyBorder="1" applyAlignment="1">
      <alignment horizontal="right" vertical="center" shrinkToFit="1"/>
    </xf>
    <xf numFmtId="178" fontId="10" fillId="0" borderId="53" xfId="9" applyNumberFormat="1" applyFont="1" applyBorder="1" applyAlignment="1">
      <alignment horizontal="right" vertical="center" shrinkToFit="1"/>
    </xf>
    <xf numFmtId="0" fontId="2" fillId="0" borderId="57" xfId="9" applyFont="1" applyBorder="1" applyAlignment="1">
      <alignment horizontal="center" vertical="center"/>
    </xf>
    <xf numFmtId="0" fontId="2" fillId="0" borderId="37" xfId="9" applyFont="1" applyBorder="1" applyAlignment="1">
      <alignment horizontal="center" vertical="center"/>
    </xf>
    <xf numFmtId="0" fontId="2" fillId="0" borderId="32" xfId="9" applyFont="1" applyBorder="1" applyAlignment="1">
      <alignment horizontal="center" vertical="center" shrinkToFit="1"/>
    </xf>
    <xf numFmtId="0" fontId="2" fillId="0" borderId="35" xfId="9" applyFont="1" applyBorder="1" applyAlignment="1">
      <alignment horizontal="center" vertical="center" shrinkToFit="1"/>
    </xf>
    <xf numFmtId="0" fontId="2" fillId="0" borderId="37" xfId="9" applyFont="1" applyBorder="1" applyAlignment="1">
      <alignment horizontal="center" vertical="center" shrinkToFit="1"/>
    </xf>
    <xf numFmtId="0" fontId="2" fillId="0" borderId="51" xfId="9" applyFont="1" applyBorder="1" applyAlignment="1">
      <alignment horizontal="center" vertical="center" shrinkToFit="1"/>
    </xf>
    <xf numFmtId="0" fontId="2" fillId="0" borderId="9" xfId="9" applyFont="1" applyBorder="1" applyAlignment="1">
      <alignment horizontal="left" vertical="center"/>
    </xf>
    <xf numFmtId="0" fontId="2" fillId="0" borderId="20" xfId="9" applyFont="1" applyBorder="1" applyAlignment="1">
      <alignment horizontal="left" vertical="center"/>
    </xf>
    <xf numFmtId="0" fontId="2" fillId="0" borderId="60" xfId="9" applyFont="1" applyBorder="1" applyAlignment="1">
      <alignment horizontal="left" vertical="center"/>
    </xf>
    <xf numFmtId="180" fontId="2" fillId="0" borderId="9" xfId="9" applyNumberFormat="1" applyFont="1" applyBorder="1" applyAlignment="1">
      <alignment horizontal="right" vertical="center" shrinkToFit="1"/>
    </xf>
    <xf numFmtId="180" fontId="2" fillId="0" borderId="20" xfId="9" applyNumberFormat="1" applyFont="1" applyBorder="1" applyAlignment="1">
      <alignment horizontal="right" vertical="center" shrinkToFit="1"/>
    </xf>
    <xf numFmtId="180" fontId="2" fillId="0" borderId="60" xfId="9" applyNumberFormat="1" applyFont="1" applyBorder="1" applyAlignment="1">
      <alignment horizontal="right" vertical="center" shrinkToFit="1"/>
    </xf>
    <xf numFmtId="0" fontId="10" fillId="0" borderId="30" xfId="9" applyFont="1" applyBorder="1">
      <alignment vertical="center"/>
    </xf>
    <xf numFmtId="0" fontId="10" fillId="0" borderId="35" xfId="9" applyFont="1" applyBorder="1">
      <alignment vertical="center"/>
    </xf>
    <xf numFmtId="0" fontId="10" fillId="0" borderId="37" xfId="9" applyFont="1" applyBorder="1">
      <alignment vertical="center"/>
    </xf>
    <xf numFmtId="180" fontId="2" fillId="0" borderId="32" xfId="9" applyNumberFormat="1" applyFont="1" applyBorder="1" applyAlignment="1">
      <alignment horizontal="right" vertical="center" shrinkToFit="1"/>
    </xf>
    <xf numFmtId="180" fontId="2" fillId="0" borderId="35" xfId="9" applyNumberFormat="1" applyFont="1" applyBorder="1" applyAlignment="1">
      <alignment horizontal="right" vertical="center" shrinkToFit="1"/>
    </xf>
    <xf numFmtId="180" fontId="2" fillId="0" borderId="37" xfId="9" applyNumberFormat="1" applyFont="1" applyBorder="1" applyAlignment="1">
      <alignment horizontal="right" vertical="center" shrinkToFit="1"/>
    </xf>
    <xf numFmtId="180" fontId="2" fillId="0" borderId="51" xfId="9" applyNumberFormat="1" applyFont="1" applyBorder="1" applyAlignment="1">
      <alignment horizontal="right" vertical="center" shrinkToFit="1"/>
    </xf>
    <xf numFmtId="0" fontId="10" fillId="0" borderId="23" xfId="9" applyFont="1" applyBorder="1">
      <alignment vertical="center"/>
    </xf>
    <xf numFmtId="0" fontId="10" fillId="0" borderId="16" xfId="9" applyFont="1" applyBorder="1">
      <alignment vertical="center"/>
    </xf>
    <xf numFmtId="179" fontId="10" fillId="0" borderId="30" xfId="9" applyNumberFormat="1" applyFont="1" applyBorder="1" applyAlignment="1">
      <alignment horizontal="right" vertical="center" shrinkToFit="1"/>
    </xf>
    <xf numFmtId="179" fontId="10" fillId="0" borderId="23" xfId="9" applyNumberFormat="1" applyFont="1" applyBorder="1" applyAlignment="1">
      <alignment horizontal="right" vertical="center" shrinkToFit="1"/>
    </xf>
    <xf numFmtId="179" fontId="10" fillId="0" borderId="54" xfId="9" applyNumberFormat="1" applyFont="1" applyBorder="1" applyAlignment="1">
      <alignment horizontal="right" vertical="center" shrinkToFit="1"/>
    </xf>
    <xf numFmtId="0" fontId="10" fillId="0" borderId="33" xfId="10" applyFont="1" applyBorder="1" applyAlignment="1">
      <alignment horizontal="center" vertical="center" shrinkToFit="1"/>
    </xf>
    <xf numFmtId="0" fontId="10" fillId="0" borderId="36" xfId="10" applyFont="1" applyBorder="1" applyAlignment="1">
      <alignment horizontal="center" vertical="center" shrinkToFit="1"/>
    </xf>
    <xf numFmtId="0" fontId="10" fillId="0" borderId="38" xfId="10" applyFont="1" applyBorder="1" applyAlignment="1">
      <alignment horizontal="center" vertical="center" shrinkToFit="1"/>
    </xf>
    <xf numFmtId="0" fontId="2" fillId="0" borderId="10" xfId="9" applyFont="1" applyBorder="1" applyAlignment="1">
      <alignment horizontal="center" vertical="center"/>
    </xf>
    <xf numFmtId="0" fontId="2" fillId="0" borderId="21" xfId="9" applyFont="1" applyBorder="1" applyAlignment="1">
      <alignment horizontal="center" vertical="center"/>
    </xf>
    <xf numFmtId="0" fontId="2" fillId="0" borderId="29" xfId="9" applyFont="1" applyBorder="1" applyAlignment="1">
      <alignment horizontal="center" vertical="center"/>
    </xf>
    <xf numFmtId="177" fontId="2" fillId="0" borderId="29" xfId="9" applyNumberFormat="1" applyFont="1" applyBorder="1" applyAlignment="1">
      <alignment horizontal="right" vertical="center" shrinkToFit="1"/>
    </xf>
    <xf numFmtId="177" fontId="2" fillId="0" borderId="44" xfId="9" applyNumberFormat="1" applyFont="1" applyBorder="1" applyAlignment="1">
      <alignment horizontal="right" vertical="center" shrinkToFit="1"/>
    </xf>
    <xf numFmtId="177" fontId="2" fillId="0" borderId="55" xfId="9" applyNumberFormat="1" applyFont="1" applyBorder="1" applyAlignment="1">
      <alignment horizontal="right" vertical="center" shrinkToFit="1"/>
    </xf>
    <xf numFmtId="180" fontId="2" fillId="0" borderId="33" xfId="9" applyNumberFormat="1" applyFont="1" applyBorder="1" applyAlignment="1">
      <alignment horizontal="right" vertical="center" shrinkToFit="1"/>
    </xf>
    <xf numFmtId="180" fontId="2" fillId="0" borderId="36" xfId="9" applyNumberFormat="1" applyFont="1" applyBorder="1" applyAlignment="1">
      <alignment horizontal="right" vertical="center" shrinkToFit="1"/>
    </xf>
    <xf numFmtId="180" fontId="2" fillId="0" borderId="38" xfId="9" applyNumberFormat="1" applyFont="1" applyBorder="1" applyAlignment="1">
      <alignment horizontal="right" vertical="center" shrinkToFit="1"/>
    </xf>
    <xf numFmtId="180" fontId="2" fillId="0" borderId="52" xfId="9" applyNumberFormat="1" applyFont="1" applyBorder="1" applyAlignment="1">
      <alignment horizontal="right" vertical="center" shrinkToFit="1"/>
    </xf>
    <xf numFmtId="178" fontId="2" fillId="0" borderId="29" xfId="9" applyNumberFormat="1" applyFont="1" applyBorder="1" applyAlignment="1">
      <alignment horizontal="right" vertical="center" shrinkToFit="1"/>
    </xf>
    <xf numFmtId="178" fontId="2" fillId="0" borderId="44" xfId="9" applyNumberFormat="1" applyFont="1" applyBorder="1" applyAlignment="1">
      <alignment horizontal="right" vertical="center" shrinkToFit="1"/>
    </xf>
    <xf numFmtId="178" fontId="2" fillId="0" borderId="55" xfId="9" applyNumberFormat="1" applyFont="1" applyBorder="1" applyAlignment="1">
      <alignment horizontal="right" vertical="center" shrinkToFit="1"/>
    </xf>
    <xf numFmtId="180" fontId="2" fillId="0" borderId="20" xfId="9" applyNumberFormat="1" applyFont="1" applyBorder="1" applyAlignment="1">
      <alignment horizontal="right" vertical="center"/>
    </xf>
    <xf numFmtId="180" fontId="2" fillId="0" borderId="60" xfId="9" applyNumberFormat="1" applyFont="1" applyBorder="1" applyAlignment="1">
      <alignment horizontal="right" vertical="center"/>
    </xf>
    <xf numFmtId="0" fontId="2" fillId="0" borderId="61" xfId="9" applyFont="1" applyBorder="1">
      <alignment vertical="center"/>
    </xf>
    <xf numFmtId="0" fontId="2" fillId="0" borderId="62" xfId="9" applyFont="1" applyBorder="1" applyAlignment="1">
      <alignment horizontal="center" vertical="center"/>
    </xf>
    <xf numFmtId="0" fontId="2" fillId="0" borderId="52" xfId="9" applyFont="1" applyBorder="1" applyAlignment="1">
      <alignment horizontal="center" vertical="center"/>
    </xf>
    <xf numFmtId="0" fontId="2" fillId="0" borderId="63" xfId="9" applyFont="1" applyBorder="1" applyAlignment="1">
      <alignment horizontal="center" vertical="center"/>
    </xf>
    <xf numFmtId="0" fontId="2" fillId="0" borderId="9" xfId="9" applyFont="1" applyBorder="1" applyAlignment="1">
      <alignment horizontal="center" vertical="center"/>
    </xf>
    <xf numFmtId="0" fontId="2" fillId="0" borderId="20" xfId="9" applyFont="1" applyBorder="1" applyAlignment="1">
      <alignment horizontal="center" vertical="center"/>
    </xf>
    <xf numFmtId="178" fontId="2" fillId="0" borderId="19" xfId="9" applyNumberFormat="1" applyFont="1" applyBorder="1" applyAlignment="1">
      <alignment horizontal="right" vertical="center"/>
    </xf>
    <xf numFmtId="178" fontId="2" fillId="0" borderId="53" xfId="9" applyNumberFormat="1" applyFont="1" applyBorder="1" applyAlignment="1">
      <alignment horizontal="right" vertical="center"/>
    </xf>
    <xf numFmtId="0" fontId="2" fillId="0" borderId="11" xfId="9" applyFont="1" applyBorder="1" applyAlignment="1">
      <alignment horizontal="center" vertical="center"/>
    </xf>
    <xf numFmtId="0" fontId="2" fillId="0" borderId="22" xfId="9" applyFont="1" applyBorder="1" applyAlignment="1">
      <alignment horizontal="center" vertical="center"/>
    </xf>
    <xf numFmtId="0" fontId="2" fillId="0" borderId="50" xfId="9" applyFont="1" applyBorder="1" applyAlignment="1">
      <alignment horizontal="center" vertical="center"/>
    </xf>
    <xf numFmtId="0" fontId="10" fillId="0" borderId="9" xfId="2" applyFont="1" applyBorder="1" applyAlignment="1">
      <alignment horizontal="left" vertical="center"/>
    </xf>
    <xf numFmtId="0" fontId="10" fillId="0" borderId="20" xfId="2" applyFont="1" applyBorder="1" applyAlignment="1">
      <alignment horizontal="left" vertical="center"/>
    </xf>
    <xf numFmtId="0" fontId="10" fillId="0" borderId="60" xfId="2" applyFont="1" applyBorder="1" applyAlignment="1">
      <alignment horizontal="left" vertical="center"/>
    </xf>
    <xf numFmtId="178" fontId="2" fillId="0" borderId="9" xfId="9" applyNumberFormat="1" applyFont="1" applyBorder="1" applyAlignment="1">
      <alignment horizontal="right" vertical="center" shrinkToFit="1"/>
    </xf>
    <xf numFmtId="178" fontId="2" fillId="0" borderId="20" xfId="9" applyNumberFormat="1" applyFont="1" applyBorder="1" applyAlignment="1">
      <alignment horizontal="right" vertical="center" shrinkToFit="1"/>
    </xf>
    <xf numFmtId="178" fontId="2" fillId="0" borderId="60" xfId="9" applyNumberFormat="1" applyFont="1" applyBorder="1" applyAlignment="1">
      <alignment horizontal="right" vertical="center" shrinkToFit="1"/>
    </xf>
    <xf numFmtId="0" fontId="11" fillId="0" borderId="35" xfId="9" applyFont="1" applyBorder="1">
      <alignment vertical="center"/>
    </xf>
    <xf numFmtId="0" fontId="11" fillId="0" borderId="37" xfId="9" applyFont="1" applyBorder="1">
      <alignment vertical="center"/>
    </xf>
    <xf numFmtId="178" fontId="2" fillId="0" borderId="33" xfId="9" applyNumberFormat="1" applyFont="1" applyBorder="1" applyAlignment="1">
      <alignment horizontal="right" vertical="center"/>
    </xf>
    <xf numFmtId="178" fontId="2" fillId="0" borderId="36" xfId="9" applyNumberFormat="1" applyFont="1" applyBorder="1" applyAlignment="1">
      <alignment horizontal="right" vertical="center"/>
    </xf>
    <xf numFmtId="178" fontId="2" fillId="0" borderId="38" xfId="9" applyNumberFormat="1" applyFont="1" applyBorder="1" applyAlignment="1">
      <alignment horizontal="right" vertical="center"/>
    </xf>
    <xf numFmtId="0" fontId="2" fillId="0" borderId="43" xfId="9" applyFont="1" applyBorder="1" applyAlignment="1">
      <alignment horizontal="center" vertical="center" shrinkToFit="1"/>
    </xf>
    <xf numFmtId="0" fontId="2" fillId="0" borderId="20" xfId="9" applyFont="1" applyBorder="1" applyAlignment="1">
      <alignment horizontal="center" vertical="center" shrinkToFit="1"/>
    </xf>
    <xf numFmtId="0" fontId="2" fillId="0" borderId="17" xfId="9" applyFont="1" applyBorder="1" applyAlignment="1">
      <alignment horizontal="center" vertical="center" shrinkToFit="1"/>
    </xf>
    <xf numFmtId="49" fontId="2" fillId="0" borderId="0" xfId="9" applyNumberFormat="1" applyFont="1" applyAlignment="1">
      <alignment horizontal="left" vertical="center"/>
    </xf>
    <xf numFmtId="0" fontId="2" fillId="0" borderId="12" xfId="9" applyFont="1" applyBorder="1" applyAlignment="1">
      <alignment horizontal="center" vertical="center" textRotation="255"/>
    </xf>
    <xf numFmtId="0" fontId="2" fillId="0" borderId="23" xfId="9" applyFont="1" applyBorder="1" applyAlignment="1">
      <alignment horizontal="center" vertical="center" textRotation="255"/>
    </xf>
    <xf numFmtId="0" fontId="2" fillId="0" borderId="16" xfId="9" applyFont="1" applyBorder="1" applyAlignment="1">
      <alignment horizontal="center" vertical="center" textRotation="255"/>
    </xf>
    <xf numFmtId="0" fontId="2" fillId="0" borderId="8" xfId="9" applyFont="1" applyBorder="1" applyAlignment="1">
      <alignment horizontal="center" vertical="center" textRotation="255"/>
    </xf>
    <xf numFmtId="0" fontId="2" fillId="0" borderId="0" xfId="9" applyFont="1" applyAlignment="1">
      <alignment horizontal="center" vertical="center" textRotation="255"/>
    </xf>
    <xf numFmtId="0" fontId="2" fillId="0" borderId="14" xfId="9" applyFont="1" applyBorder="1" applyAlignment="1">
      <alignment horizontal="center" vertical="center" textRotation="255"/>
    </xf>
    <xf numFmtId="0" fontId="2" fillId="0" borderId="9" xfId="9" applyFont="1" applyBorder="1" applyAlignment="1">
      <alignment horizontal="center" vertical="center" textRotation="255"/>
    </xf>
    <xf numFmtId="0" fontId="2" fillId="0" borderId="20" xfId="9" applyFont="1" applyBorder="1" applyAlignment="1">
      <alignment horizontal="center" vertical="center" textRotation="255"/>
    </xf>
    <xf numFmtId="0" fontId="2" fillId="0" borderId="17" xfId="9" applyFont="1" applyBorder="1" applyAlignment="1">
      <alignment horizontal="center" vertical="center" textRotation="255"/>
    </xf>
    <xf numFmtId="49" fontId="2" fillId="0" borderId="0" xfId="9" applyNumberFormat="1" applyFont="1" applyAlignment="1">
      <alignment horizontal="center" vertical="center"/>
    </xf>
    <xf numFmtId="0" fontId="2" fillId="0" borderId="0" xfId="9" applyFont="1" applyAlignment="1">
      <alignment horizontal="center" vertical="center"/>
    </xf>
    <xf numFmtId="0" fontId="2" fillId="0" borderId="0" xfId="9" applyFont="1" applyAlignment="1">
      <alignment horizontal="center" vertical="center" shrinkToFit="1"/>
    </xf>
    <xf numFmtId="176" fontId="2" fillId="0" borderId="0" xfId="9" applyNumberFormat="1" applyFont="1" applyAlignment="1" applyProtection="1">
      <alignment horizontal="center" vertical="center" shrinkToFit="1"/>
      <protection hidden="1"/>
    </xf>
    <xf numFmtId="0" fontId="9" fillId="0" borderId="0" xfId="9" applyFont="1" applyAlignment="1" applyProtection="1">
      <alignment horizontal="left" vertical="center" wrapText="1"/>
      <protection hidden="1"/>
    </xf>
    <xf numFmtId="0" fontId="2" fillId="0" borderId="0" xfId="9" applyFont="1" applyAlignment="1" applyProtection="1">
      <alignment horizontal="center" vertical="center" shrinkToFit="1"/>
      <protection hidden="1"/>
    </xf>
    <xf numFmtId="0" fontId="2" fillId="0" borderId="0" xfId="9" applyFont="1">
      <alignment vertical="center"/>
    </xf>
    <xf numFmtId="0" fontId="2" fillId="0" borderId="1" xfId="9" applyFont="1" applyBorder="1" applyAlignment="1">
      <alignment horizontal="center" vertical="center"/>
    </xf>
    <xf numFmtId="0" fontId="2" fillId="0" borderId="13" xfId="9" applyFont="1" applyBorder="1" applyAlignment="1">
      <alignment horizontal="center" vertical="center"/>
    </xf>
    <xf numFmtId="0" fontId="2" fillId="0" borderId="24" xfId="9" applyFont="1" applyBorder="1" applyAlignment="1">
      <alignment horizontal="center" vertical="center"/>
    </xf>
    <xf numFmtId="0" fontId="2" fillId="0" borderId="2" xfId="9" applyFont="1" applyBorder="1" applyAlignment="1">
      <alignment horizontal="center" vertical="center"/>
    </xf>
    <xf numFmtId="0" fontId="2" fillId="0" borderId="14" xfId="9" applyFont="1" applyBorder="1" applyAlignment="1">
      <alignment horizontal="center" vertical="center"/>
    </xf>
    <xf numFmtId="0" fontId="2" fillId="0" borderId="25" xfId="9" applyFont="1" applyBorder="1" applyAlignment="1">
      <alignment horizontal="center" vertical="center"/>
    </xf>
    <xf numFmtId="0" fontId="2" fillId="0" borderId="3" xfId="9" applyFont="1" applyBorder="1" applyAlignment="1">
      <alignment horizontal="center" vertical="center"/>
    </xf>
    <xf numFmtId="0" fontId="2" fillId="0" borderId="15" xfId="9" applyFont="1" applyBorder="1" applyAlignment="1">
      <alignment horizontal="center" vertical="center"/>
    </xf>
    <xf numFmtId="0" fontId="2" fillId="0" borderId="26" xfId="9" applyFont="1" applyBorder="1" applyAlignment="1">
      <alignment horizontal="center" vertical="center"/>
    </xf>
    <xf numFmtId="0" fontId="2" fillId="0" borderId="40" xfId="9" applyFont="1" applyBorder="1" applyAlignment="1">
      <alignment horizontal="center" vertical="center"/>
    </xf>
    <xf numFmtId="0" fontId="2" fillId="0" borderId="45" xfId="9" applyFont="1" applyBorder="1" applyAlignment="1">
      <alignment horizontal="center" vertical="center"/>
    </xf>
    <xf numFmtId="0" fontId="2" fillId="0" borderId="42" xfId="9" applyFont="1" applyBorder="1" applyAlignment="1">
      <alignment horizontal="center" vertical="center"/>
    </xf>
    <xf numFmtId="0" fontId="2" fillId="0" borderId="46" xfId="9" applyFont="1" applyBorder="1" applyAlignment="1">
      <alignment horizontal="center" vertical="center"/>
    </xf>
    <xf numFmtId="0" fontId="2" fillId="0" borderId="31" xfId="9" applyFont="1" applyBorder="1" applyAlignment="1">
      <alignment horizontal="center" vertical="center"/>
    </xf>
    <xf numFmtId="0" fontId="2" fillId="0" borderId="47" xfId="9" applyFont="1" applyBorder="1" applyAlignment="1">
      <alignment horizontal="center" vertical="center"/>
    </xf>
    <xf numFmtId="0" fontId="2" fillId="0" borderId="8" xfId="9" applyFont="1" applyBorder="1" applyAlignment="1">
      <alignment horizontal="center" vertical="center"/>
    </xf>
    <xf numFmtId="0" fontId="2" fillId="0" borderId="56" xfId="9" applyFont="1" applyBorder="1" applyAlignment="1">
      <alignment horizontal="center" vertical="center"/>
    </xf>
    <xf numFmtId="0" fontId="2" fillId="0" borderId="34" xfId="9" applyFont="1" applyBorder="1" applyAlignment="1">
      <alignment horizontal="center" vertical="center"/>
    </xf>
    <xf numFmtId="0" fontId="2" fillId="0" borderId="58" xfId="9" applyFont="1" applyBorder="1" applyAlignment="1">
      <alignment horizontal="center" vertical="center"/>
    </xf>
    <xf numFmtId="0" fontId="2" fillId="0" borderId="59" xfId="9" applyFont="1" applyBorder="1" applyAlignment="1">
      <alignment horizontal="center" vertical="center"/>
    </xf>
    <xf numFmtId="0" fontId="2" fillId="0" borderId="4" xfId="9" applyFont="1" applyBorder="1" applyAlignment="1">
      <alignment horizontal="center" vertical="center"/>
    </xf>
    <xf numFmtId="0" fontId="2" fillId="0" borderId="16" xfId="9" applyFont="1" applyBorder="1" applyAlignment="1">
      <alignment horizontal="center" vertical="center"/>
    </xf>
    <xf numFmtId="0" fontId="2" fillId="0" borderId="27" xfId="9" applyFont="1" applyBorder="1" applyAlignment="1">
      <alignment horizontal="center" vertical="center"/>
    </xf>
    <xf numFmtId="0" fontId="2" fillId="0" borderId="5" xfId="9" applyFont="1" applyBorder="1" applyAlignment="1">
      <alignment horizontal="center" vertical="center"/>
    </xf>
    <xf numFmtId="0" fontId="2" fillId="0" borderId="17" xfId="9" applyFont="1" applyBorder="1" applyAlignment="1">
      <alignment horizontal="center" vertical="center"/>
    </xf>
    <xf numFmtId="0" fontId="2" fillId="0" borderId="28" xfId="9" applyFont="1" applyBorder="1" applyAlignment="1">
      <alignment horizontal="center" vertical="center"/>
    </xf>
    <xf numFmtId="0" fontId="2" fillId="0" borderId="30" xfId="9" applyFont="1" applyBorder="1" applyAlignment="1">
      <alignment horizontal="center" vertical="center"/>
    </xf>
    <xf numFmtId="0" fontId="2" fillId="0" borderId="48" xfId="9" applyFont="1" applyBorder="1" applyAlignment="1">
      <alignment horizontal="center" vertical="center"/>
    </xf>
    <xf numFmtId="0" fontId="2" fillId="0" borderId="43" xfId="9" applyFont="1" applyBorder="1" applyAlignment="1">
      <alignment horizontal="center" vertical="center"/>
    </xf>
    <xf numFmtId="0" fontId="2" fillId="0" borderId="49" xfId="9" applyFont="1" applyBorder="1" applyAlignment="1">
      <alignment horizontal="center" vertical="center"/>
    </xf>
    <xf numFmtId="0" fontId="2" fillId="0" borderId="12" xfId="9" applyFont="1" applyBorder="1" applyAlignment="1">
      <alignment horizontal="center" vertical="center"/>
    </xf>
    <xf numFmtId="0" fontId="2" fillId="0" borderId="23" xfId="9" applyFont="1" applyBorder="1" applyAlignment="1">
      <alignment horizontal="center" vertical="center"/>
    </xf>
    <xf numFmtId="49" fontId="2" fillId="0" borderId="30" xfId="9" applyNumberFormat="1" applyFont="1" applyBorder="1" applyAlignment="1">
      <alignment horizontal="center" vertical="center"/>
    </xf>
    <xf numFmtId="49" fontId="2" fillId="0" borderId="23" xfId="9" applyNumberFormat="1" applyFont="1" applyBorder="1" applyAlignment="1">
      <alignment horizontal="center" vertical="center"/>
    </xf>
    <xf numFmtId="49" fontId="2" fillId="0" borderId="54" xfId="9" applyNumberFormat="1" applyFont="1" applyBorder="1" applyAlignment="1">
      <alignment horizontal="center" vertical="center"/>
    </xf>
    <xf numFmtId="49" fontId="2" fillId="0" borderId="42" xfId="9" applyNumberFormat="1" applyFont="1" applyBorder="1" applyAlignment="1">
      <alignment horizontal="center" vertical="center"/>
    </xf>
    <xf numFmtId="49" fontId="2" fillId="0" borderId="58" xfId="9" applyNumberFormat="1" applyFont="1" applyBorder="1" applyAlignment="1">
      <alignment horizontal="center" vertical="center"/>
    </xf>
    <xf numFmtId="49" fontId="2" fillId="0" borderId="43" xfId="9" applyNumberFormat="1" applyFont="1" applyBorder="1" applyAlignment="1">
      <alignment horizontal="center" vertical="center"/>
    </xf>
    <xf numFmtId="49" fontId="2" fillId="0" borderId="20" xfId="9" applyNumberFormat="1" applyFont="1" applyBorder="1" applyAlignment="1">
      <alignment horizontal="center" vertical="center"/>
    </xf>
    <xf numFmtId="49" fontId="2" fillId="0" borderId="60" xfId="9" applyNumberFormat="1" applyFont="1" applyBorder="1" applyAlignment="1">
      <alignment horizontal="center" vertical="center"/>
    </xf>
    <xf numFmtId="0" fontId="2" fillId="0" borderId="7" xfId="9" applyFont="1" applyBorder="1" applyAlignment="1">
      <alignment horizontal="center" vertical="center" wrapText="1"/>
    </xf>
    <xf numFmtId="0" fontId="2" fillId="0" borderId="19" xfId="9" applyFont="1" applyBorder="1" applyAlignment="1">
      <alignment horizontal="center" vertical="center" wrapText="1"/>
    </xf>
    <xf numFmtId="0" fontId="2" fillId="0" borderId="13" xfId="9" applyFont="1" applyBorder="1" applyAlignment="1">
      <alignment horizontal="center" vertical="center" wrapText="1"/>
    </xf>
    <xf numFmtId="0" fontId="2" fillId="0" borderId="8" xfId="9" applyFont="1" applyBorder="1" applyAlignment="1">
      <alignment horizontal="center" vertical="center" wrapText="1"/>
    </xf>
    <xf numFmtId="0" fontId="2" fillId="0" borderId="0" xfId="9" applyFont="1" applyAlignment="1">
      <alignment horizontal="center" vertical="center" wrapText="1"/>
    </xf>
    <xf numFmtId="0" fontId="2" fillId="0" borderId="14" xfId="9" applyFont="1" applyBorder="1" applyAlignment="1">
      <alignment horizontal="center" vertical="center" wrapText="1"/>
    </xf>
    <xf numFmtId="0" fontId="2" fillId="0" borderId="9" xfId="9" applyFont="1" applyBorder="1" applyAlignment="1">
      <alignment horizontal="center" vertical="center" wrapText="1"/>
    </xf>
    <xf numFmtId="0" fontId="2" fillId="0" borderId="20" xfId="9" applyFont="1" applyBorder="1" applyAlignment="1">
      <alignment horizontal="center" vertical="center" wrapText="1"/>
    </xf>
    <xf numFmtId="0" fontId="2" fillId="0" borderId="17" xfId="9" applyFont="1" applyBorder="1" applyAlignment="1">
      <alignment horizontal="center" vertical="center" wrapText="1"/>
    </xf>
    <xf numFmtId="0" fontId="9" fillId="0" borderId="0" xfId="9" applyFont="1" applyAlignment="1">
      <alignment horizontal="left" vertical="center" wrapText="1"/>
    </xf>
    <xf numFmtId="0" fontId="9" fillId="0" borderId="58" xfId="9" applyFont="1" applyBorder="1" applyAlignment="1">
      <alignment horizontal="left" vertical="center" wrapText="1"/>
    </xf>
    <xf numFmtId="0" fontId="9" fillId="0" borderId="30" xfId="9" applyFont="1" applyBorder="1" applyAlignment="1">
      <alignment horizontal="center" vertical="center" wrapText="1"/>
    </xf>
    <xf numFmtId="0" fontId="9" fillId="0" borderId="23" xfId="9" applyFont="1" applyBorder="1" applyAlignment="1">
      <alignment horizontal="center" vertical="center" wrapText="1"/>
    </xf>
    <xf numFmtId="0" fontId="9" fillId="0" borderId="16" xfId="9" applyFont="1" applyBorder="1" applyAlignment="1">
      <alignment horizontal="center" vertical="center" wrapText="1"/>
    </xf>
    <xf numFmtId="0" fontId="9" fillId="0" borderId="31" xfId="9" applyFont="1" applyBorder="1" applyAlignment="1">
      <alignment horizontal="center" vertical="center" wrapText="1"/>
    </xf>
    <xf numFmtId="0" fontId="9" fillId="0" borderId="34" xfId="9" applyFont="1" applyBorder="1" applyAlignment="1">
      <alignment horizontal="center" vertical="center" wrapText="1"/>
    </xf>
    <xf numFmtId="0" fontId="9" fillId="0" borderId="15" xfId="9" applyFont="1" applyBorder="1" applyAlignment="1">
      <alignment horizontal="center" vertical="center" wrapText="1"/>
    </xf>
    <xf numFmtId="0" fontId="2" fillId="0" borderId="30" xfId="9" applyFont="1" applyBorder="1" applyAlignment="1">
      <alignment horizontal="center" vertical="center" wrapText="1"/>
    </xf>
    <xf numFmtId="0" fontId="2" fillId="0" borderId="23" xfId="9" applyFont="1" applyBorder="1" applyAlignment="1">
      <alignment horizontal="center" vertical="center" wrapText="1"/>
    </xf>
    <xf numFmtId="0" fontId="2" fillId="0" borderId="16" xfId="9" applyFont="1" applyBorder="1" applyAlignment="1">
      <alignment horizontal="center" vertical="center" wrapText="1"/>
    </xf>
    <xf numFmtId="0" fontId="2" fillId="0" borderId="31" xfId="9" applyFont="1" applyBorder="1" applyAlignment="1">
      <alignment horizontal="center" vertical="center" wrapText="1"/>
    </xf>
    <xf numFmtId="0" fontId="2" fillId="0" borderId="34" xfId="9" applyFont="1" applyBorder="1" applyAlignment="1">
      <alignment horizontal="center" vertical="center" wrapText="1"/>
    </xf>
    <xf numFmtId="0" fontId="2" fillId="0" borderId="15" xfId="9" applyFont="1" applyBorder="1" applyAlignment="1">
      <alignment horizontal="center" vertical="center" wrapText="1"/>
    </xf>
    <xf numFmtId="0" fontId="9" fillId="0" borderId="54" xfId="9" applyFont="1" applyBorder="1" applyAlignment="1">
      <alignment horizontal="center" vertical="center" wrapText="1"/>
    </xf>
    <xf numFmtId="0" fontId="9" fillId="0" borderId="59" xfId="9" applyFont="1" applyBorder="1" applyAlignment="1">
      <alignment horizontal="center" vertical="center" wrapText="1"/>
    </xf>
    <xf numFmtId="0" fontId="2" fillId="0" borderId="30" xfId="9" applyFont="1" applyBorder="1" applyAlignment="1">
      <alignment horizontal="center" vertical="center" textRotation="255"/>
    </xf>
    <xf numFmtId="0" fontId="2" fillId="0" borderId="42" xfId="9" applyFont="1" applyBorder="1" applyAlignment="1">
      <alignment horizontal="center" vertical="center" textRotation="255"/>
    </xf>
    <xf numFmtId="0" fontId="2" fillId="0" borderId="31" xfId="9" applyFont="1" applyBorder="1" applyAlignment="1">
      <alignment horizontal="center" vertical="center" textRotation="255"/>
    </xf>
    <xf numFmtId="0" fontId="2" fillId="0" borderId="34" xfId="9" applyFont="1" applyBorder="1" applyAlignment="1">
      <alignment horizontal="center" vertical="center" textRotation="255"/>
    </xf>
    <xf numFmtId="0" fontId="2" fillId="0" borderId="15" xfId="9" applyFont="1" applyBorder="1" applyAlignment="1">
      <alignment horizontal="center" vertical="center" textRotation="255"/>
    </xf>
    <xf numFmtId="0" fontId="10" fillId="0" borderId="7" xfId="2" applyFont="1" applyBorder="1" applyAlignment="1">
      <alignment horizontal="center" vertical="center" wrapText="1"/>
    </xf>
    <xf numFmtId="0" fontId="10" fillId="0" borderId="19" xfId="2" applyFont="1" applyBorder="1" applyAlignment="1">
      <alignment horizontal="center" vertical="center" wrapText="1"/>
    </xf>
    <xf numFmtId="0" fontId="10" fillId="0" borderId="53" xfId="2" applyFont="1" applyBorder="1" applyAlignment="1">
      <alignment horizontal="center" vertical="center" wrapText="1"/>
    </xf>
    <xf numFmtId="0" fontId="10" fillId="0" borderId="8" xfId="2" applyFont="1" applyBorder="1" applyAlignment="1">
      <alignment horizontal="center" vertical="center" wrapText="1"/>
    </xf>
    <xf numFmtId="0" fontId="10" fillId="0" borderId="0" xfId="2" applyFont="1" applyAlignment="1">
      <alignment horizontal="center" vertical="center" wrapText="1"/>
    </xf>
    <xf numFmtId="0" fontId="10" fillId="0" borderId="58" xfId="2" applyFont="1" applyBorder="1" applyAlignment="1">
      <alignment horizontal="center" vertical="center" wrapText="1"/>
    </xf>
    <xf numFmtId="0" fontId="10" fillId="0" borderId="9" xfId="2" applyFont="1" applyBorder="1" applyAlignment="1">
      <alignment horizontal="center" vertical="center" wrapText="1"/>
    </xf>
    <xf numFmtId="0" fontId="10" fillId="0" borderId="20" xfId="2" applyFont="1" applyBorder="1" applyAlignment="1">
      <alignment horizontal="center" vertical="center" wrapText="1"/>
    </xf>
    <xf numFmtId="0" fontId="10" fillId="0" borderId="60" xfId="2" applyFont="1" applyBorder="1" applyAlignment="1">
      <alignment horizontal="center" vertical="center" wrapText="1"/>
    </xf>
    <xf numFmtId="49" fontId="8" fillId="0" borderId="6" xfId="4" applyNumberFormat="1" applyFont="1" applyBorder="1" applyAlignment="1">
      <alignment horizontal="center" vertical="center"/>
    </xf>
    <xf numFmtId="49" fontId="8" fillId="0" borderId="18" xfId="4" applyNumberFormat="1" applyFont="1" applyBorder="1" applyAlignment="1">
      <alignment horizontal="center" vertical="center"/>
    </xf>
    <xf numFmtId="49" fontId="8" fillId="0" borderId="64" xfId="4" applyNumberFormat="1" applyFont="1" applyBorder="1" applyAlignment="1">
      <alignment horizontal="center" vertical="center"/>
    </xf>
    <xf numFmtId="0" fontId="2" fillId="0" borderId="74" xfId="4" applyFont="1" applyBorder="1" applyAlignment="1">
      <alignment horizontal="center" vertical="center"/>
    </xf>
    <xf numFmtId="0" fontId="2" fillId="0" borderId="30" xfId="4" applyFont="1" applyBorder="1">
      <alignment vertical="center"/>
    </xf>
    <xf numFmtId="0" fontId="2" fillId="0" borderId="23" xfId="4" applyFont="1" applyBorder="1">
      <alignment vertical="center"/>
    </xf>
    <xf numFmtId="0" fontId="2" fillId="0" borderId="16" xfId="4" applyFont="1" applyBorder="1">
      <alignment vertical="center"/>
    </xf>
    <xf numFmtId="178" fontId="2" fillId="0" borderId="30" xfId="4" applyNumberFormat="1" applyFont="1" applyBorder="1" applyAlignment="1">
      <alignment horizontal="right" vertical="center" shrinkToFit="1"/>
    </xf>
    <xf numFmtId="178" fontId="2" fillId="0" borderId="23" xfId="4" applyNumberFormat="1" applyFont="1" applyBorder="1" applyAlignment="1">
      <alignment horizontal="right" vertical="center" shrinkToFit="1"/>
    </xf>
    <xf numFmtId="178" fontId="2" fillId="0" borderId="65" xfId="4" applyNumberFormat="1" applyFont="1" applyBorder="1" applyAlignment="1">
      <alignment horizontal="right" vertical="center" shrinkToFit="1"/>
    </xf>
    <xf numFmtId="180" fontId="2" fillId="0" borderId="68" xfId="4" applyNumberFormat="1" applyFont="1" applyBorder="1" applyAlignment="1">
      <alignment horizontal="right" vertical="center" shrinkToFit="1"/>
    </xf>
    <xf numFmtId="178" fontId="2" fillId="0" borderId="68" xfId="4" applyNumberFormat="1" applyFont="1" applyBorder="1" applyAlignment="1">
      <alignment horizontal="right" vertical="center" shrinkToFit="1"/>
    </xf>
    <xf numFmtId="180" fontId="2" fillId="0" borderId="72" xfId="4" applyNumberFormat="1" applyFont="1" applyBorder="1" applyAlignment="1">
      <alignment horizontal="right" vertical="center" shrinkToFit="1"/>
    </xf>
    <xf numFmtId="180" fontId="2" fillId="0" borderId="23" xfId="4" applyNumberFormat="1" applyFont="1" applyBorder="1" applyAlignment="1">
      <alignment horizontal="right" vertical="center" shrinkToFit="1"/>
    </xf>
    <xf numFmtId="180" fontId="2" fillId="0" borderId="16" xfId="4" applyNumberFormat="1" applyFont="1" applyBorder="1" applyAlignment="1">
      <alignment horizontal="right" vertical="center" shrinkToFit="1"/>
    </xf>
    <xf numFmtId="178" fontId="2" fillId="0" borderId="42" xfId="4" applyNumberFormat="1" applyFont="1" applyBorder="1" applyAlignment="1">
      <alignment horizontal="right" vertical="center" shrinkToFit="1"/>
    </xf>
    <xf numFmtId="178" fontId="2" fillId="0" borderId="66" xfId="4" applyNumberFormat="1" applyFont="1" applyBorder="1" applyAlignment="1">
      <alignment horizontal="right" vertical="center" shrinkToFit="1"/>
    </xf>
    <xf numFmtId="180" fontId="2" fillId="0" borderId="69" xfId="4" applyNumberFormat="1" applyFont="1" applyBorder="1" applyAlignment="1">
      <alignment horizontal="right" vertical="center" shrinkToFit="1"/>
    </xf>
    <xf numFmtId="178" fontId="2" fillId="0" borderId="69" xfId="4" applyNumberFormat="1" applyFont="1" applyBorder="1" applyAlignment="1">
      <alignment horizontal="right" vertical="center" shrinkToFit="1"/>
    </xf>
    <xf numFmtId="178" fontId="2" fillId="0" borderId="75" xfId="4" applyNumberFormat="1" applyFont="1" applyBorder="1" applyAlignment="1">
      <alignment horizontal="right" vertical="center" shrinkToFit="1"/>
    </xf>
    <xf numFmtId="0" fontId="2" fillId="0" borderId="42" xfId="4" applyFont="1" applyBorder="1">
      <alignment vertical="center"/>
    </xf>
    <xf numFmtId="0" fontId="2" fillId="0" borderId="14" xfId="4" applyFont="1" applyBorder="1">
      <alignment vertical="center"/>
    </xf>
    <xf numFmtId="180" fontId="2" fillId="0" borderId="70" xfId="4" applyNumberFormat="1" applyFont="1" applyBorder="1" applyAlignment="1">
      <alignment horizontal="right" vertical="center" shrinkToFit="1"/>
    </xf>
    <xf numFmtId="180" fontId="2" fillId="0" borderId="14" xfId="4" applyNumberFormat="1" applyFont="1" applyBorder="1" applyAlignment="1">
      <alignment horizontal="right" vertical="center" shrinkToFit="1"/>
    </xf>
    <xf numFmtId="180" fontId="2" fillId="0" borderId="65" xfId="4" applyNumberFormat="1" applyFont="1" applyBorder="1" applyAlignment="1">
      <alignment horizontal="right" vertical="center" shrinkToFit="1"/>
    </xf>
    <xf numFmtId="178" fontId="2" fillId="0" borderId="70" xfId="4" applyNumberFormat="1" applyFont="1" applyBorder="1" applyAlignment="1">
      <alignment horizontal="right" vertical="center" shrinkToFit="1"/>
    </xf>
    <xf numFmtId="178" fontId="2" fillId="0" borderId="14" xfId="4" applyNumberFormat="1" applyFont="1" applyBorder="1" applyAlignment="1">
      <alignment horizontal="right" vertical="center" shrinkToFit="1"/>
    </xf>
    <xf numFmtId="180" fontId="2" fillId="0" borderId="66" xfId="4" applyNumberFormat="1" applyFont="1" applyBorder="1" applyAlignment="1">
      <alignment horizontal="right" vertical="center" shrinkToFit="1"/>
    </xf>
    <xf numFmtId="0" fontId="9" fillId="0" borderId="42" xfId="4" applyFont="1" applyBorder="1">
      <alignment vertical="center"/>
    </xf>
    <xf numFmtId="0" fontId="9" fillId="0" borderId="0" xfId="4" applyFont="1">
      <alignment vertical="center"/>
    </xf>
    <xf numFmtId="0" fontId="9" fillId="0" borderId="14" xfId="4" applyFont="1" applyBorder="1">
      <alignment vertical="center"/>
    </xf>
    <xf numFmtId="178" fontId="2" fillId="0" borderId="70" xfId="4" applyNumberFormat="1" applyFont="1" applyBorder="1" applyAlignment="1">
      <alignment horizontal="right" vertical="center"/>
    </xf>
    <xf numFmtId="178" fontId="2" fillId="0" borderId="0" xfId="4" applyNumberFormat="1" applyFont="1" applyAlignment="1">
      <alignment horizontal="right" vertical="center"/>
    </xf>
    <xf numFmtId="178" fontId="2" fillId="0" borderId="66" xfId="4" applyNumberFormat="1" applyFont="1" applyBorder="1" applyAlignment="1">
      <alignment horizontal="right" vertical="center"/>
    </xf>
    <xf numFmtId="178" fontId="2" fillId="0" borderId="14" xfId="4" applyNumberFormat="1" applyFont="1" applyBorder="1" applyAlignment="1">
      <alignment horizontal="right" vertical="center"/>
    </xf>
    <xf numFmtId="0" fontId="1" fillId="0" borderId="0" xfId="1" applyAlignment="1">
      <alignment vertical="center"/>
    </xf>
    <xf numFmtId="0" fontId="1" fillId="0" borderId="14" xfId="1" applyBorder="1" applyAlignment="1">
      <alignment vertical="center"/>
    </xf>
    <xf numFmtId="0" fontId="2" fillId="0" borderId="31" xfId="4" applyFont="1" applyBorder="1">
      <alignment vertical="center"/>
    </xf>
    <xf numFmtId="0" fontId="2" fillId="0" borderId="34" xfId="4" applyFont="1" applyBorder="1">
      <alignment vertical="center"/>
    </xf>
    <xf numFmtId="0" fontId="2" fillId="0" borderId="15" xfId="4" applyFont="1" applyBorder="1">
      <alignment vertical="center"/>
    </xf>
    <xf numFmtId="178" fontId="2" fillId="0" borderId="42" xfId="4" applyNumberFormat="1" applyFont="1" applyBorder="1" applyAlignment="1">
      <alignment horizontal="right" vertical="center"/>
    </xf>
    <xf numFmtId="180" fontId="2" fillId="0" borderId="69" xfId="4" applyNumberFormat="1" applyFont="1" applyBorder="1" applyAlignment="1">
      <alignment horizontal="right" vertical="center"/>
    </xf>
    <xf numFmtId="0" fontId="9" fillId="0" borderId="32" xfId="4" applyFont="1" applyBorder="1" applyAlignment="1">
      <alignment horizontal="center" vertical="center"/>
    </xf>
    <xf numFmtId="0" fontId="9" fillId="0" borderId="35" xfId="4" applyFont="1" applyBorder="1" applyAlignment="1">
      <alignment horizontal="center" vertical="center"/>
    </xf>
    <xf numFmtId="0" fontId="9" fillId="0" borderId="37" xfId="4" applyFont="1" applyBorder="1" applyAlignment="1">
      <alignment horizontal="center" vertical="center"/>
    </xf>
    <xf numFmtId="178" fontId="2" fillId="0" borderId="72" xfId="4" applyNumberFormat="1" applyFont="1" applyBorder="1" applyAlignment="1">
      <alignment horizontal="right" vertical="center" shrinkToFit="1"/>
    </xf>
    <xf numFmtId="0" fontId="3" fillId="0" borderId="0" xfId="4" applyAlignment="1">
      <alignment horizontal="right" vertical="center" shrinkToFit="1"/>
    </xf>
    <xf numFmtId="0" fontId="3" fillId="0" borderId="66" xfId="4" applyBorder="1" applyAlignment="1">
      <alignment horizontal="right" vertical="center" shrinkToFit="1"/>
    </xf>
    <xf numFmtId="180" fontId="3" fillId="0" borderId="0" xfId="4" applyNumberFormat="1" applyAlignment="1">
      <alignment horizontal="right" vertical="center" shrinkToFit="1"/>
    </xf>
    <xf numFmtId="180" fontId="3" fillId="0" borderId="14" xfId="4" applyNumberFormat="1" applyBorder="1" applyAlignment="1">
      <alignment horizontal="right" vertical="center" shrinkToFit="1"/>
    </xf>
    <xf numFmtId="180" fontId="3" fillId="0" borderId="66" xfId="4" applyNumberFormat="1" applyBorder="1" applyAlignment="1">
      <alignment horizontal="right" vertical="center" shrinkToFit="1"/>
    </xf>
    <xf numFmtId="0" fontId="3" fillId="0" borderId="35" xfId="4" applyBorder="1" applyAlignment="1">
      <alignment horizontal="center" vertical="center"/>
    </xf>
    <xf numFmtId="0" fontId="3" fillId="0" borderId="37" xfId="4" applyBorder="1" applyAlignment="1">
      <alignment horizontal="center" vertical="center"/>
    </xf>
    <xf numFmtId="180" fontId="2" fillId="0" borderId="30" xfId="4" applyNumberFormat="1" applyFont="1" applyBorder="1" applyAlignment="1">
      <alignment horizontal="right" vertical="center" shrinkToFit="1"/>
    </xf>
    <xf numFmtId="0" fontId="3" fillId="0" borderId="23" xfId="4" applyBorder="1" applyAlignment="1">
      <alignment horizontal="right" vertical="center" shrinkToFit="1"/>
    </xf>
    <xf numFmtId="0" fontId="3" fillId="0" borderId="16" xfId="4" applyBorder="1" applyAlignment="1">
      <alignment horizontal="right" vertical="center" shrinkToFit="1"/>
    </xf>
    <xf numFmtId="180" fontId="2" fillId="0" borderId="42" xfId="4" applyNumberFormat="1" applyFont="1" applyBorder="1" applyAlignment="1">
      <alignment horizontal="right" vertical="center" shrinkToFit="1"/>
    </xf>
    <xf numFmtId="0" fontId="3" fillId="0" borderId="14" xfId="4" applyBorder="1" applyAlignment="1">
      <alignment horizontal="right" vertical="center" shrinkToFit="1"/>
    </xf>
    <xf numFmtId="180" fontId="2" fillId="0" borderId="31" xfId="4" applyNumberFormat="1" applyFont="1" applyBorder="1" applyAlignment="1">
      <alignment horizontal="right" vertical="center" shrinkToFit="1"/>
    </xf>
    <xf numFmtId="0" fontId="3" fillId="0" borderId="34" xfId="4" applyBorder="1" applyAlignment="1">
      <alignment horizontal="right" vertical="center" shrinkToFit="1"/>
    </xf>
    <xf numFmtId="180" fontId="2" fillId="0" borderId="34" xfId="4" applyNumberFormat="1" applyFont="1" applyBorder="1" applyAlignment="1">
      <alignment horizontal="right" vertical="center" shrinkToFit="1"/>
    </xf>
    <xf numFmtId="0" fontId="3" fillId="0" borderId="15" xfId="4" applyBorder="1" applyAlignment="1">
      <alignment horizontal="right" vertical="center" shrinkToFit="1"/>
    </xf>
    <xf numFmtId="0" fontId="2" fillId="0" borderId="30" xfId="4" applyFont="1" applyBorder="1" applyAlignment="1">
      <alignment horizontal="left" vertical="center"/>
    </xf>
    <xf numFmtId="0" fontId="2" fillId="0" borderId="23" xfId="4" applyFont="1" applyBorder="1" applyAlignment="1">
      <alignment horizontal="left" vertical="center"/>
    </xf>
    <xf numFmtId="0" fontId="2" fillId="0" borderId="16" xfId="4" applyFont="1" applyBorder="1" applyAlignment="1">
      <alignment horizontal="left" vertical="center"/>
    </xf>
    <xf numFmtId="178" fontId="2" fillId="0" borderId="16" xfId="4" applyNumberFormat="1" applyFont="1" applyBorder="1" applyAlignment="1">
      <alignment horizontal="right" vertical="center" shrinkToFit="1"/>
    </xf>
    <xf numFmtId="0" fontId="2" fillId="0" borderId="42" xfId="4" applyFont="1" applyBorder="1" applyAlignment="1">
      <alignment horizontal="left" vertical="center"/>
    </xf>
    <xf numFmtId="0" fontId="2" fillId="0" borderId="14" xfId="4" applyFont="1" applyBorder="1" applyAlignment="1">
      <alignment horizontal="left" vertical="center"/>
    </xf>
    <xf numFmtId="178" fontId="2" fillId="0" borderId="31" xfId="4" applyNumberFormat="1" applyFont="1" applyBorder="1" applyAlignment="1">
      <alignment horizontal="right" vertical="center" shrinkToFit="1"/>
    </xf>
    <xf numFmtId="178" fontId="2" fillId="0" borderId="34" xfId="4" applyNumberFormat="1" applyFont="1" applyBorder="1" applyAlignment="1">
      <alignment horizontal="right" vertical="center" shrinkToFit="1"/>
    </xf>
    <xf numFmtId="178" fontId="2" fillId="0" borderId="67" xfId="4" applyNumberFormat="1" applyFont="1" applyBorder="1" applyAlignment="1">
      <alignment horizontal="right" vertical="center" shrinkToFit="1"/>
    </xf>
    <xf numFmtId="180" fontId="2" fillId="0" borderId="71" xfId="4" applyNumberFormat="1" applyFont="1" applyBorder="1" applyAlignment="1">
      <alignment horizontal="right" vertical="center" shrinkToFit="1"/>
    </xf>
    <xf numFmtId="178" fontId="2" fillId="0" borderId="71" xfId="4" applyNumberFormat="1" applyFont="1" applyBorder="1" applyAlignment="1">
      <alignment horizontal="right" vertical="center" shrinkToFit="1"/>
    </xf>
    <xf numFmtId="180" fontId="2" fillId="0" borderId="73" xfId="4" applyNumberFormat="1" applyFont="1" applyBorder="1" applyAlignment="1">
      <alignment horizontal="right" vertical="center" shrinkToFit="1"/>
    </xf>
    <xf numFmtId="180" fontId="2" fillId="0" borderId="15" xfId="4" applyNumberFormat="1" applyFont="1" applyBorder="1" applyAlignment="1">
      <alignment horizontal="right" vertical="center" shrinkToFit="1"/>
    </xf>
    <xf numFmtId="178" fontId="2" fillId="2" borderId="70" xfId="4" applyNumberFormat="1" applyFont="1" applyFill="1" applyBorder="1" applyAlignment="1">
      <alignment horizontal="right" vertical="center" shrinkToFit="1"/>
    </xf>
    <xf numFmtId="178" fontId="2" fillId="2" borderId="0" xfId="4" applyNumberFormat="1" applyFont="1" applyFill="1" applyAlignment="1">
      <alignment horizontal="right" vertical="center" shrinkToFit="1"/>
    </xf>
    <xf numFmtId="178" fontId="2" fillId="2" borderId="66" xfId="4" applyNumberFormat="1" applyFont="1" applyFill="1" applyBorder="1" applyAlignment="1">
      <alignment horizontal="right" vertical="center" shrinkToFit="1"/>
    </xf>
    <xf numFmtId="0" fontId="2" fillId="2" borderId="70" xfId="4" applyFont="1" applyFill="1" applyBorder="1" applyAlignment="1">
      <alignment horizontal="right" vertical="center" shrinkToFit="1"/>
    </xf>
    <xf numFmtId="0" fontId="2" fillId="2" borderId="0" xfId="4" applyFont="1" applyFill="1" applyAlignment="1">
      <alignment horizontal="right" vertical="center" shrinkToFit="1"/>
    </xf>
    <xf numFmtId="0" fontId="2" fillId="2" borderId="14" xfId="4" applyFont="1" applyFill="1" applyBorder="1" applyAlignment="1">
      <alignment horizontal="right" vertical="center" shrinkToFit="1"/>
    </xf>
    <xf numFmtId="0" fontId="2" fillId="0" borderId="31" xfId="4" applyFont="1" applyBorder="1" applyAlignment="1">
      <alignment horizontal="left" vertical="center"/>
    </xf>
    <xf numFmtId="0" fontId="2" fillId="0" borderId="34" xfId="4" applyFont="1" applyBorder="1" applyAlignment="1">
      <alignment horizontal="left" vertical="center"/>
    </xf>
    <xf numFmtId="0" fontId="2" fillId="0" borderId="15" xfId="4" applyFont="1" applyBorder="1" applyAlignment="1">
      <alignment horizontal="left" vertical="center"/>
    </xf>
    <xf numFmtId="178" fontId="2" fillId="0" borderId="15" xfId="4" applyNumberFormat="1" applyFont="1" applyBorder="1" applyAlignment="1">
      <alignment horizontal="right" vertical="center" shrinkToFit="1"/>
    </xf>
    <xf numFmtId="0" fontId="10" fillId="0" borderId="0" xfId="4" applyFont="1">
      <alignment vertical="center"/>
    </xf>
    <xf numFmtId="0" fontId="10" fillId="0" borderId="14" xfId="4" applyFont="1" applyBorder="1">
      <alignment vertical="center"/>
    </xf>
    <xf numFmtId="0" fontId="3" fillId="0" borderId="67" xfId="4" applyBorder="1" applyAlignment="1">
      <alignment horizontal="right" vertical="center" shrinkToFit="1"/>
    </xf>
    <xf numFmtId="180" fontId="3" fillId="0" borderId="34" xfId="4" applyNumberFormat="1" applyBorder="1" applyAlignment="1">
      <alignment horizontal="right" vertical="center" shrinkToFit="1"/>
    </xf>
    <xf numFmtId="180" fontId="3" fillId="0" borderId="67" xfId="4" applyNumberFormat="1" applyBorder="1" applyAlignment="1">
      <alignment horizontal="right" vertical="center" shrinkToFit="1"/>
    </xf>
    <xf numFmtId="178" fontId="2" fillId="0" borderId="73" xfId="4" applyNumberFormat="1" applyFont="1" applyBorder="1" applyAlignment="1">
      <alignment horizontal="right" vertical="center" shrinkToFit="1"/>
    </xf>
    <xf numFmtId="178" fontId="2" fillId="2" borderId="73" xfId="4" applyNumberFormat="1" applyFont="1" applyFill="1" applyBorder="1" applyAlignment="1">
      <alignment horizontal="right" vertical="center" shrinkToFit="1"/>
    </xf>
    <xf numFmtId="178" fontId="2" fillId="2" borderId="34" xfId="4" applyNumberFormat="1" applyFont="1" applyFill="1" applyBorder="1" applyAlignment="1">
      <alignment horizontal="right" vertical="center" shrinkToFit="1"/>
    </xf>
    <xf numFmtId="178" fontId="2" fillId="2" borderId="67" xfId="4" applyNumberFormat="1" applyFont="1" applyFill="1" applyBorder="1" applyAlignment="1">
      <alignment horizontal="right" vertical="center" shrinkToFit="1"/>
    </xf>
    <xf numFmtId="0" fontId="2" fillId="2" borderId="73" xfId="4" applyFont="1" applyFill="1" applyBorder="1" applyAlignment="1">
      <alignment horizontal="right" vertical="center" shrinkToFit="1"/>
    </xf>
    <xf numFmtId="0" fontId="2" fillId="2" borderId="34" xfId="4" applyFont="1" applyFill="1" applyBorder="1" applyAlignment="1">
      <alignment horizontal="right" vertical="center" shrinkToFit="1"/>
    </xf>
    <xf numFmtId="0" fontId="2" fillId="2" borderId="15" xfId="4" applyFont="1" applyFill="1" applyBorder="1" applyAlignment="1">
      <alignment horizontal="right" vertical="center" shrinkToFit="1"/>
    </xf>
    <xf numFmtId="0" fontId="2" fillId="0" borderId="42" xfId="4" applyFont="1" applyBorder="1" applyAlignment="1">
      <alignment horizontal="center" vertical="center" wrapText="1"/>
    </xf>
    <xf numFmtId="0" fontId="2" fillId="0" borderId="23" xfId="4" applyFont="1" applyBorder="1" applyAlignment="1">
      <alignment vertical="center" textRotation="255"/>
    </xf>
    <xf numFmtId="0" fontId="2" fillId="0" borderId="0" xfId="4" applyFont="1" applyAlignment="1">
      <alignment vertical="center" textRotation="255"/>
    </xf>
    <xf numFmtId="0" fontId="2" fillId="0" borderId="34" xfId="4" applyFont="1" applyBorder="1" applyAlignment="1">
      <alignment vertical="center" textRotation="255"/>
    </xf>
    <xf numFmtId="0" fontId="16" fillId="3" borderId="0" xfId="12" applyFont="1" applyFill="1">
      <alignment vertical="center"/>
    </xf>
    <xf numFmtId="0" fontId="20" fillId="3" borderId="6" xfId="12" applyFont="1" applyFill="1" applyBorder="1" applyAlignment="1">
      <alignment horizontal="center" vertical="center"/>
    </xf>
    <xf numFmtId="0" fontId="20" fillId="3" borderId="18" xfId="12" applyFont="1" applyFill="1" applyBorder="1" applyAlignment="1">
      <alignment horizontal="center" vertical="center"/>
    </xf>
    <xf numFmtId="0" fontId="20" fillId="3" borderId="64" xfId="12" applyFont="1" applyFill="1" applyBorder="1" applyAlignment="1">
      <alignment horizontal="center" vertical="center"/>
    </xf>
    <xf numFmtId="0" fontId="17" fillId="3" borderId="20" xfId="12" applyFont="1" applyFill="1" applyBorder="1" applyAlignment="1">
      <alignment horizontal="left" vertical="center"/>
    </xf>
    <xf numFmtId="0" fontId="17" fillId="3" borderId="20" xfId="12" applyFont="1" applyFill="1" applyBorder="1">
      <alignment vertical="center"/>
    </xf>
    <xf numFmtId="0" fontId="17" fillId="0" borderId="83" xfId="16" applyFont="1" applyBorder="1" applyAlignment="1" applyProtection="1">
      <alignment horizontal="left" vertical="center" shrinkToFit="1"/>
      <protection locked="0"/>
    </xf>
    <xf numFmtId="0" fontId="17" fillId="0" borderId="86" xfId="16" applyFont="1" applyBorder="1" applyAlignment="1" applyProtection="1">
      <alignment horizontal="left" vertical="center" shrinkToFit="1"/>
      <protection locked="0"/>
    </xf>
    <xf numFmtId="0" fontId="17" fillId="0" borderId="90" xfId="16" applyFont="1" applyBorder="1" applyAlignment="1" applyProtection="1">
      <alignment horizontal="left" vertical="center" shrinkToFit="1"/>
      <protection locked="0"/>
    </xf>
    <xf numFmtId="183" fontId="17" fillId="0" borderId="94" xfId="16" applyNumberFormat="1" applyFont="1" applyBorder="1" applyAlignment="1" applyProtection="1">
      <alignment horizontal="right" vertical="center" shrinkToFit="1"/>
      <protection locked="0"/>
    </xf>
    <xf numFmtId="183" fontId="17" fillId="0" borderId="100" xfId="16" applyNumberFormat="1" applyFont="1" applyBorder="1" applyAlignment="1" applyProtection="1">
      <alignment horizontal="right" vertical="center" shrinkToFit="1"/>
      <protection locked="0"/>
    </xf>
    <xf numFmtId="183" fontId="17" fillId="0" borderId="109" xfId="16" applyNumberFormat="1" applyFont="1" applyBorder="1" applyAlignment="1" applyProtection="1">
      <alignment horizontal="right" vertical="center" shrinkToFit="1"/>
      <protection locked="0"/>
    </xf>
    <xf numFmtId="183" fontId="17" fillId="0" borderId="115" xfId="16" applyNumberFormat="1" applyFont="1" applyBorder="1" applyAlignment="1" applyProtection="1">
      <alignment horizontal="right" vertical="center" shrinkToFit="1"/>
      <protection locked="0"/>
    </xf>
    <xf numFmtId="183" fontId="17" fillId="0" borderId="120" xfId="16" applyNumberFormat="1" applyFont="1" applyBorder="1" applyAlignment="1" applyProtection="1">
      <alignment horizontal="right" vertical="center" shrinkToFit="1"/>
      <protection locked="0"/>
    </xf>
    <xf numFmtId="183" fontId="17" fillId="0" borderId="122" xfId="16" applyNumberFormat="1" applyFont="1" applyBorder="1" applyAlignment="1" applyProtection="1">
      <alignment horizontal="right" vertical="center" shrinkToFit="1"/>
      <protection locked="0"/>
    </xf>
    <xf numFmtId="183" fontId="17" fillId="0" borderId="126" xfId="11" applyNumberFormat="1" applyFont="1" applyBorder="1" applyAlignment="1" applyProtection="1">
      <alignment horizontal="right" vertical="center" shrinkToFit="1"/>
      <protection locked="0"/>
    </xf>
    <xf numFmtId="0" fontId="17" fillId="0" borderId="100" xfId="11" applyFont="1" applyBorder="1" applyAlignment="1" applyProtection="1">
      <alignment horizontal="left" vertical="center" shrinkToFit="1"/>
      <protection locked="0"/>
    </xf>
    <xf numFmtId="0" fontId="17" fillId="0" borderId="145" xfId="11" applyFont="1" applyBorder="1" applyAlignment="1" applyProtection="1">
      <alignment horizontal="left" vertical="center" shrinkToFit="1"/>
      <protection locked="0"/>
    </xf>
    <xf numFmtId="183" fontId="17" fillId="0" borderId="83" xfId="11" applyNumberFormat="1" applyFont="1" applyBorder="1" applyAlignment="1" applyProtection="1">
      <alignment horizontal="right" vertical="center" shrinkToFit="1"/>
      <protection locked="0"/>
    </xf>
    <xf numFmtId="183" fontId="17" fillId="0" borderId="86" xfId="11" applyNumberFormat="1" applyFont="1" applyBorder="1" applyAlignment="1" applyProtection="1">
      <alignment horizontal="right" vertical="center" shrinkToFit="1"/>
      <protection locked="0"/>
    </xf>
    <xf numFmtId="183" fontId="17" fillId="0" borderId="90" xfId="11" applyNumberFormat="1" applyFont="1" applyBorder="1" applyAlignment="1" applyProtection="1">
      <alignment horizontal="right" vertical="center" shrinkToFit="1"/>
      <protection locked="0"/>
    </xf>
    <xf numFmtId="0" fontId="17" fillId="0" borderId="167" xfId="11" applyFont="1" applyBorder="1" applyAlignment="1" applyProtection="1">
      <alignment horizontal="left" vertical="center" shrinkToFit="1"/>
      <protection locked="0"/>
    </xf>
    <xf numFmtId="0" fontId="17" fillId="4" borderId="40" xfId="12" applyFont="1" applyFill="1" applyBorder="1" applyAlignment="1" applyProtection="1">
      <alignment horizontal="center" vertical="center" wrapText="1"/>
      <protection locked="0"/>
    </xf>
    <xf numFmtId="0" fontId="17" fillId="4" borderId="19" xfId="12" applyFont="1" applyFill="1" applyBorder="1" applyAlignment="1" applyProtection="1">
      <alignment horizontal="center" vertical="center" wrapText="1"/>
      <protection locked="0"/>
    </xf>
    <xf numFmtId="0" fontId="17" fillId="4" borderId="53" xfId="12" applyFont="1" applyFill="1" applyBorder="1" applyAlignment="1" applyProtection="1">
      <alignment horizontal="center" vertical="center" wrapText="1"/>
      <protection locked="0"/>
    </xf>
    <xf numFmtId="0" fontId="17" fillId="4" borderId="93" xfId="12" applyFont="1" applyFill="1" applyBorder="1" applyAlignment="1" applyProtection="1">
      <alignment horizontal="center" vertical="center" wrapText="1"/>
      <protection locked="0"/>
    </xf>
    <xf numFmtId="0" fontId="17" fillId="4" borderId="82" xfId="12" applyFont="1" applyFill="1" applyBorder="1" applyAlignment="1" applyProtection="1">
      <alignment horizontal="center" vertical="center" wrapText="1"/>
      <protection locked="0"/>
    </xf>
    <xf numFmtId="0" fontId="17" fillId="4" borderId="121" xfId="12" applyFont="1" applyFill="1" applyBorder="1" applyAlignment="1" applyProtection="1">
      <alignment horizontal="center" vertical="center" wrapText="1"/>
      <protection locked="0"/>
    </xf>
    <xf numFmtId="0" fontId="17" fillId="4" borderId="7" xfId="12" applyFont="1" applyFill="1" applyBorder="1" applyAlignment="1" applyProtection="1">
      <alignment horizontal="center" vertical="center"/>
      <protection locked="0"/>
    </xf>
    <xf numFmtId="0" fontId="17" fillId="4" borderId="19" xfId="12" applyFont="1" applyFill="1" applyBorder="1" applyAlignment="1" applyProtection="1">
      <alignment horizontal="center" vertical="center"/>
      <protection locked="0"/>
    </xf>
    <xf numFmtId="0" fontId="17" fillId="4" borderId="13" xfId="12" applyFont="1" applyFill="1" applyBorder="1" applyAlignment="1" applyProtection="1">
      <alignment horizontal="center" vertical="center"/>
      <protection locked="0"/>
    </xf>
    <xf numFmtId="0" fontId="17" fillId="4" borderId="76" xfId="12" applyFont="1" applyFill="1" applyBorder="1" applyAlignment="1" applyProtection="1">
      <alignment horizontal="center" vertical="center"/>
      <protection locked="0"/>
    </xf>
    <xf numFmtId="0" fontId="17" fillId="4" borderId="82" xfId="12" applyFont="1" applyFill="1" applyBorder="1" applyAlignment="1" applyProtection="1">
      <alignment horizontal="center" vertical="center"/>
      <protection locked="0"/>
    </xf>
    <xf numFmtId="0" fontId="17" fillId="4" borderId="89" xfId="12" applyFont="1" applyFill="1" applyBorder="1" applyAlignment="1" applyProtection="1">
      <alignment horizontal="center" vertical="center"/>
      <protection locked="0"/>
    </xf>
    <xf numFmtId="0" fontId="17" fillId="4" borderId="13" xfId="12" applyFont="1" applyFill="1" applyBorder="1" applyAlignment="1" applyProtection="1">
      <alignment horizontal="center" vertical="center" wrapText="1"/>
      <protection locked="0"/>
    </xf>
    <xf numFmtId="0" fontId="17" fillId="4" borderId="89" xfId="12" applyFont="1" applyFill="1" applyBorder="1" applyAlignment="1" applyProtection="1">
      <alignment horizontal="center" vertical="center" wrapText="1"/>
      <protection locked="0"/>
    </xf>
    <xf numFmtId="0" fontId="3" fillId="4" borderId="40"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3" xfId="12" applyFill="1" applyBorder="1" applyAlignment="1" applyProtection="1">
      <alignment horizontal="center" vertical="center" wrapText="1"/>
      <protection locked="0"/>
    </xf>
    <xf numFmtId="0" fontId="3" fillId="4" borderId="93" xfId="12" applyFill="1" applyBorder="1" applyAlignment="1" applyProtection="1">
      <alignment horizontal="center" vertical="center" wrapText="1"/>
      <protection locked="0"/>
    </xf>
    <xf numFmtId="0" fontId="3" fillId="4" borderId="82" xfId="12" applyFill="1" applyBorder="1" applyAlignment="1" applyProtection="1">
      <alignment horizontal="center" vertical="center" wrapText="1"/>
      <protection locked="0"/>
    </xf>
    <xf numFmtId="0" fontId="3" fillId="4" borderId="89" xfId="12" applyFill="1" applyBorder="1" applyAlignment="1" applyProtection="1">
      <alignment horizontal="center" vertical="center" wrapText="1"/>
      <protection locked="0"/>
    </xf>
    <xf numFmtId="0" fontId="17" fillId="0" borderId="84" xfId="16" applyFont="1" applyBorder="1" applyAlignment="1" applyProtection="1">
      <alignment horizontal="left" vertical="center" shrinkToFit="1"/>
      <protection locked="0"/>
    </xf>
    <xf numFmtId="0" fontId="17" fillId="0" borderId="87" xfId="16" applyFont="1" applyBorder="1" applyAlignment="1" applyProtection="1">
      <alignment horizontal="left" vertical="center" shrinkToFit="1"/>
      <protection locked="0"/>
    </xf>
    <xf numFmtId="0" fontId="17" fillId="0" borderId="91" xfId="16" applyFont="1" applyBorder="1" applyAlignment="1" applyProtection="1">
      <alignment horizontal="left" vertical="center" shrinkToFit="1"/>
      <protection locked="0"/>
    </xf>
    <xf numFmtId="183" fontId="17" fillId="0" borderId="95" xfId="16" applyNumberFormat="1" applyFont="1" applyBorder="1" applyAlignment="1" applyProtection="1">
      <alignment horizontal="right" vertical="center" shrinkToFit="1"/>
      <protection locked="0"/>
    </xf>
    <xf numFmtId="183" fontId="17" fillId="0" borderId="101" xfId="16" applyNumberFormat="1" applyFont="1" applyBorder="1" applyAlignment="1" applyProtection="1">
      <alignment horizontal="right" vertical="center" shrinkToFit="1"/>
      <protection locked="0"/>
    </xf>
    <xf numFmtId="183" fontId="17" fillId="0" borderId="107" xfId="12" applyNumberFormat="1" applyFont="1" applyBorder="1" applyAlignment="1" applyProtection="1">
      <alignment horizontal="right" vertical="center" shrinkToFit="1"/>
      <protection locked="0"/>
    </xf>
    <xf numFmtId="183" fontId="17" fillId="0" borderId="116" xfId="16" applyNumberFormat="1" applyFont="1" applyBorder="1" applyAlignment="1" applyProtection="1">
      <alignment horizontal="right" vertical="center" shrinkToFit="1"/>
      <protection locked="0"/>
    </xf>
    <xf numFmtId="183" fontId="17" fillId="0" borderId="87" xfId="12" applyNumberFormat="1" applyFont="1" applyBorder="1" applyAlignment="1" applyProtection="1">
      <alignment horizontal="right" vertical="center" shrinkToFit="1"/>
      <protection locked="0"/>
    </xf>
    <xf numFmtId="183" fontId="17" fillId="0" borderId="123" xfId="16" applyNumberFormat="1" applyFont="1" applyBorder="1" applyAlignment="1" applyProtection="1">
      <alignment horizontal="right" vertical="center" shrinkToFit="1"/>
      <protection locked="0"/>
    </xf>
    <xf numFmtId="183" fontId="17" fillId="0" borderId="106" xfId="12" applyNumberFormat="1" applyFont="1" applyBorder="1" applyAlignment="1" applyProtection="1">
      <alignment horizontal="right" vertical="center" shrinkToFit="1"/>
      <protection locked="0"/>
    </xf>
    <xf numFmtId="0" fontId="17" fillId="0" borderId="101" xfId="11" applyFont="1" applyBorder="1" applyAlignment="1" applyProtection="1">
      <alignment horizontal="left" vertical="center" shrinkToFit="1"/>
      <protection locked="0"/>
    </xf>
    <xf numFmtId="0" fontId="17" fillId="0" borderId="146" xfId="11" applyFont="1" applyBorder="1" applyAlignment="1" applyProtection="1">
      <alignment horizontal="left" vertical="center" shrinkToFit="1"/>
      <protection locked="0"/>
    </xf>
    <xf numFmtId="183" fontId="17" fillId="0" borderId="84" xfId="12" applyNumberFormat="1" applyFont="1" applyBorder="1" applyAlignment="1" applyProtection="1">
      <alignment horizontal="right" vertical="center" shrinkToFit="1"/>
      <protection locked="0"/>
    </xf>
    <xf numFmtId="183" fontId="17" fillId="0" borderId="91" xfId="11" applyNumberFormat="1" applyFont="1" applyBorder="1" applyAlignment="1" applyProtection="1">
      <alignment horizontal="right" vertical="center" shrinkToFit="1"/>
      <protection locked="0"/>
    </xf>
    <xf numFmtId="0" fontId="17" fillId="0" borderId="123" xfId="11" applyFont="1" applyBorder="1" applyAlignment="1" applyProtection="1">
      <alignment horizontal="left" vertical="center" shrinkToFit="1"/>
      <protection locked="0"/>
    </xf>
    <xf numFmtId="0" fontId="17" fillId="0" borderId="22" xfId="12" applyFont="1" applyBorder="1" applyAlignment="1" applyProtection="1">
      <alignment horizontal="center" vertical="center"/>
      <protection locked="0"/>
    </xf>
    <xf numFmtId="0" fontId="17" fillId="0" borderId="50" xfId="12" applyFont="1" applyBorder="1" applyAlignment="1" applyProtection="1">
      <alignment horizontal="center" vertical="center"/>
      <protection locked="0"/>
    </xf>
    <xf numFmtId="0" fontId="17" fillId="5" borderId="33" xfId="12" applyFont="1" applyFill="1" applyBorder="1" applyAlignment="1" applyProtection="1">
      <alignment horizontal="left" vertical="center" shrinkToFit="1"/>
      <protection locked="0"/>
    </xf>
    <xf numFmtId="0" fontId="17" fillId="5" borderId="36" xfId="12" applyFont="1" applyFill="1" applyBorder="1" applyAlignment="1" applyProtection="1">
      <alignment horizontal="left" vertical="center" shrinkToFit="1"/>
      <protection locked="0"/>
    </xf>
    <xf numFmtId="0" fontId="17" fillId="5" borderId="38" xfId="12" applyFont="1" applyFill="1" applyBorder="1" applyAlignment="1" applyProtection="1">
      <alignment horizontal="left" vertical="center" shrinkToFit="1"/>
      <protection locked="0"/>
    </xf>
    <xf numFmtId="183" fontId="17" fillId="5" borderId="97" xfId="11" applyNumberFormat="1" applyFont="1" applyFill="1" applyBorder="1" applyAlignment="1" applyProtection="1">
      <alignment horizontal="right" vertical="center" shrinkToFit="1"/>
      <protection locked="0"/>
    </xf>
    <xf numFmtId="183" fontId="17" fillId="5" borderId="103" xfId="11" applyNumberFormat="1" applyFont="1" applyFill="1" applyBorder="1" applyAlignment="1" applyProtection="1">
      <alignment horizontal="right" vertical="center" shrinkToFit="1"/>
      <protection locked="0"/>
    </xf>
    <xf numFmtId="183" fontId="17" fillId="5" borderId="108" xfId="11" applyNumberFormat="1" applyFont="1" applyFill="1" applyBorder="1" applyAlignment="1" applyProtection="1">
      <alignment horizontal="right" vertical="center" shrinkToFit="1"/>
      <protection locked="0"/>
    </xf>
    <xf numFmtId="183" fontId="17" fillId="5" borderId="117" xfId="11" applyNumberFormat="1" applyFont="1" applyFill="1" applyBorder="1" applyAlignment="1" applyProtection="1">
      <alignment horizontal="right" vertical="center" shrinkToFit="1"/>
      <protection locked="0"/>
    </xf>
    <xf numFmtId="183" fontId="17" fillId="5" borderId="124" xfId="11" applyNumberFormat="1" applyFont="1" applyFill="1" applyBorder="1" applyAlignment="1" applyProtection="1">
      <alignment horizontal="right" vertical="center" shrinkToFit="1"/>
      <protection locked="0"/>
    </xf>
    <xf numFmtId="183" fontId="17" fillId="5" borderId="128" xfId="11" applyNumberFormat="1" applyFont="1" applyFill="1" applyBorder="1" applyAlignment="1" applyProtection="1">
      <alignment horizontal="right" vertical="center" shrinkToFit="1"/>
      <protection locked="0"/>
    </xf>
    <xf numFmtId="183" fontId="17" fillId="5" borderId="105" xfId="12" applyNumberFormat="1" applyFont="1" applyFill="1" applyBorder="1" applyAlignment="1" applyProtection="1">
      <alignment horizontal="right" vertical="center" shrinkToFit="1"/>
      <protection locked="0"/>
    </xf>
    <xf numFmtId="0" fontId="17" fillId="5" borderId="103" xfId="11" applyFont="1" applyFill="1" applyBorder="1" applyAlignment="1" applyProtection="1">
      <alignment horizontal="left" vertical="center" shrinkToFit="1"/>
      <protection locked="0"/>
    </xf>
    <xf numFmtId="0" fontId="17" fillId="5" borderId="124" xfId="11" applyFont="1" applyFill="1" applyBorder="1" applyAlignment="1" applyProtection="1">
      <alignment horizontal="left" vertical="center" shrinkToFit="1"/>
      <protection locked="0"/>
    </xf>
    <xf numFmtId="183" fontId="17" fillId="5" borderId="61" xfId="11" applyNumberFormat="1" applyFont="1" applyFill="1" applyBorder="1" applyAlignment="1" applyProtection="1">
      <alignment horizontal="right" vertical="center" shrinkToFit="1"/>
      <protection locked="0"/>
    </xf>
    <xf numFmtId="183" fontId="17" fillId="5" borderId="36" xfId="11" applyNumberFormat="1" applyFont="1" applyFill="1" applyBorder="1" applyAlignment="1" applyProtection="1">
      <alignment horizontal="right" vertical="center" shrinkToFit="1"/>
      <protection locked="0"/>
    </xf>
    <xf numFmtId="183" fontId="17" fillId="5" borderId="52" xfId="11" applyNumberFormat="1" applyFont="1" applyFill="1" applyBorder="1" applyAlignment="1" applyProtection="1">
      <alignment horizontal="right" vertical="center" shrinkToFit="1"/>
      <protection locked="0"/>
    </xf>
    <xf numFmtId="183" fontId="17" fillId="0" borderId="96" xfId="16" applyNumberFormat="1" applyFont="1" applyBorder="1" applyAlignment="1" applyProtection="1">
      <alignment horizontal="right" vertical="center" shrinkToFit="1"/>
      <protection locked="0"/>
    </xf>
    <xf numFmtId="183" fontId="17" fillId="0" borderId="102" xfId="16" applyNumberFormat="1" applyFont="1" applyBorder="1" applyAlignment="1" applyProtection="1">
      <alignment horizontal="right" vertical="center" shrinkToFit="1"/>
      <protection locked="0"/>
    </xf>
    <xf numFmtId="183" fontId="17" fillId="0" borderId="110" xfId="16" applyNumberFormat="1" applyFont="1" applyBorder="1" applyAlignment="1" applyProtection="1">
      <alignment horizontal="right" vertical="center" shrinkToFit="1"/>
      <protection locked="0"/>
    </xf>
    <xf numFmtId="183" fontId="17" fillId="0" borderId="127" xfId="11" applyNumberFormat="1" applyFont="1" applyBorder="1" applyAlignment="1" applyProtection="1">
      <alignment horizontal="right" vertical="center" shrinkToFit="1"/>
      <protection locked="0"/>
    </xf>
    <xf numFmtId="0" fontId="17" fillId="0" borderId="102" xfId="11" applyFont="1" applyBorder="1" applyAlignment="1" applyProtection="1">
      <alignment horizontal="left" vertical="center" shrinkToFit="1"/>
      <protection locked="0"/>
    </xf>
    <xf numFmtId="0" fontId="17" fillId="0" borderId="147" xfId="11" applyFont="1" applyBorder="1" applyAlignment="1" applyProtection="1">
      <alignment horizontal="left" vertical="center" shrinkToFit="1"/>
      <protection locked="0"/>
    </xf>
    <xf numFmtId="0" fontId="17" fillId="3" borderId="19" xfId="12" applyFont="1" applyFill="1" applyBorder="1" applyAlignment="1">
      <alignment horizontal="left" vertical="center"/>
    </xf>
    <xf numFmtId="183" fontId="17" fillId="0" borderId="98" xfId="16" applyNumberFormat="1" applyFont="1" applyBorder="1" applyAlignment="1" applyProtection="1">
      <alignment horizontal="right" vertical="center" shrinkToFit="1"/>
      <protection locked="0"/>
    </xf>
    <xf numFmtId="183" fontId="17" fillId="0" borderId="104" xfId="16" applyNumberFormat="1" applyFont="1" applyBorder="1" applyAlignment="1" applyProtection="1">
      <alignment horizontal="right" vertical="center" shrinkToFit="1"/>
      <protection locked="0"/>
    </xf>
    <xf numFmtId="183" fontId="17" fillId="0" borderId="111" xfId="16" applyNumberFormat="1" applyFont="1" applyBorder="1" applyAlignment="1" applyProtection="1">
      <alignment horizontal="right" vertical="center" shrinkToFit="1"/>
      <protection locked="0"/>
    </xf>
    <xf numFmtId="183" fontId="17" fillId="0" borderId="118" xfId="16" applyNumberFormat="1" applyFont="1" applyBorder="1" applyAlignment="1" applyProtection="1">
      <alignment horizontal="right" vertical="center" shrinkToFit="1"/>
      <protection locked="0"/>
    </xf>
    <xf numFmtId="183" fontId="17" fillId="0" borderId="125" xfId="16" applyNumberFormat="1" applyFont="1" applyBorder="1" applyAlignment="1" applyProtection="1">
      <alignment horizontal="right" vertical="center" shrinkToFit="1"/>
      <protection locked="0"/>
    </xf>
    <xf numFmtId="183" fontId="17" fillId="0" borderId="129" xfId="12" applyNumberFormat="1" applyFont="1" applyBorder="1" applyAlignment="1" applyProtection="1">
      <alignment horizontal="right" vertical="center" shrinkToFit="1"/>
      <protection locked="0"/>
    </xf>
    <xf numFmtId="184" fontId="17" fillId="0" borderId="104" xfId="12" applyNumberFormat="1" applyFont="1" applyBorder="1" applyAlignment="1" applyProtection="1">
      <alignment horizontal="right" vertical="center" shrinkToFit="1"/>
      <protection locked="0"/>
    </xf>
    <xf numFmtId="0" fontId="17" fillId="0" borderId="104" xfId="12" applyFont="1" applyBorder="1" applyAlignment="1" applyProtection="1">
      <alignment horizontal="left" vertical="center" shrinkToFit="1"/>
      <protection locked="0"/>
    </xf>
    <xf numFmtId="0" fontId="17" fillId="0" borderId="125" xfId="12" applyFont="1" applyBorder="1" applyAlignment="1" applyProtection="1">
      <alignment horizontal="left" vertical="center" shrinkToFit="1"/>
      <protection locked="0"/>
    </xf>
    <xf numFmtId="184" fontId="17" fillId="0" borderId="101" xfId="12" applyNumberFormat="1" applyFont="1" applyBorder="1" applyAlignment="1" applyProtection="1">
      <alignment horizontal="right" vertical="center" shrinkToFit="1"/>
      <protection locked="0"/>
    </xf>
    <xf numFmtId="183" fontId="17" fillId="3" borderId="95" xfId="15" applyNumberFormat="1" applyFont="1" applyFill="1" applyBorder="1" applyAlignment="1" applyProtection="1">
      <alignment horizontal="right" vertical="center" shrinkToFit="1"/>
      <protection locked="0"/>
    </xf>
    <xf numFmtId="183" fontId="17" fillId="3" borderId="101" xfId="15" applyNumberFormat="1" applyFont="1" applyFill="1" applyBorder="1" applyAlignment="1" applyProtection="1">
      <alignment horizontal="right" vertical="center" shrinkToFit="1"/>
      <protection locked="0"/>
    </xf>
    <xf numFmtId="183" fontId="17" fillId="3" borderId="107" xfId="15" applyNumberFormat="1" applyFont="1" applyFill="1" applyBorder="1" applyAlignment="1" applyProtection="1">
      <alignment horizontal="right" vertical="center" shrinkToFit="1"/>
      <protection locked="0"/>
    </xf>
    <xf numFmtId="183" fontId="17" fillId="3" borderId="106" xfId="15" applyNumberFormat="1" applyFont="1" applyFill="1" applyBorder="1" applyAlignment="1" applyProtection="1">
      <alignment horizontal="right" vertical="center" shrinkToFit="1"/>
      <protection locked="0"/>
    </xf>
    <xf numFmtId="184" fontId="17" fillId="3" borderId="101" xfId="15" applyNumberFormat="1" applyFont="1" applyFill="1" applyBorder="1" applyAlignment="1" applyProtection="1">
      <alignment horizontal="right" vertical="center" shrinkToFit="1"/>
      <protection locked="0"/>
    </xf>
    <xf numFmtId="0" fontId="17" fillId="0" borderId="11" xfId="12" applyFont="1" applyBorder="1" applyAlignment="1" applyProtection="1">
      <alignment horizontal="center" vertical="center" shrinkToFit="1"/>
      <protection locked="0"/>
    </xf>
    <xf numFmtId="183" fontId="17" fillId="5" borderId="99" xfId="12" applyNumberFormat="1" applyFont="1" applyFill="1" applyBorder="1" applyAlignment="1" applyProtection="1">
      <alignment horizontal="right" vertical="center" shrinkToFit="1"/>
      <protection locked="0"/>
    </xf>
    <xf numFmtId="183" fontId="17" fillId="5" borderId="112" xfId="12" applyNumberFormat="1" applyFont="1" applyFill="1" applyBorder="1" applyAlignment="1" applyProtection="1">
      <alignment horizontal="right" vertical="center" shrinkToFit="1"/>
      <protection locked="0"/>
    </xf>
    <xf numFmtId="184" fontId="17" fillId="5" borderId="105" xfId="12" applyNumberFormat="1" applyFont="1" applyFill="1" applyBorder="1" applyAlignment="1" applyProtection="1">
      <alignment horizontal="right" vertical="center" shrinkToFit="1"/>
      <protection locked="0"/>
    </xf>
    <xf numFmtId="183" fontId="17" fillId="3" borderId="84" xfId="12" applyNumberFormat="1" applyFont="1" applyFill="1" applyBorder="1" applyAlignment="1" applyProtection="1">
      <alignment horizontal="right" vertical="center" shrinkToFit="1"/>
      <protection locked="0"/>
    </xf>
    <xf numFmtId="183" fontId="17" fillId="3" borderId="87" xfId="12" applyNumberFormat="1" applyFont="1" applyFill="1" applyBorder="1" applyAlignment="1" applyProtection="1">
      <alignment horizontal="right" vertical="center" shrinkToFit="1"/>
      <protection locked="0"/>
    </xf>
    <xf numFmtId="183" fontId="17" fillId="3" borderId="91" xfId="12" applyNumberFormat="1" applyFont="1" applyFill="1" applyBorder="1" applyAlignment="1" applyProtection="1">
      <alignment horizontal="right" vertical="center" shrinkToFit="1"/>
      <protection locked="0"/>
    </xf>
    <xf numFmtId="0" fontId="17" fillId="3" borderId="84" xfId="12" applyFont="1" applyFill="1" applyBorder="1" applyAlignment="1" applyProtection="1">
      <alignment horizontal="left" vertical="center" shrinkToFit="1"/>
      <protection locked="0"/>
    </xf>
    <xf numFmtId="0" fontId="17" fillId="3" borderId="87" xfId="12" applyFont="1" applyFill="1" applyBorder="1" applyAlignment="1" applyProtection="1">
      <alignment horizontal="left" vertical="center" shrinkToFit="1"/>
      <protection locked="0"/>
    </xf>
    <xf numFmtId="0" fontId="17" fillId="3" borderId="91" xfId="12" applyFont="1" applyFill="1" applyBorder="1" applyAlignment="1" applyProtection="1">
      <alignment horizontal="left" vertical="center" shrinkToFit="1"/>
      <protection locked="0"/>
    </xf>
    <xf numFmtId="0" fontId="17" fillId="3" borderId="123" xfId="12" applyFont="1" applyFill="1" applyBorder="1" applyAlignment="1" applyProtection="1">
      <alignment horizontal="left" vertical="center" shrinkToFit="1"/>
      <protection locked="0"/>
    </xf>
    <xf numFmtId="0" fontId="17" fillId="3" borderId="85" xfId="12" applyFont="1" applyFill="1" applyBorder="1" applyAlignment="1" applyProtection="1">
      <alignment horizontal="left" vertical="center" shrinkToFit="1"/>
      <protection locked="0"/>
    </xf>
    <xf numFmtId="0" fontId="17" fillId="3" borderId="88" xfId="12" applyFont="1" applyFill="1" applyBorder="1" applyAlignment="1" applyProtection="1">
      <alignment horizontal="left" vertical="center" shrinkToFit="1"/>
      <protection locked="0"/>
    </xf>
    <xf numFmtId="0" fontId="17" fillId="3" borderId="92" xfId="12" applyFont="1" applyFill="1" applyBorder="1" applyAlignment="1" applyProtection="1">
      <alignment horizontal="left" vertical="center" shrinkToFit="1"/>
      <protection locked="0"/>
    </xf>
    <xf numFmtId="183" fontId="17" fillId="3" borderId="96" xfId="12" applyNumberFormat="1" applyFont="1" applyFill="1" applyBorder="1" applyAlignment="1" applyProtection="1">
      <alignment horizontal="right" vertical="center" shrinkToFit="1"/>
      <protection locked="0"/>
    </xf>
    <xf numFmtId="183" fontId="17" fillId="3" borderId="102" xfId="12" applyNumberFormat="1" applyFont="1" applyFill="1" applyBorder="1" applyAlignment="1" applyProtection="1">
      <alignment horizontal="right" vertical="center" shrinkToFit="1"/>
      <protection locked="0"/>
    </xf>
    <xf numFmtId="0" fontId="17" fillId="3" borderId="102" xfId="12" applyFont="1" applyFill="1" applyBorder="1" applyAlignment="1" applyProtection="1">
      <alignment horizontal="left" vertical="center" shrinkToFit="1"/>
      <protection locked="0"/>
    </xf>
    <xf numFmtId="0" fontId="17" fillId="3" borderId="147" xfId="12" applyFont="1" applyFill="1" applyBorder="1" applyAlignment="1" applyProtection="1">
      <alignment horizontal="left" vertical="center" shrinkToFit="1"/>
      <protection locked="0"/>
    </xf>
    <xf numFmtId="183" fontId="17" fillId="5" borderId="160" xfId="12" applyNumberFormat="1" applyFont="1" applyFill="1" applyBorder="1" applyAlignment="1" applyProtection="1">
      <alignment horizontal="right" vertical="center" shrinkToFit="1"/>
      <protection locked="0"/>
    </xf>
    <xf numFmtId="183" fontId="17" fillId="5" borderId="161" xfId="12" applyNumberFormat="1" applyFont="1" applyFill="1" applyBorder="1" applyAlignment="1" applyProtection="1">
      <alignment horizontal="right" vertical="center" shrinkToFit="1"/>
      <protection locked="0"/>
    </xf>
    <xf numFmtId="183" fontId="17" fillId="5" borderId="164" xfId="12" applyNumberFormat="1" applyFont="1" applyFill="1" applyBorder="1" applyAlignment="1" applyProtection="1">
      <alignment horizontal="right" vertical="center" shrinkToFit="1"/>
      <protection locked="0"/>
    </xf>
    <xf numFmtId="183" fontId="17" fillId="5" borderId="33" xfId="12" applyNumberFormat="1" applyFont="1" applyFill="1" applyBorder="1" applyAlignment="1" applyProtection="1">
      <alignment horizontal="right" vertical="center" shrinkToFit="1"/>
      <protection locked="0"/>
    </xf>
    <xf numFmtId="183" fontId="17" fillId="5" borderId="38" xfId="12" applyNumberFormat="1" applyFont="1" applyFill="1" applyBorder="1" applyAlignment="1" applyProtection="1">
      <alignment horizontal="right" vertical="center" shrinkToFit="1"/>
      <protection locked="0"/>
    </xf>
    <xf numFmtId="0" fontId="17" fillId="5" borderId="52" xfId="12" applyFont="1" applyFill="1" applyBorder="1" applyAlignment="1" applyProtection="1">
      <alignment horizontal="left" vertical="center" shrinkToFit="1"/>
      <protection locked="0"/>
    </xf>
    <xf numFmtId="0" fontId="17" fillId="3" borderId="19" xfId="12" applyFont="1" applyFill="1" applyBorder="1" applyAlignment="1">
      <alignment horizontal="left" vertical="center" wrapText="1"/>
    </xf>
    <xf numFmtId="0" fontId="17" fillId="3" borderId="0" xfId="12" applyFont="1" applyFill="1" applyAlignment="1">
      <alignment horizontal="left" vertical="center"/>
    </xf>
    <xf numFmtId="0" fontId="17" fillId="3" borderId="56" xfId="12" applyFont="1" applyFill="1" applyBorder="1" applyAlignment="1">
      <alignment horizontal="center" vertical="center"/>
    </xf>
    <xf numFmtId="0" fontId="17" fillId="3" borderId="34" xfId="12" applyFont="1" applyFill="1" applyBorder="1" applyAlignment="1">
      <alignment horizontal="center" vertical="center"/>
    </xf>
    <xf numFmtId="0" fontId="17" fillId="3" borderId="59" xfId="12" applyFont="1" applyFill="1" applyBorder="1" applyAlignment="1">
      <alignment horizontal="center" vertical="center"/>
    </xf>
    <xf numFmtId="0" fontId="17" fillId="3" borderId="57" xfId="12" applyFont="1" applyFill="1" applyBorder="1" applyAlignment="1">
      <alignment horizontal="center" vertical="center"/>
    </xf>
    <xf numFmtId="0" fontId="17" fillId="3" borderId="35" xfId="12" applyFont="1" applyFill="1" applyBorder="1" applyAlignment="1">
      <alignment horizontal="center" vertical="center"/>
    </xf>
    <xf numFmtId="0" fontId="17" fillId="3" borderId="37" xfId="12" applyFont="1" applyFill="1" applyBorder="1" applyAlignment="1">
      <alignment horizontal="center" vertical="center"/>
    </xf>
    <xf numFmtId="0" fontId="17" fillId="3" borderId="32" xfId="12" applyFont="1" applyFill="1" applyBorder="1" applyAlignment="1">
      <alignment horizontal="center" vertical="center"/>
    </xf>
    <xf numFmtId="0" fontId="17" fillId="3" borderId="51" xfId="12" applyFont="1" applyFill="1" applyBorder="1" applyAlignment="1">
      <alignment horizontal="center" vertical="center"/>
    </xf>
    <xf numFmtId="0" fontId="17" fillId="3" borderId="74" xfId="12" applyFont="1" applyFill="1" applyBorder="1" applyAlignment="1">
      <alignment horizontal="center" vertical="center"/>
    </xf>
    <xf numFmtId="0" fontId="17" fillId="3" borderId="12" xfId="12" applyFont="1" applyFill="1" applyBorder="1">
      <alignment vertical="center"/>
    </xf>
    <xf numFmtId="0" fontId="17" fillId="3" borderId="23" xfId="12" applyFont="1" applyFill="1" applyBorder="1">
      <alignment vertical="center"/>
    </xf>
    <xf numFmtId="0" fontId="17" fillId="3" borderId="16" xfId="12" applyFont="1" applyFill="1" applyBorder="1">
      <alignment vertical="center"/>
    </xf>
    <xf numFmtId="183" fontId="17" fillId="3" borderId="30" xfId="16" applyNumberFormat="1" applyFont="1" applyFill="1" applyBorder="1" applyAlignment="1">
      <alignment horizontal="right" vertical="center" shrinkToFit="1"/>
    </xf>
    <xf numFmtId="183" fontId="17" fillId="3" borderId="23" xfId="16" applyNumberFormat="1" applyFont="1" applyFill="1" applyBorder="1" applyAlignment="1">
      <alignment horizontal="right" vertical="center" shrinkToFit="1"/>
    </xf>
    <xf numFmtId="183" fontId="17" fillId="3" borderId="65" xfId="16" applyNumberFormat="1" applyFont="1" applyFill="1" applyBorder="1" applyAlignment="1">
      <alignment horizontal="right" vertical="center" shrinkToFit="1"/>
    </xf>
    <xf numFmtId="183" fontId="17" fillId="3" borderId="72" xfId="16" applyNumberFormat="1" applyFont="1" applyFill="1" applyBorder="1" applyAlignment="1">
      <alignment horizontal="right" vertical="center" shrinkToFit="1"/>
    </xf>
    <xf numFmtId="184" fontId="17" fillId="3" borderId="72" xfId="16" applyNumberFormat="1" applyFont="1" applyFill="1" applyBorder="1" applyAlignment="1">
      <alignment horizontal="right" vertical="center" shrinkToFit="1"/>
    </xf>
    <xf numFmtId="184" fontId="17" fillId="3" borderId="23" xfId="16" applyNumberFormat="1" applyFont="1" applyFill="1" applyBorder="1" applyAlignment="1">
      <alignment horizontal="right" vertical="center" shrinkToFit="1"/>
    </xf>
    <xf numFmtId="184" fontId="17" fillId="3" borderId="54" xfId="16" applyNumberFormat="1" applyFont="1" applyFill="1" applyBorder="1" applyAlignment="1">
      <alignment horizontal="right" vertical="center" shrinkToFit="1"/>
    </xf>
    <xf numFmtId="0" fontId="17" fillId="3" borderId="30" xfId="12" applyFont="1" applyFill="1" applyBorder="1">
      <alignment vertical="center"/>
    </xf>
    <xf numFmtId="183" fontId="17" fillId="3" borderId="148" xfId="16" applyNumberFormat="1" applyFont="1" applyFill="1" applyBorder="1" applyAlignment="1">
      <alignment horizontal="right" vertical="center" shrinkToFit="1"/>
    </xf>
    <xf numFmtId="183" fontId="17" fillId="3" borderId="68" xfId="16" applyNumberFormat="1" applyFont="1" applyFill="1" applyBorder="1" applyAlignment="1">
      <alignment horizontal="right" vertical="center" shrinkToFit="1"/>
    </xf>
    <xf numFmtId="184" fontId="17" fillId="3" borderId="158" xfId="16" applyNumberFormat="1" applyFont="1" applyFill="1" applyBorder="1" applyAlignment="1">
      <alignment horizontal="right" vertical="center" shrinkToFit="1"/>
    </xf>
    <xf numFmtId="184" fontId="17" fillId="3" borderId="27" xfId="16" applyNumberFormat="1" applyFont="1" applyFill="1" applyBorder="1" applyAlignment="1">
      <alignment horizontal="right" vertical="center" shrinkToFit="1"/>
    </xf>
    <xf numFmtId="184" fontId="17" fillId="3" borderId="68" xfId="16" applyNumberFormat="1" applyFont="1" applyFill="1" applyBorder="1" applyAlignment="1">
      <alignment horizontal="right" vertical="center" shrinkToFit="1"/>
    </xf>
    <xf numFmtId="184" fontId="17" fillId="3" borderId="168" xfId="16" applyNumberFormat="1" applyFont="1" applyFill="1" applyBorder="1" applyAlignment="1">
      <alignment horizontal="right" vertical="center" shrinkToFit="1"/>
    </xf>
    <xf numFmtId="0" fontId="17" fillId="3" borderId="8" xfId="12" applyFont="1" applyFill="1" applyBorder="1" applyAlignment="1">
      <alignment horizontal="left" vertical="center"/>
    </xf>
    <xf numFmtId="0" fontId="17" fillId="3" borderId="14" xfId="12" applyFont="1" applyFill="1" applyBorder="1" applyAlignment="1">
      <alignment horizontal="left" vertical="center"/>
    </xf>
    <xf numFmtId="183" fontId="17" fillId="3" borderId="42" xfId="15" applyNumberFormat="1" applyFont="1" applyFill="1" applyBorder="1" applyAlignment="1">
      <alignment horizontal="right" vertical="center" shrinkToFit="1"/>
    </xf>
    <xf numFmtId="183" fontId="17" fillId="3" borderId="0" xfId="12" applyNumberFormat="1" applyFont="1" applyFill="1" applyAlignment="1">
      <alignment horizontal="right" vertical="center" shrinkToFit="1"/>
    </xf>
    <xf numFmtId="183" fontId="17" fillId="3" borderId="66" xfId="15" applyNumberFormat="1" applyFont="1" applyFill="1" applyBorder="1" applyAlignment="1">
      <alignment horizontal="right" vertical="center" shrinkToFit="1"/>
    </xf>
    <xf numFmtId="183" fontId="17" fillId="3" borderId="70" xfId="15" applyNumberFormat="1" applyFont="1" applyFill="1" applyBorder="1" applyAlignment="1">
      <alignment horizontal="right" vertical="center" shrinkToFit="1"/>
    </xf>
    <xf numFmtId="184" fontId="17" fillId="3" borderId="70" xfId="15" applyNumberFormat="1" applyFont="1" applyFill="1" applyBorder="1" applyAlignment="1">
      <alignment horizontal="right" vertical="center" shrinkToFit="1"/>
    </xf>
    <xf numFmtId="184" fontId="17" fillId="3" borderId="0" xfId="15" applyNumberFormat="1" applyFont="1" applyFill="1" applyAlignment="1">
      <alignment horizontal="right" vertical="center" shrinkToFit="1"/>
    </xf>
    <xf numFmtId="184" fontId="17" fillId="3" borderId="58" xfId="15" applyNumberFormat="1" applyFont="1" applyFill="1" applyBorder="1" applyAlignment="1">
      <alignment horizontal="right" vertical="center" shrinkToFit="1"/>
    </xf>
    <xf numFmtId="0" fontId="17" fillId="3" borderId="42" xfId="12" applyFont="1" applyFill="1" applyBorder="1">
      <alignment vertical="center"/>
    </xf>
    <xf numFmtId="0" fontId="17" fillId="3" borderId="0" xfId="12" applyFont="1" applyFill="1">
      <alignment vertical="center"/>
    </xf>
    <xf numFmtId="0" fontId="17" fillId="3" borderId="14" xfId="12" applyFont="1" applyFill="1" applyBorder="1">
      <alignment vertical="center"/>
    </xf>
    <xf numFmtId="183" fontId="17" fillId="3" borderId="149" xfId="16" applyNumberFormat="1" applyFont="1" applyFill="1" applyBorder="1" applyAlignment="1">
      <alignment horizontal="right" vertical="center" shrinkToFit="1"/>
    </xf>
    <xf numFmtId="183" fontId="17" fillId="3" borderId="69" xfId="16" applyNumberFormat="1" applyFont="1" applyFill="1" applyBorder="1" applyAlignment="1">
      <alignment horizontal="right" vertical="center" shrinkToFit="1"/>
    </xf>
    <xf numFmtId="184" fontId="17" fillId="3" borderId="75" xfId="16" applyNumberFormat="1" applyFont="1" applyFill="1" applyBorder="1" applyAlignment="1">
      <alignment horizontal="right" vertical="center" shrinkToFit="1"/>
    </xf>
    <xf numFmtId="184" fontId="17" fillId="3" borderId="25" xfId="16" applyNumberFormat="1" applyFont="1" applyFill="1" applyBorder="1" applyAlignment="1">
      <alignment horizontal="right" vertical="center" shrinkToFit="1"/>
    </xf>
    <xf numFmtId="184" fontId="17" fillId="3" borderId="69" xfId="16" applyNumberFormat="1" applyFont="1" applyFill="1" applyBorder="1" applyAlignment="1">
      <alignment horizontal="right" vertical="center" shrinkToFit="1"/>
    </xf>
    <xf numFmtId="184" fontId="17" fillId="3" borderId="169" xfId="16" applyNumberFormat="1" applyFont="1" applyFill="1" applyBorder="1" applyAlignment="1">
      <alignment horizontal="right" vertical="center" shrinkToFit="1"/>
    </xf>
    <xf numFmtId="0" fontId="3" fillId="3" borderId="42" xfId="12" applyFill="1" applyBorder="1" applyAlignment="1">
      <alignment vertical="center" shrinkToFit="1"/>
    </xf>
    <xf numFmtId="0" fontId="3" fillId="3" borderId="0" xfId="12" applyFill="1" applyAlignment="1">
      <alignment vertical="center" shrinkToFit="1"/>
    </xf>
    <xf numFmtId="0" fontId="3" fillId="3" borderId="14" xfId="12" applyFill="1" applyBorder="1" applyAlignment="1">
      <alignment vertical="center" shrinkToFit="1"/>
    </xf>
    <xf numFmtId="0" fontId="17" fillId="3" borderId="35" xfId="12" applyFont="1" applyFill="1" applyBorder="1" applyAlignment="1">
      <alignment horizontal="center" vertical="center" wrapText="1"/>
    </xf>
    <xf numFmtId="183" fontId="17" fillId="3" borderId="32" xfId="16" applyNumberFormat="1" applyFont="1" applyFill="1" applyBorder="1" applyAlignment="1">
      <alignment horizontal="right" vertical="center" shrinkToFit="1"/>
    </xf>
    <xf numFmtId="183" fontId="17" fillId="3" borderId="35" xfId="16" applyNumberFormat="1" applyFont="1" applyFill="1" applyBorder="1" applyAlignment="1">
      <alignment horizontal="right" vertical="center" shrinkToFit="1"/>
    </xf>
    <xf numFmtId="183" fontId="17" fillId="3" borderId="113" xfId="16" applyNumberFormat="1" applyFont="1" applyFill="1" applyBorder="1" applyAlignment="1">
      <alignment horizontal="right" vertical="center" shrinkToFit="1"/>
    </xf>
    <xf numFmtId="183" fontId="17" fillId="3" borderId="119" xfId="16" applyNumberFormat="1" applyFont="1" applyFill="1" applyBorder="1" applyAlignment="1">
      <alignment horizontal="right" vertical="center" shrinkToFit="1"/>
    </xf>
    <xf numFmtId="183" fontId="17" fillId="3" borderId="130" xfId="16" applyNumberFormat="1" applyFont="1" applyFill="1" applyBorder="1" applyAlignment="1">
      <alignment horizontal="right" vertical="center" shrinkToFit="1"/>
    </xf>
    <xf numFmtId="183" fontId="17" fillId="3" borderId="135" xfId="16" applyNumberFormat="1" applyFont="1" applyFill="1" applyBorder="1" applyAlignment="1">
      <alignment horizontal="right" vertical="center" shrinkToFit="1"/>
    </xf>
    <xf numFmtId="183" fontId="17" fillId="3" borderId="140" xfId="16" applyNumberFormat="1" applyFont="1" applyFill="1" applyBorder="1" applyAlignment="1">
      <alignment horizontal="right" vertical="center" shrinkToFit="1"/>
    </xf>
    <xf numFmtId="0" fontId="17" fillId="3" borderId="42" xfId="12" applyFont="1" applyFill="1" applyBorder="1" applyAlignment="1">
      <alignment vertical="center" shrinkToFit="1"/>
    </xf>
    <xf numFmtId="0" fontId="17" fillId="3" borderId="0" xfId="12" applyFont="1" applyFill="1" applyAlignment="1">
      <alignment vertical="center" shrinkToFit="1"/>
    </xf>
    <xf numFmtId="0" fontId="17" fillId="3" borderId="14" xfId="12" applyFont="1" applyFill="1" applyBorder="1" applyAlignment="1">
      <alignment vertical="center" shrinkToFit="1"/>
    </xf>
    <xf numFmtId="0" fontId="17" fillId="3" borderId="31" xfId="12" applyFont="1" applyFill="1" applyBorder="1">
      <alignment vertical="center"/>
    </xf>
    <xf numFmtId="0" fontId="17" fillId="3" borderId="34" xfId="12" applyFont="1" applyFill="1" applyBorder="1">
      <alignment vertical="center"/>
    </xf>
    <xf numFmtId="0" fontId="17" fillId="3" borderId="15" xfId="12" applyFont="1" applyFill="1" applyBorder="1">
      <alignment vertical="center"/>
    </xf>
    <xf numFmtId="183" fontId="17" fillId="3" borderId="150" xfId="16" applyNumberFormat="1" applyFont="1" applyFill="1" applyBorder="1" applyAlignment="1">
      <alignment horizontal="right" vertical="center" shrinkToFit="1"/>
    </xf>
    <xf numFmtId="183" fontId="17" fillId="3" borderId="71" xfId="16" applyNumberFormat="1" applyFont="1" applyFill="1" applyBorder="1" applyAlignment="1">
      <alignment horizontal="right" vertical="center" shrinkToFit="1"/>
    </xf>
    <xf numFmtId="0" fontId="18" fillId="3" borderId="37" xfId="12" applyFont="1" applyFill="1" applyBorder="1" applyAlignment="1">
      <alignment horizontal="center" vertical="center"/>
    </xf>
    <xf numFmtId="184" fontId="17" fillId="3" borderId="130" xfId="16" applyNumberFormat="1" applyFont="1" applyFill="1" applyBorder="1" applyAlignment="1">
      <alignment horizontal="right" vertical="center" shrinkToFit="1"/>
    </xf>
    <xf numFmtId="184" fontId="17" fillId="3" borderId="135" xfId="16" applyNumberFormat="1" applyFont="1" applyFill="1" applyBorder="1" applyAlignment="1">
      <alignment horizontal="right" vertical="center" shrinkToFit="1"/>
    </xf>
    <xf numFmtId="184" fontId="17" fillId="3" borderId="162" xfId="16" applyNumberFormat="1" applyFont="1" applyFill="1" applyBorder="1" applyAlignment="1">
      <alignment horizontal="right" vertical="center" shrinkToFit="1"/>
    </xf>
    <xf numFmtId="183" fontId="17" fillId="3" borderId="31" xfId="16" applyNumberFormat="1" applyFont="1" applyFill="1" applyBorder="1" applyAlignment="1">
      <alignment horizontal="right" vertical="center" shrinkToFit="1"/>
    </xf>
    <xf numFmtId="183" fontId="17" fillId="3" borderId="34" xfId="16" applyNumberFormat="1" applyFont="1" applyFill="1" applyBorder="1" applyAlignment="1">
      <alignment horizontal="right" vertical="center" shrinkToFit="1"/>
    </xf>
    <xf numFmtId="183" fontId="17" fillId="3" borderId="67" xfId="16" applyNumberFormat="1" applyFont="1" applyFill="1" applyBorder="1" applyAlignment="1">
      <alignment horizontal="right" vertical="center" shrinkToFit="1"/>
    </xf>
    <xf numFmtId="183" fontId="17" fillId="3" borderId="73" xfId="16" applyNumberFormat="1" applyFont="1" applyFill="1" applyBorder="1" applyAlignment="1">
      <alignment horizontal="right" vertical="center" shrinkToFit="1"/>
    </xf>
    <xf numFmtId="184" fontId="17" fillId="3" borderId="73" xfId="16" applyNumberFormat="1" applyFont="1" applyFill="1" applyBorder="1" applyAlignment="1">
      <alignment horizontal="right" vertical="center" shrinkToFit="1"/>
    </xf>
    <xf numFmtId="184" fontId="17" fillId="3" borderId="34" xfId="16" applyNumberFormat="1" applyFont="1" applyFill="1" applyBorder="1" applyAlignment="1">
      <alignment horizontal="right" vertical="center" shrinkToFit="1"/>
    </xf>
    <xf numFmtId="184" fontId="17" fillId="3" borderId="59" xfId="16" applyNumberFormat="1" applyFont="1" applyFill="1" applyBorder="1" applyAlignment="1">
      <alignment horizontal="right" vertical="center" shrinkToFit="1"/>
    </xf>
    <xf numFmtId="0" fontId="17" fillId="3" borderId="12" xfId="12" applyFont="1" applyFill="1" applyBorder="1" applyAlignment="1">
      <alignment horizontal="center" vertical="top"/>
    </xf>
    <xf numFmtId="0" fontId="17" fillId="3" borderId="23" xfId="12" applyFont="1" applyFill="1" applyBorder="1" applyAlignment="1">
      <alignment horizontal="center" vertical="top"/>
    </xf>
    <xf numFmtId="0" fontId="17" fillId="3" borderId="8" xfId="12" applyFont="1" applyFill="1" applyBorder="1" applyAlignment="1">
      <alignment horizontal="center" vertical="top"/>
    </xf>
    <xf numFmtId="0" fontId="17" fillId="3" borderId="0" xfId="12" applyFont="1" applyFill="1" applyAlignment="1">
      <alignment horizontal="center" vertical="top"/>
    </xf>
    <xf numFmtId="0" fontId="17" fillId="3" borderId="56" xfId="12" applyFont="1" applyFill="1" applyBorder="1" applyAlignment="1">
      <alignment horizontal="center" vertical="top"/>
    </xf>
    <xf numFmtId="0" fontId="17" fillId="3" borderId="34" xfId="12" applyFont="1" applyFill="1" applyBorder="1" applyAlignment="1">
      <alignment horizontal="center" vertical="top"/>
    </xf>
    <xf numFmtId="0" fontId="17" fillId="3" borderId="30" xfId="12" applyFont="1" applyFill="1" applyBorder="1" applyAlignment="1">
      <alignment horizontal="center" vertical="center" textRotation="255" wrapText="1"/>
    </xf>
    <xf numFmtId="0" fontId="17" fillId="3" borderId="16" xfId="12" applyFont="1" applyFill="1" applyBorder="1" applyAlignment="1">
      <alignment horizontal="center" vertical="center" textRotation="255" wrapText="1"/>
    </xf>
    <xf numFmtId="0" fontId="17" fillId="3" borderId="42" xfId="12" applyFont="1" applyFill="1" applyBorder="1" applyAlignment="1">
      <alignment horizontal="center" vertical="center" textRotation="255" wrapText="1"/>
    </xf>
    <xf numFmtId="0" fontId="17" fillId="3" borderId="14" xfId="12" applyFont="1" applyFill="1" applyBorder="1" applyAlignment="1">
      <alignment horizontal="center" vertical="center" textRotation="255" wrapText="1"/>
    </xf>
    <xf numFmtId="0" fontId="17" fillId="3" borderId="31" xfId="12" applyFont="1" applyFill="1" applyBorder="1" applyAlignment="1">
      <alignment horizontal="center" vertical="center" textRotation="255" wrapText="1"/>
    </xf>
    <xf numFmtId="0" fontId="17" fillId="3" borderId="15" xfId="12" applyFont="1" applyFill="1" applyBorder="1" applyAlignment="1">
      <alignment horizontal="center" vertical="center" textRotation="255" wrapText="1"/>
    </xf>
    <xf numFmtId="0" fontId="17" fillId="3" borderId="12" xfId="12" applyFont="1" applyFill="1" applyBorder="1" applyAlignment="1">
      <alignment horizontal="center" vertical="top" wrapText="1"/>
    </xf>
    <xf numFmtId="0" fontId="17" fillId="3" borderId="23" xfId="12" applyFont="1" applyFill="1" applyBorder="1" applyAlignment="1">
      <alignment horizontal="center" vertical="top" wrapText="1"/>
    </xf>
    <xf numFmtId="0" fontId="17" fillId="3" borderId="16" xfId="12" applyFont="1" applyFill="1" applyBorder="1" applyAlignment="1">
      <alignment horizontal="center" vertical="top" wrapText="1"/>
    </xf>
    <xf numFmtId="0" fontId="17" fillId="3" borderId="8" xfId="12" applyFont="1" applyFill="1" applyBorder="1" applyAlignment="1">
      <alignment horizontal="center" vertical="top" wrapText="1"/>
    </xf>
    <xf numFmtId="0" fontId="17" fillId="3" borderId="0" xfId="12" applyFont="1" applyFill="1" applyAlignment="1">
      <alignment horizontal="center" vertical="top" wrapText="1"/>
    </xf>
    <xf numFmtId="0" fontId="17" fillId="3" borderId="14" xfId="12" applyFont="1" applyFill="1" applyBorder="1" applyAlignment="1">
      <alignment horizontal="center" vertical="top" wrapText="1"/>
    </xf>
    <xf numFmtId="0" fontId="17" fillId="3" borderId="56" xfId="12" applyFont="1" applyFill="1" applyBorder="1" applyAlignment="1">
      <alignment horizontal="center" vertical="top" wrapText="1"/>
    </xf>
    <xf numFmtId="0" fontId="17" fillId="3" borderId="34" xfId="12" applyFont="1" applyFill="1" applyBorder="1" applyAlignment="1">
      <alignment horizontal="center" vertical="top" wrapText="1"/>
    </xf>
    <xf numFmtId="0" fontId="17" fillId="3" borderId="30" xfId="16" applyFont="1" applyFill="1" applyBorder="1" applyAlignment="1">
      <alignment horizontal="left" vertical="center" shrinkToFit="1"/>
    </xf>
    <xf numFmtId="0" fontId="17" fillId="3" borderId="23" xfId="16" applyFont="1" applyFill="1" applyBorder="1" applyAlignment="1">
      <alignment horizontal="left" vertical="center" shrinkToFit="1"/>
    </xf>
    <xf numFmtId="0" fontId="17" fillId="3" borderId="16" xfId="16" applyFont="1" applyFill="1" applyBorder="1" applyAlignment="1">
      <alignment horizontal="left" vertical="center" shrinkToFit="1"/>
    </xf>
    <xf numFmtId="0" fontId="17" fillId="3" borderId="42" xfId="16" applyFont="1" applyFill="1" applyBorder="1" applyAlignment="1">
      <alignment horizontal="left" vertical="center" shrinkToFit="1"/>
    </xf>
    <xf numFmtId="0" fontId="17" fillId="3" borderId="0" xfId="12" applyFont="1" applyFill="1" applyAlignment="1">
      <alignment horizontal="left" vertical="center" shrinkToFit="1"/>
    </xf>
    <xf numFmtId="0" fontId="17" fillId="3" borderId="14" xfId="16" applyFont="1" applyFill="1" applyBorder="1" applyAlignment="1">
      <alignment horizontal="left" vertical="center" shrinkToFit="1"/>
    </xf>
    <xf numFmtId="0" fontId="17" fillId="3" borderId="30" xfId="12" applyFont="1" applyFill="1" applyBorder="1" applyAlignment="1">
      <alignment horizontal="center" vertical="center" wrapText="1"/>
    </xf>
    <xf numFmtId="0" fontId="17" fillId="3" borderId="23" xfId="12" applyFont="1" applyFill="1" applyBorder="1" applyAlignment="1">
      <alignment horizontal="center" vertical="center" wrapText="1"/>
    </xf>
    <xf numFmtId="0" fontId="17" fillId="3" borderId="16" xfId="12" applyFont="1" applyFill="1" applyBorder="1" applyAlignment="1">
      <alignment horizontal="center" vertical="center" wrapText="1"/>
    </xf>
    <xf numFmtId="0" fontId="17" fillId="3" borderId="42" xfId="12" applyFont="1" applyFill="1" applyBorder="1" applyAlignment="1">
      <alignment horizontal="center" vertical="center" wrapText="1"/>
    </xf>
    <xf numFmtId="0" fontId="17" fillId="3" borderId="0" xfId="12" applyFont="1" applyFill="1" applyAlignment="1">
      <alignment horizontal="center" vertical="center" wrapText="1"/>
    </xf>
    <xf numFmtId="0" fontId="17" fillId="3" borderId="14" xfId="12" applyFont="1" applyFill="1" applyBorder="1" applyAlignment="1">
      <alignment horizontal="center" vertical="center" wrapText="1"/>
    </xf>
    <xf numFmtId="0" fontId="17" fillId="3" borderId="34" xfId="12" applyFont="1" applyFill="1" applyBorder="1" applyAlignment="1">
      <alignment horizontal="center" vertical="center" wrapText="1"/>
    </xf>
    <xf numFmtId="0" fontId="17" fillId="3" borderId="15" xfId="12" applyFont="1" applyFill="1" applyBorder="1" applyAlignment="1">
      <alignment horizontal="center" vertical="center" wrapText="1"/>
    </xf>
    <xf numFmtId="184" fontId="17" fillId="3" borderId="159" xfId="16" applyNumberFormat="1" applyFont="1" applyFill="1" applyBorder="1" applyAlignment="1">
      <alignment horizontal="right" vertical="center" shrinkToFit="1"/>
    </xf>
    <xf numFmtId="184" fontId="17" fillId="3" borderId="26" xfId="16" applyNumberFormat="1" applyFont="1" applyFill="1" applyBorder="1" applyAlignment="1">
      <alignment horizontal="right" vertical="center" shrinkToFit="1"/>
    </xf>
    <xf numFmtId="183" fontId="17" fillId="3" borderId="151" xfId="16" applyNumberFormat="1" applyFont="1" applyFill="1" applyBorder="1" applyAlignment="1">
      <alignment horizontal="right" vertical="center" shrinkToFit="1"/>
    </xf>
    <xf numFmtId="183" fontId="17" fillId="3" borderId="154" xfId="16" applyNumberFormat="1" applyFont="1" applyFill="1" applyBorder="1" applyAlignment="1">
      <alignment horizontal="right" vertical="center" shrinkToFit="1"/>
    </xf>
    <xf numFmtId="0" fontId="17" fillId="3" borderId="39" xfId="12" applyFont="1" applyFill="1" applyBorder="1" applyAlignment="1">
      <alignment horizontal="center" vertical="center"/>
    </xf>
    <xf numFmtId="0" fontId="17" fillId="3" borderId="22" xfId="12" applyFont="1" applyFill="1" applyBorder="1" applyAlignment="1">
      <alignment horizontal="center" vertical="center"/>
    </xf>
    <xf numFmtId="0" fontId="17" fillId="3" borderId="41" xfId="12" applyFont="1" applyFill="1" applyBorder="1" applyAlignment="1">
      <alignment horizontal="center" vertical="center"/>
    </xf>
    <xf numFmtId="0" fontId="17" fillId="3" borderId="50" xfId="12" applyFont="1" applyFill="1" applyBorder="1" applyAlignment="1">
      <alignment horizontal="center" vertical="center"/>
    </xf>
    <xf numFmtId="0" fontId="17" fillId="3" borderId="61" xfId="12" applyFont="1" applyFill="1" applyBorder="1" applyAlignment="1">
      <alignment horizontal="left" vertical="center" wrapText="1"/>
    </xf>
    <xf numFmtId="0" fontId="17" fillId="3" borderId="36" xfId="12" applyFont="1" applyFill="1" applyBorder="1" applyAlignment="1">
      <alignment horizontal="left" vertical="center"/>
    </xf>
    <xf numFmtId="0" fontId="17" fillId="3" borderId="38" xfId="12" applyFont="1" applyFill="1" applyBorder="1" applyAlignment="1">
      <alignment horizontal="left" vertical="center"/>
    </xf>
    <xf numFmtId="184" fontId="17" fillId="3" borderId="97" xfId="16" applyNumberFormat="1" applyFont="1" applyFill="1" applyBorder="1" applyAlignment="1">
      <alignment horizontal="right" vertical="center" shrinkToFit="1"/>
    </xf>
    <xf numFmtId="184" fontId="17" fillId="3" borderId="103" xfId="16" applyNumberFormat="1" applyFont="1" applyFill="1" applyBorder="1" applyAlignment="1">
      <alignment horizontal="right" vertical="center" shrinkToFit="1"/>
    </xf>
    <xf numFmtId="184" fontId="17" fillId="3" borderId="134" xfId="16" applyNumberFormat="1" applyFont="1" applyFill="1" applyBorder="1" applyAlignment="1">
      <alignment horizontal="right" vertical="center" shrinkToFit="1"/>
    </xf>
    <xf numFmtId="184" fontId="17" fillId="3" borderId="139" xfId="16" applyNumberFormat="1" applyFont="1" applyFill="1" applyBorder="1" applyAlignment="1">
      <alignment horizontal="right" vertical="center" shrinkToFit="1"/>
    </xf>
    <xf numFmtId="184" fontId="17" fillId="3" borderId="163" xfId="16" applyNumberFormat="1" applyFont="1" applyFill="1" applyBorder="1" applyAlignment="1">
      <alignment horizontal="right" vertical="center" shrinkToFit="1"/>
    </xf>
    <xf numFmtId="0" fontId="17" fillId="3" borderId="43" xfId="12" applyFont="1" applyFill="1" applyBorder="1">
      <alignment vertical="center"/>
    </xf>
    <xf numFmtId="0" fontId="17" fillId="3" borderId="17" xfId="12" applyFont="1" applyFill="1" applyBorder="1">
      <alignment vertical="center"/>
    </xf>
    <xf numFmtId="183" fontId="17" fillId="3" borderId="165" xfId="16" applyNumberFormat="1" applyFont="1" applyFill="1" applyBorder="1" applyAlignment="1">
      <alignment horizontal="right" vertical="center" shrinkToFit="1"/>
    </xf>
    <xf numFmtId="183" fontId="17" fillId="3" borderId="166" xfId="16" applyNumberFormat="1" applyFont="1" applyFill="1" applyBorder="1" applyAlignment="1">
      <alignment horizontal="right" vertical="center" shrinkToFit="1"/>
    </xf>
    <xf numFmtId="184" fontId="17" fillId="3" borderId="166" xfId="16" applyNumberFormat="1" applyFont="1" applyFill="1" applyBorder="1" applyAlignment="1">
      <alignment horizontal="right" vertical="center" shrinkToFit="1"/>
    </xf>
    <xf numFmtId="184" fontId="17" fillId="3" borderId="170" xfId="16" applyNumberFormat="1" applyFont="1" applyFill="1" applyBorder="1" applyAlignment="1">
      <alignment horizontal="right" vertical="center" shrinkToFit="1"/>
    </xf>
    <xf numFmtId="0" fontId="17" fillId="3" borderId="0" xfId="12" applyFont="1" applyFill="1" applyAlignment="1">
      <alignment horizontal="right" vertical="center" wrapText="1"/>
    </xf>
    <xf numFmtId="0" fontId="17" fillId="3" borderId="0" xfId="12" applyFont="1" applyFill="1" applyAlignment="1">
      <alignment horizontal="right" vertical="center"/>
    </xf>
    <xf numFmtId="0" fontId="17" fillId="3" borderId="14" xfId="12" applyFont="1" applyFill="1" applyBorder="1" applyAlignment="1">
      <alignment horizontal="right" vertical="center"/>
    </xf>
    <xf numFmtId="184" fontId="17" fillId="3" borderId="132" xfId="16" applyNumberFormat="1" applyFont="1" applyFill="1" applyBorder="1" applyAlignment="1">
      <alignment horizontal="right" vertical="center" shrinkToFit="1"/>
    </xf>
    <xf numFmtId="184" fontId="17" fillId="3" borderId="137" xfId="16" applyNumberFormat="1" applyFont="1" applyFill="1" applyBorder="1" applyAlignment="1">
      <alignment horizontal="right" vertical="center" shrinkToFit="1"/>
    </xf>
    <xf numFmtId="184" fontId="17" fillId="3" borderId="142" xfId="16" applyNumberFormat="1" applyFont="1" applyFill="1" applyBorder="1" applyAlignment="1">
      <alignment horizontal="right" vertical="center" shrinkToFit="1"/>
    </xf>
    <xf numFmtId="0" fontId="17" fillId="3" borderId="8" xfId="12" applyFont="1" applyFill="1" applyBorder="1">
      <alignment vertical="center"/>
    </xf>
    <xf numFmtId="185" fontId="17" fillId="3" borderId="42" xfId="16" applyNumberFormat="1" applyFont="1" applyFill="1" applyBorder="1" applyAlignment="1">
      <alignment horizontal="right" vertical="center" shrinkToFit="1"/>
    </xf>
    <xf numFmtId="185" fontId="17" fillId="3" borderId="0" xfId="16" applyNumberFormat="1" applyFont="1" applyFill="1" applyAlignment="1">
      <alignment horizontal="right" vertical="center" shrinkToFit="1"/>
    </xf>
    <xf numFmtId="185" fontId="17" fillId="3" borderId="14" xfId="16" applyNumberFormat="1" applyFont="1" applyFill="1" applyBorder="1" applyAlignment="1">
      <alignment horizontal="right" vertical="center" shrinkToFit="1"/>
    </xf>
    <xf numFmtId="185" fontId="17" fillId="3" borderId="58" xfId="16" applyNumberFormat="1" applyFont="1" applyFill="1" applyBorder="1" applyAlignment="1">
      <alignment horizontal="right" vertical="center" shrinkToFit="1"/>
    </xf>
    <xf numFmtId="0" fontId="17" fillId="3" borderId="12" xfId="12" applyFont="1" applyFill="1" applyBorder="1" applyAlignment="1">
      <alignment horizontal="center" vertical="center" wrapText="1"/>
    </xf>
    <xf numFmtId="0" fontId="17" fillId="3" borderId="8" xfId="12" applyFont="1" applyFill="1" applyBorder="1" applyAlignment="1">
      <alignment horizontal="center" vertical="center" wrapText="1"/>
    </xf>
    <xf numFmtId="0" fontId="17" fillId="3" borderId="9" xfId="12" applyFont="1" applyFill="1" applyBorder="1" applyAlignment="1">
      <alignment horizontal="center" vertical="center" wrapText="1"/>
    </xf>
    <xf numFmtId="0" fontId="17" fillId="3" borderId="20" xfId="12" applyFont="1" applyFill="1" applyBorder="1" applyAlignment="1">
      <alignment horizontal="center" vertical="center" wrapText="1"/>
    </xf>
    <xf numFmtId="0" fontId="17" fillId="3" borderId="17" xfId="12" applyFont="1" applyFill="1" applyBorder="1" applyAlignment="1">
      <alignment horizontal="center" vertical="center" wrapText="1"/>
    </xf>
    <xf numFmtId="0" fontId="17" fillId="3" borderId="11" xfId="12" applyFont="1" applyFill="1" applyBorder="1" applyAlignment="1">
      <alignment horizontal="center" vertical="center"/>
    </xf>
    <xf numFmtId="186" fontId="17" fillId="3" borderId="42" xfId="16" applyNumberFormat="1" applyFont="1" applyFill="1" applyBorder="1" applyAlignment="1">
      <alignment horizontal="right" vertical="center" shrinkToFit="1"/>
    </xf>
    <xf numFmtId="186" fontId="17" fillId="3" borderId="0" xfId="16" applyNumberFormat="1" applyFont="1" applyFill="1" applyAlignment="1">
      <alignment horizontal="right" vertical="center" shrinkToFit="1"/>
    </xf>
    <xf numFmtId="186" fontId="17" fillId="3" borderId="14" xfId="16" applyNumberFormat="1" applyFont="1" applyFill="1" applyBorder="1" applyAlignment="1">
      <alignment horizontal="right" vertical="center" shrinkToFit="1"/>
    </xf>
    <xf numFmtId="186" fontId="17" fillId="3" borderId="58" xfId="16" applyNumberFormat="1" applyFont="1" applyFill="1" applyBorder="1" applyAlignment="1">
      <alignment horizontal="right" vertical="center" shrinkToFit="1"/>
    </xf>
    <xf numFmtId="0" fontId="18" fillId="3" borderId="56" xfId="12" applyFont="1" applyFill="1" applyBorder="1" applyAlignment="1">
      <alignment horizontal="left" vertical="center"/>
    </xf>
    <xf numFmtId="0" fontId="17" fillId="3" borderId="34" xfId="12" applyFont="1" applyFill="1" applyBorder="1" applyAlignment="1">
      <alignment horizontal="left" vertical="center"/>
    </xf>
    <xf numFmtId="0" fontId="17" fillId="3" borderId="34" xfId="12" applyFont="1" applyFill="1" applyBorder="1" applyAlignment="1">
      <alignment horizontal="right" vertical="center" wrapText="1"/>
    </xf>
    <xf numFmtId="0" fontId="17" fillId="3" borderId="34" xfId="12" applyFont="1" applyFill="1" applyBorder="1" applyAlignment="1">
      <alignment horizontal="right" vertical="center"/>
    </xf>
    <xf numFmtId="0" fontId="17" fillId="3" borderId="15" xfId="12" applyFont="1" applyFill="1" applyBorder="1" applyAlignment="1">
      <alignment horizontal="right" vertical="center"/>
    </xf>
    <xf numFmtId="184" fontId="17" fillId="3" borderId="133" xfId="16" applyNumberFormat="1" applyFont="1" applyFill="1" applyBorder="1" applyAlignment="1">
      <alignment horizontal="right" vertical="center" shrinkToFit="1"/>
    </xf>
    <xf numFmtId="184" fontId="17" fillId="3" borderId="138" xfId="16" applyNumberFormat="1" applyFont="1" applyFill="1" applyBorder="1" applyAlignment="1">
      <alignment horizontal="right" vertical="center" shrinkToFit="1"/>
    </xf>
    <xf numFmtId="184" fontId="17" fillId="3" borderId="143" xfId="16" applyNumberFormat="1" applyFont="1" applyFill="1" applyBorder="1" applyAlignment="1">
      <alignment horizontal="right" vertical="center" shrinkToFit="1"/>
    </xf>
    <xf numFmtId="0" fontId="17" fillId="3" borderId="9" xfId="12" applyFont="1" applyFill="1" applyBorder="1">
      <alignment vertical="center"/>
    </xf>
    <xf numFmtId="186" fontId="17" fillId="3" borderId="43" xfId="16" applyNumberFormat="1" applyFont="1" applyFill="1" applyBorder="1" applyAlignment="1">
      <alignment horizontal="right" vertical="center" shrinkToFit="1"/>
    </xf>
    <xf numFmtId="186" fontId="17" fillId="3" borderId="20" xfId="16" applyNumberFormat="1" applyFont="1" applyFill="1" applyBorder="1" applyAlignment="1">
      <alignment horizontal="right" vertical="center" shrinkToFit="1"/>
    </xf>
    <xf numFmtId="186" fontId="17" fillId="3" borderId="17" xfId="16" applyNumberFormat="1" applyFont="1" applyFill="1" applyBorder="1" applyAlignment="1">
      <alignment horizontal="right" vertical="center" shrinkToFit="1"/>
    </xf>
    <xf numFmtId="186" fontId="17" fillId="3" borderId="155" xfId="16" applyNumberFormat="1" applyFont="1" applyFill="1" applyBorder="1" applyAlignment="1">
      <alignment horizontal="right" vertical="center" shrinkToFit="1"/>
    </xf>
    <xf numFmtId="186" fontId="17" fillId="3" borderId="156" xfId="16" applyNumberFormat="1" applyFont="1" applyFill="1" applyBorder="1" applyAlignment="1">
      <alignment horizontal="right" vertical="center" shrinkToFit="1"/>
    </xf>
    <xf numFmtId="186" fontId="17" fillId="3" borderId="157" xfId="16" applyNumberFormat="1" applyFont="1" applyFill="1" applyBorder="1" applyAlignment="1">
      <alignment horizontal="right" vertical="center" shrinkToFit="1"/>
    </xf>
    <xf numFmtId="0" fontId="17" fillId="3" borderId="12" xfId="12" applyFont="1" applyFill="1" applyBorder="1" applyAlignment="1">
      <alignment horizontal="left" vertical="center"/>
    </xf>
    <xf numFmtId="0" fontId="17" fillId="3" borderId="23" xfId="12" applyFont="1" applyFill="1" applyBorder="1" applyAlignment="1">
      <alignment horizontal="left" vertical="center"/>
    </xf>
    <xf numFmtId="0" fontId="17" fillId="3" borderId="23" xfId="12" applyFont="1" applyFill="1" applyBorder="1" applyAlignment="1">
      <alignment horizontal="right" vertical="center"/>
    </xf>
    <xf numFmtId="0" fontId="17" fillId="3" borderId="16" xfId="12" applyFont="1" applyFill="1" applyBorder="1" applyAlignment="1">
      <alignment horizontal="right" vertical="center"/>
    </xf>
    <xf numFmtId="184" fontId="17" fillId="3" borderId="131" xfId="16" applyNumberFormat="1" applyFont="1" applyFill="1" applyBorder="1" applyAlignment="1">
      <alignment horizontal="right" vertical="center" shrinkToFit="1"/>
    </xf>
    <xf numFmtId="184" fontId="17" fillId="3" borderId="136" xfId="16" applyNumberFormat="1" applyFont="1" applyFill="1" applyBorder="1" applyAlignment="1">
      <alignment horizontal="right" vertical="center" shrinkToFit="1"/>
    </xf>
    <xf numFmtId="184" fontId="17" fillId="3" borderId="141" xfId="16" applyNumberFormat="1" applyFont="1" applyFill="1" applyBorder="1" applyAlignment="1">
      <alignment horizontal="right" vertical="center" shrinkToFit="1"/>
    </xf>
    <xf numFmtId="185" fontId="17" fillId="3" borderId="30" xfId="16" applyNumberFormat="1" applyFont="1" applyFill="1" applyBorder="1" applyAlignment="1">
      <alignment horizontal="right" vertical="center" shrinkToFit="1"/>
    </xf>
    <xf numFmtId="185" fontId="17" fillId="3" borderId="23" xfId="16" applyNumberFormat="1" applyFont="1" applyFill="1" applyBorder="1" applyAlignment="1">
      <alignment horizontal="right" vertical="center" shrinkToFit="1"/>
    </xf>
    <xf numFmtId="185" fontId="17" fillId="3" borderId="16" xfId="16" applyNumberFormat="1" applyFont="1" applyFill="1" applyBorder="1" applyAlignment="1">
      <alignment horizontal="right" vertical="center" shrinkToFit="1"/>
    </xf>
    <xf numFmtId="185" fontId="17" fillId="3" borderId="54" xfId="16" applyNumberFormat="1" applyFont="1" applyFill="1" applyBorder="1" applyAlignment="1">
      <alignment horizontal="right" vertical="center" shrinkToFit="1"/>
    </xf>
    <xf numFmtId="0" fontId="17" fillId="3" borderId="23" xfId="12" applyFont="1" applyFill="1" applyBorder="1" applyAlignment="1">
      <alignment horizontal="center" vertical="center"/>
    </xf>
    <xf numFmtId="0" fontId="17" fillId="3" borderId="16" xfId="12" applyFont="1" applyFill="1" applyBorder="1" applyAlignment="1">
      <alignment horizontal="center" vertical="center"/>
    </xf>
    <xf numFmtId="184" fontId="17" fillId="3" borderId="32" xfId="16" applyNumberFormat="1" applyFont="1" applyFill="1" applyBorder="1" applyAlignment="1">
      <alignment horizontal="right" vertical="center" shrinkToFit="1"/>
    </xf>
    <xf numFmtId="184" fontId="17" fillId="3" borderId="35" xfId="16" applyNumberFormat="1" applyFont="1" applyFill="1" applyBorder="1" applyAlignment="1">
      <alignment horizontal="right" vertical="center" shrinkToFit="1"/>
    </xf>
    <xf numFmtId="184" fontId="17" fillId="3" borderId="113" xfId="16" applyNumberFormat="1" applyFont="1" applyFill="1" applyBorder="1" applyAlignment="1">
      <alignment horizontal="right" vertical="center" shrinkToFit="1"/>
    </xf>
    <xf numFmtId="184" fontId="17" fillId="3" borderId="119" xfId="16" applyNumberFormat="1" applyFont="1" applyFill="1" applyBorder="1" applyAlignment="1">
      <alignment horizontal="right" vertical="center" shrinkToFit="1"/>
    </xf>
    <xf numFmtId="184" fontId="17" fillId="3" borderId="140" xfId="16" applyNumberFormat="1" applyFont="1" applyFill="1" applyBorder="1" applyAlignment="1">
      <alignment horizontal="right" vertical="center" shrinkToFit="1"/>
    </xf>
    <xf numFmtId="0" fontId="17" fillId="3" borderId="20" xfId="12" applyFont="1" applyFill="1" applyBorder="1" applyAlignment="1">
      <alignment horizontal="center" vertical="center"/>
    </xf>
    <xf numFmtId="0" fontId="17" fillId="3" borderId="17" xfId="12" applyFont="1" applyFill="1" applyBorder="1" applyAlignment="1">
      <alignment horizontal="center" vertical="center"/>
    </xf>
    <xf numFmtId="184" fontId="17" fillId="3" borderId="108" xfId="16" applyNumberFormat="1" applyFont="1" applyFill="1" applyBorder="1" applyAlignment="1">
      <alignment horizontal="right" vertical="center" shrinkToFit="1"/>
    </xf>
    <xf numFmtId="184" fontId="17" fillId="3" borderId="36" xfId="16" applyNumberFormat="1" applyFont="1" applyFill="1" applyBorder="1" applyAlignment="1">
      <alignment horizontal="right" vertical="center" shrinkToFit="1"/>
    </xf>
    <xf numFmtId="184" fontId="17" fillId="3" borderId="114" xfId="16" applyNumberFormat="1" applyFont="1" applyFill="1" applyBorder="1" applyAlignment="1">
      <alignment horizontal="right" vertical="center" shrinkToFit="1"/>
    </xf>
    <xf numFmtId="184" fontId="17" fillId="3" borderId="144" xfId="16" applyNumberFormat="1" applyFont="1" applyFill="1" applyBorder="1" applyAlignment="1">
      <alignment horizontal="right" vertical="center" shrinkToFit="1"/>
    </xf>
    <xf numFmtId="0" fontId="17" fillId="4" borderId="7" xfId="12" applyFont="1" applyFill="1" applyBorder="1" applyAlignment="1" applyProtection="1">
      <alignment horizontal="center" vertical="center" wrapText="1"/>
      <protection locked="0"/>
    </xf>
    <xf numFmtId="0" fontId="17" fillId="4" borderId="76" xfId="12" applyFont="1" applyFill="1" applyBorder="1" applyAlignment="1" applyProtection="1">
      <alignment horizontal="center" vertical="center" wrapText="1"/>
      <protection locked="0"/>
    </xf>
    <xf numFmtId="0" fontId="17" fillId="3" borderId="12" xfId="12" applyFont="1" applyFill="1" applyBorder="1" applyAlignment="1">
      <alignment horizontal="center" vertical="center" textRotation="255" shrinkToFit="1"/>
    </xf>
    <xf numFmtId="0" fontId="17" fillId="3" borderId="16" xfId="12" applyFont="1" applyFill="1" applyBorder="1" applyAlignment="1">
      <alignment horizontal="center" vertical="center" textRotation="255" shrinkToFit="1"/>
    </xf>
    <xf numFmtId="0" fontId="17" fillId="3" borderId="8" xfId="12" applyFont="1" applyFill="1" applyBorder="1" applyAlignment="1">
      <alignment horizontal="center" vertical="center" textRotation="255" shrinkToFit="1"/>
    </xf>
    <xf numFmtId="0" fontId="17" fillId="3" borderId="14" xfId="12" applyFont="1" applyFill="1" applyBorder="1" applyAlignment="1">
      <alignment horizontal="center" vertical="center" textRotation="255" shrinkToFit="1"/>
    </xf>
    <xf numFmtId="0" fontId="17" fillId="3" borderId="56" xfId="12" applyFont="1" applyFill="1" applyBorder="1" applyAlignment="1">
      <alignment horizontal="center" vertical="center" textRotation="255" shrinkToFit="1"/>
    </xf>
    <xf numFmtId="0" fontId="17" fillId="3" borderId="15" xfId="12" applyFont="1" applyFill="1" applyBorder="1" applyAlignment="1">
      <alignment horizontal="center" vertical="center" textRotation="255" shrinkToFit="1"/>
    </xf>
    <xf numFmtId="0" fontId="17" fillId="3" borderId="12" xfId="12" applyFont="1" applyFill="1" applyBorder="1" applyAlignment="1">
      <alignment horizontal="left" vertical="center" wrapText="1"/>
    </xf>
    <xf numFmtId="0" fontId="17" fillId="3" borderId="23" xfId="12" applyFont="1" applyFill="1" applyBorder="1" applyAlignment="1">
      <alignment horizontal="left" vertical="center" wrapText="1"/>
    </xf>
    <xf numFmtId="0" fontId="17" fillId="3" borderId="9" xfId="12" applyFont="1" applyFill="1" applyBorder="1" applyAlignment="1">
      <alignment horizontal="left" vertical="center" wrapText="1"/>
    </xf>
    <xf numFmtId="0" fontId="17" fillId="3" borderId="20" xfId="12" applyFont="1" applyFill="1" applyBorder="1" applyAlignment="1">
      <alignment horizontal="left" vertical="center" wrapText="1"/>
    </xf>
    <xf numFmtId="0" fontId="17" fillId="3" borderId="12" xfId="12" applyFont="1" applyFill="1" applyBorder="1" applyAlignment="1">
      <alignment horizontal="center" vertical="center" textRotation="255" wrapText="1"/>
    </xf>
    <xf numFmtId="0" fontId="17" fillId="3" borderId="8" xfId="12" applyFont="1" applyFill="1" applyBorder="1" applyAlignment="1">
      <alignment horizontal="center" vertical="center" textRotation="255" wrapText="1"/>
    </xf>
    <xf numFmtId="0" fontId="17" fillId="3" borderId="56" xfId="12" applyFont="1" applyFill="1" applyBorder="1" applyAlignment="1">
      <alignment horizontal="center" vertical="center" textRotation="255" wrapText="1"/>
    </xf>
    <xf numFmtId="0" fontId="17" fillId="4" borderId="7" xfId="12" applyFont="1" applyFill="1" applyBorder="1" applyAlignment="1" applyProtection="1">
      <alignment horizontal="center" vertical="center" wrapText="1" shrinkToFit="1"/>
      <protection locked="0"/>
    </xf>
    <xf numFmtId="0" fontId="17" fillId="4" borderId="19" xfId="12" applyFont="1" applyFill="1" applyBorder="1" applyAlignment="1" applyProtection="1">
      <alignment horizontal="center" vertical="center" shrinkToFit="1"/>
      <protection locked="0"/>
    </xf>
    <xf numFmtId="0" fontId="17" fillId="4" borderId="53" xfId="12" applyFont="1" applyFill="1" applyBorder="1" applyAlignment="1" applyProtection="1">
      <alignment horizontal="center" vertical="center" shrinkToFit="1"/>
      <protection locked="0"/>
    </xf>
    <xf numFmtId="0" fontId="17" fillId="4" borderId="76" xfId="12" applyFont="1" applyFill="1" applyBorder="1" applyAlignment="1" applyProtection="1">
      <alignment horizontal="center" vertical="center" shrinkToFit="1"/>
      <protection locked="0"/>
    </xf>
    <xf numFmtId="0" fontId="17" fillId="4" borderId="82" xfId="12" applyFont="1" applyFill="1" applyBorder="1" applyAlignment="1" applyProtection="1">
      <alignment horizontal="center" vertical="center" shrinkToFit="1"/>
      <protection locked="0"/>
    </xf>
    <xf numFmtId="0" fontId="17" fillId="4" borderId="121" xfId="12" applyFont="1" applyFill="1" applyBorder="1" applyAlignment="1" applyProtection="1">
      <alignment horizontal="center" vertical="center" shrinkToFit="1"/>
      <protection locked="0"/>
    </xf>
    <xf numFmtId="0" fontId="17" fillId="4" borderId="40" xfId="12" applyFont="1" applyFill="1" applyBorder="1" applyAlignment="1" applyProtection="1">
      <alignment horizontal="center" vertical="center" wrapText="1" shrinkToFit="1"/>
      <protection locked="0"/>
    </xf>
    <xf numFmtId="0" fontId="17" fillId="4" borderId="13" xfId="12" applyFont="1" applyFill="1" applyBorder="1" applyAlignment="1" applyProtection="1">
      <alignment horizontal="center" vertical="center" shrinkToFit="1"/>
      <protection locked="0"/>
    </xf>
    <xf numFmtId="0" fontId="17" fillId="4" borderId="93" xfId="12" applyFont="1" applyFill="1" applyBorder="1" applyAlignment="1" applyProtection="1">
      <alignment horizontal="center" vertical="center" shrinkToFit="1"/>
      <protection locked="0"/>
    </xf>
    <xf numFmtId="0" fontId="17" fillId="4" borderId="89" xfId="12" applyFont="1" applyFill="1" applyBorder="1" applyAlignment="1" applyProtection="1">
      <alignment horizontal="center" vertical="center" shrinkToFit="1"/>
      <protection locked="0"/>
    </xf>
    <xf numFmtId="0" fontId="17" fillId="4" borderId="93" xfId="12" applyFont="1" applyFill="1" applyBorder="1" applyAlignment="1" applyProtection="1">
      <alignment horizontal="center" vertical="center"/>
      <protection locked="0"/>
    </xf>
    <xf numFmtId="0" fontId="14" fillId="3" borderId="32" xfId="18" applyFont="1" applyFill="1" applyBorder="1" applyAlignment="1">
      <alignment horizontal="left" vertical="center"/>
    </xf>
    <xf numFmtId="0" fontId="14" fillId="3" borderId="35" xfId="18" applyFont="1" applyFill="1" applyBorder="1" applyAlignment="1">
      <alignment horizontal="left" vertical="center"/>
    </xf>
    <xf numFmtId="0" fontId="14" fillId="3" borderId="37" xfId="18" applyFont="1" applyFill="1" applyBorder="1" applyAlignment="1">
      <alignment horizontal="left" vertical="center"/>
    </xf>
    <xf numFmtId="178" fontId="21" fillId="0" borderId="32" xfId="19" applyNumberFormat="1" applyFont="1" applyBorder="1">
      <alignment vertical="center"/>
    </xf>
    <xf numFmtId="178" fontId="21" fillId="0" borderId="35" xfId="19" applyNumberFormat="1" applyFont="1" applyBorder="1">
      <alignment vertical="center"/>
    </xf>
    <xf numFmtId="178" fontId="21" fillId="0" borderId="37" xfId="19" applyNumberFormat="1" applyFont="1" applyBorder="1">
      <alignment vertical="center"/>
    </xf>
    <xf numFmtId="187" fontId="14" fillId="3" borderId="32" xfId="18" applyNumberFormat="1" applyFont="1" applyFill="1" applyBorder="1" applyAlignment="1">
      <alignment horizontal="left" vertical="center" wrapText="1"/>
    </xf>
    <xf numFmtId="187" fontId="14" fillId="3" borderId="35" xfId="18" applyNumberFormat="1" applyFont="1" applyFill="1" applyBorder="1" applyAlignment="1">
      <alignment horizontal="left" vertical="center" wrapText="1"/>
    </xf>
    <xf numFmtId="187" fontId="14" fillId="3" borderId="37" xfId="18" applyNumberFormat="1" applyFont="1" applyFill="1" applyBorder="1" applyAlignment="1">
      <alignment horizontal="left" vertical="center" wrapText="1"/>
    </xf>
    <xf numFmtId="0" fontId="14" fillId="3" borderId="32" xfId="19" applyFont="1" applyFill="1" applyBorder="1">
      <alignment vertical="center"/>
    </xf>
    <xf numFmtId="0" fontId="14" fillId="3" borderId="35" xfId="19" applyFont="1" applyFill="1" applyBorder="1">
      <alignment vertical="center"/>
    </xf>
    <xf numFmtId="0" fontId="14" fillId="3" borderId="37" xfId="19" applyFont="1" applyFill="1" applyBorder="1">
      <alignment vertical="center"/>
    </xf>
    <xf numFmtId="178" fontId="21" fillId="0" borderId="32" xfId="13" applyNumberFormat="1" applyFont="1" applyBorder="1" applyAlignment="1">
      <alignment horizontal="center" vertical="center"/>
    </xf>
    <xf numFmtId="178" fontId="21" fillId="0" borderId="35" xfId="13" applyNumberFormat="1" applyFont="1" applyBorder="1" applyAlignment="1">
      <alignment horizontal="center" vertical="center"/>
    </xf>
    <xf numFmtId="178" fontId="21" fillId="0" borderId="37" xfId="13" applyNumberFormat="1" applyFont="1" applyBorder="1" applyAlignment="1">
      <alignment horizontal="center" vertical="center"/>
    </xf>
    <xf numFmtId="0" fontId="3" fillId="3" borderId="74" xfId="19" applyFont="1" applyFill="1" applyBorder="1" applyAlignment="1">
      <alignment horizontal="center" vertical="center" wrapText="1"/>
    </xf>
    <xf numFmtId="0" fontId="3" fillId="3" borderId="74" xfId="19" applyFont="1" applyFill="1" applyBorder="1" applyAlignment="1">
      <alignment horizontal="center" vertical="center"/>
    </xf>
    <xf numFmtId="178" fontId="21" fillId="0" borderId="27" xfId="13" applyNumberFormat="1" applyFont="1" applyBorder="1" applyAlignment="1">
      <alignment horizontal="center" vertical="center" wrapText="1"/>
    </xf>
    <xf numFmtId="178" fontId="21" fillId="0" borderId="26" xfId="13" applyNumberFormat="1" applyFont="1" applyBorder="1" applyAlignment="1">
      <alignment horizontal="center" vertical="center" wrapText="1"/>
    </xf>
    <xf numFmtId="178" fontId="14" fillId="3" borderId="32" xfId="19" applyNumberFormat="1" applyFont="1" applyFill="1" applyBorder="1" applyAlignment="1">
      <alignment vertical="center" wrapText="1"/>
    </xf>
    <xf numFmtId="178" fontId="14" fillId="3" borderId="35" xfId="19" applyNumberFormat="1" applyFont="1" applyFill="1" applyBorder="1" applyAlignment="1">
      <alignment vertical="center" wrapText="1"/>
    </xf>
    <xf numFmtId="178" fontId="14" fillId="3" borderId="37" xfId="19" applyNumberFormat="1" applyFont="1" applyFill="1" applyBorder="1" applyAlignment="1">
      <alignment vertical="center" wrapText="1"/>
    </xf>
    <xf numFmtId="178" fontId="14" fillId="0" borderId="32" xfId="19" applyNumberFormat="1" applyFont="1" applyBorder="1" applyAlignment="1">
      <alignment vertical="center" wrapText="1"/>
    </xf>
    <xf numFmtId="178" fontId="14" fillId="0" borderId="35" xfId="19" applyNumberFormat="1" applyFont="1" applyBorder="1" applyAlignment="1">
      <alignment vertical="center" wrapText="1"/>
    </xf>
    <xf numFmtId="178" fontId="14" fillId="0" borderId="37" xfId="19" applyNumberFormat="1" applyFont="1" applyBorder="1" applyAlignment="1">
      <alignment vertical="center" wrapText="1"/>
    </xf>
    <xf numFmtId="178" fontId="14" fillId="0" borderId="23" xfId="19" applyNumberFormat="1" applyFont="1" applyBorder="1">
      <alignment vertical="center"/>
    </xf>
    <xf numFmtId="0" fontId="22" fillId="0" borderId="19" xfId="6" applyFont="1" applyBorder="1" applyAlignment="1">
      <alignment horizontal="left" vertical="center" wrapText="1"/>
    </xf>
    <xf numFmtId="0" fontId="22" fillId="0" borderId="53" xfId="6" applyFont="1" applyBorder="1" applyAlignment="1">
      <alignment horizontal="left" vertical="center" wrapText="1"/>
    </xf>
    <xf numFmtId="0" fontId="22" fillId="0" borderId="23" xfId="6" applyFont="1" applyBorder="1" applyAlignment="1">
      <alignment horizontal="left" vertical="center"/>
    </xf>
    <xf numFmtId="0" fontId="22" fillId="0" borderId="54" xfId="6" applyFont="1" applyBorder="1" applyAlignment="1">
      <alignment horizontal="left" vertical="center"/>
    </xf>
    <xf numFmtId="0" fontId="22" fillId="0" borderId="36" xfId="6" applyFont="1" applyBorder="1" applyAlignment="1">
      <alignment horizontal="left" vertical="center"/>
    </xf>
    <xf numFmtId="0" fontId="22" fillId="0" borderId="52" xfId="6" applyFont="1" applyBorder="1" applyAlignment="1">
      <alignment horizontal="left" vertical="center"/>
    </xf>
    <xf numFmtId="0" fontId="24" fillId="0" borderId="22" xfId="17" applyFont="1" applyBorder="1" applyAlignment="1">
      <alignment horizontal="left" vertical="center" wrapText="1"/>
    </xf>
    <xf numFmtId="0" fontId="24" fillId="0" borderId="50" xfId="17" applyFont="1" applyBorder="1" applyAlignment="1">
      <alignment horizontal="left" vertical="center" wrapText="1"/>
    </xf>
    <xf numFmtId="0" fontId="24" fillId="0" borderId="35" xfId="17" applyFont="1" applyBorder="1" applyAlignment="1">
      <alignment horizontal="left" vertical="center" wrapText="1"/>
    </xf>
    <xf numFmtId="0" fontId="24" fillId="0" borderId="51" xfId="17" applyFont="1" applyBorder="1" applyAlignment="1">
      <alignment horizontal="left" vertical="center" wrapText="1"/>
    </xf>
    <xf numFmtId="0" fontId="24" fillId="0" borderId="36" xfId="17" applyFont="1" applyBorder="1" applyAlignment="1">
      <alignment horizontal="left" vertical="center" wrapText="1"/>
    </xf>
    <xf numFmtId="0" fontId="24" fillId="0" borderId="52" xfId="17" applyFont="1" applyBorder="1" applyAlignment="1">
      <alignment horizontal="left" vertical="center" wrapText="1"/>
    </xf>
    <xf numFmtId="0" fontId="27" fillId="0" borderId="39" xfId="8" applyFont="1" applyBorder="1">
      <alignment vertical="center"/>
    </xf>
    <xf numFmtId="0" fontId="27" fillId="0" borderId="22" xfId="8" applyFont="1" applyBorder="1">
      <alignment vertical="center"/>
    </xf>
    <xf numFmtId="0" fontId="27" fillId="0" borderId="41" xfId="8" applyFont="1" applyBorder="1">
      <alignment vertical="center"/>
    </xf>
    <xf numFmtId="0" fontId="25" fillId="0" borderId="32" xfId="8" applyFont="1" applyBorder="1">
      <alignment vertical="center"/>
    </xf>
    <xf numFmtId="0" fontId="25" fillId="0" borderId="35" xfId="8" applyFont="1" applyBorder="1">
      <alignment vertical="center"/>
    </xf>
    <xf numFmtId="0" fontId="25" fillId="0" borderId="51" xfId="8" applyFont="1" applyBorder="1">
      <alignment vertical="center"/>
    </xf>
    <xf numFmtId="0" fontId="25" fillId="0" borderId="33" xfId="8" applyFont="1" applyBorder="1">
      <alignment vertical="center"/>
    </xf>
    <xf numFmtId="0" fontId="25" fillId="0" borderId="36" xfId="8" applyFont="1" applyBorder="1">
      <alignment vertical="center"/>
    </xf>
    <xf numFmtId="0" fontId="25" fillId="0" borderId="38" xfId="8" applyFont="1" applyBorder="1">
      <alignment vertical="center"/>
    </xf>
    <xf numFmtId="0" fontId="25" fillId="0" borderId="183" xfId="8" applyFont="1" applyBorder="1" applyAlignment="1">
      <alignment horizontal="center" vertical="center" wrapText="1"/>
    </xf>
    <xf numFmtId="0" fontId="25" fillId="0" borderId="185" xfId="8" applyFont="1" applyBorder="1" applyAlignment="1">
      <alignment horizontal="center" vertical="center" wrapText="1"/>
    </xf>
    <xf numFmtId="0" fontId="25" fillId="0" borderId="2" xfId="8" applyFont="1" applyBorder="1" applyAlignment="1">
      <alignment horizontal="center" vertical="center" wrapText="1"/>
    </xf>
    <xf numFmtId="0" fontId="25" fillId="0" borderId="25" xfId="8" applyFont="1" applyBorder="1" applyAlignment="1">
      <alignment horizontal="center" vertical="center" wrapText="1"/>
    </xf>
    <xf numFmtId="0" fontId="25" fillId="0" borderId="79" xfId="8" applyFont="1" applyBorder="1" applyAlignment="1">
      <alignment horizontal="center" vertical="center" wrapText="1"/>
    </xf>
    <xf numFmtId="0" fontId="25" fillId="0" borderId="182" xfId="8" applyFont="1" applyBorder="1" applyAlignment="1">
      <alignment horizontal="center" vertical="center" wrapText="1"/>
    </xf>
    <xf numFmtId="0" fontId="24" fillId="0" borderId="7" xfId="8" applyFont="1" applyBorder="1" applyAlignment="1">
      <alignment vertical="center" wrapText="1"/>
    </xf>
    <xf numFmtId="0" fontId="24" fillId="0" borderId="13" xfId="8" applyFont="1" applyBorder="1" applyAlignment="1">
      <alignment vertical="center" wrapText="1"/>
    </xf>
    <xf numFmtId="0" fontId="24" fillId="0" borderId="8" xfId="8" applyFont="1" applyBorder="1" applyAlignment="1">
      <alignment vertical="center" wrapText="1"/>
    </xf>
    <xf numFmtId="0" fontId="24" fillId="0" borderId="14" xfId="8" applyFont="1" applyBorder="1" applyAlignment="1">
      <alignment vertical="center" wrapText="1"/>
    </xf>
    <xf numFmtId="0" fontId="24" fillId="0" borderId="56" xfId="8" applyFont="1" applyBorder="1" applyAlignment="1">
      <alignment vertical="center" wrapText="1"/>
    </xf>
    <xf numFmtId="0" fontId="24" fillId="0" borderId="15" xfId="8" applyFont="1" applyBorder="1" applyAlignment="1">
      <alignment vertical="center" wrapText="1"/>
    </xf>
    <xf numFmtId="0" fontId="24" fillId="0" borderId="35" xfId="8" applyFont="1" applyBorder="1">
      <alignment vertical="center"/>
    </xf>
    <xf numFmtId="0" fontId="24" fillId="0" borderId="51" xfId="8" applyFont="1" applyBorder="1">
      <alignment vertical="center"/>
    </xf>
    <xf numFmtId="0" fontId="24" fillId="0" borderId="57" xfId="8" applyFont="1" applyBorder="1" applyAlignment="1">
      <alignment vertical="center" wrapText="1"/>
    </xf>
    <xf numFmtId="0" fontId="24" fillId="0" borderId="37" xfId="8" applyFont="1" applyBorder="1" applyAlignment="1">
      <alignment vertical="center" wrapText="1"/>
    </xf>
    <xf numFmtId="0" fontId="24" fillId="0" borderId="61" xfId="8" applyFont="1" applyBorder="1">
      <alignment vertical="center"/>
    </xf>
    <xf numFmtId="0" fontId="24" fillId="0" borderId="38" xfId="8" applyFont="1" applyBorder="1">
      <alignment vertical="center"/>
    </xf>
    <xf numFmtId="0" fontId="24" fillId="0" borderId="36" xfId="8" applyFont="1" applyBorder="1">
      <alignment vertical="center"/>
    </xf>
    <xf numFmtId="0" fontId="24" fillId="0" borderId="52" xfId="8" applyFont="1" applyBorder="1">
      <alignment vertical="center"/>
    </xf>
    <xf numFmtId="0" fontId="24" fillId="0" borderId="22" xfId="8" applyFont="1" applyBorder="1">
      <alignment vertical="center"/>
    </xf>
    <xf numFmtId="0" fontId="24" fillId="0" borderId="50" xfId="8" applyFont="1" applyBorder="1">
      <alignment vertical="center"/>
    </xf>
    <xf numFmtId="0" fontId="24" fillId="0" borderId="35" xfId="7" applyFont="1" applyBorder="1" applyAlignment="1">
      <alignment horizontal="left" vertical="center"/>
    </xf>
    <xf numFmtId="0" fontId="24" fillId="0" borderId="51" xfId="7" applyFont="1" applyBorder="1" applyAlignment="1">
      <alignment horizontal="left" vertical="center"/>
    </xf>
    <xf numFmtId="0" fontId="24" fillId="0" borderId="36" xfId="7" applyFont="1" applyBorder="1" applyAlignment="1">
      <alignment horizontal="left" vertical="center"/>
    </xf>
    <xf numFmtId="0" fontId="24" fillId="0" borderId="52" xfId="7" applyFont="1" applyBorder="1" applyAlignment="1">
      <alignment horizontal="left" vertical="center"/>
    </xf>
    <xf numFmtId="0" fontId="24" fillId="0" borderId="12" xfId="7" applyFont="1" applyBorder="1" applyAlignment="1">
      <alignment vertical="center" wrapText="1"/>
    </xf>
    <xf numFmtId="0" fontId="24" fillId="0" borderId="16" xfId="7" applyFont="1" applyBorder="1" applyAlignment="1">
      <alignment vertical="center" wrapText="1"/>
    </xf>
    <xf numFmtId="0" fontId="24" fillId="0" borderId="32" xfId="7" applyFont="1" applyBorder="1" applyAlignment="1">
      <alignment horizontal="center" vertical="center" shrinkToFit="1"/>
    </xf>
    <xf numFmtId="0" fontId="24" fillId="0" borderId="35" xfId="7" applyFont="1" applyBorder="1" applyAlignment="1">
      <alignment horizontal="center" vertical="center" shrinkToFit="1"/>
    </xf>
    <xf numFmtId="0" fontId="24" fillId="0" borderId="51" xfId="7" applyFont="1" applyBorder="1" applyAlignment="1">
      <alignment horizontal="center" vertical="center" shrinkToFit="1"/>
    </xf>
    <xf numFmtId="0" fontId="24" fillId="0" borderId="22" xfId="7" applyFont="1" applyBorder="1" applyAlignment="1">
      <alignment horizontal="left" vertical="center"/>
    </xf>
    <xf numFmtId="0" fontId="24" fillId="0" borderId="50" xfId="7" applyFont="1" applyBorder="1" applyAlignment="1">
      <alignment horizontal="left" vertical="center"/>
    </xf>
    <xf numFmtId="0" fontId="30" fillId="0" borderId="32" xfId="6" applyFont="1" applyBorder="1" applyAlignment="1" applyProtection="1">
      <alignment horizontal="left" vertical="center" wrapText="1"/>
      <protection locked="0"/>
    </xf>
    <xf numFmtId="0" fontId="30" fillId="0" borderId="35" xfId="6" applyFont="1" applyBorder="1" applyAlignment="1" applyProtection="1">
      <alignment horizontal="left" vertical="center" wrapText="1"/>
      <protection locked="0"/>
    </xf>
    <xf numFmtId="0" fontId="30" fillId="0" borderId="51" xfId="6" applyFont="1" applyBorder="1" applyAlignment="1" applyProtection="1">
      <alignment horizontal="left" vertical="center" wrapText="1"/>
      <protection locked="0"/>
    </xf>
    <xf numFmtId="0" fontId="30" fillId="0" borderId="33" xfId="6" applyFont="1" applyBorder="1" applyAlignment="1" applyProtection="1">
      <alignment horizontal="left" vertical="center" wrapText="1"/>
      <protection locked="0"/>
    </xf>
    <xf numFmtId="0" fontId="30" fillId="0" borderId="36" xfId="6" applyFont="1" applyBorder="1" applyAlignment="1" applyProtection="1">
      <alignment horizontal="left" vertical="center" wrapText="1"/>
      <protection locked="0"/>
    </xf>
    <xf numFmtId="0" fontId="30" fillId="0" borderId="52" xfId="6" applyFont="1" applyBorder="1" applyAlignment="1" applyProtection="1">
      <alignment horizontal="left" vertical="center" wrapText="1"/>
      <protection locked="0"/>
    </xf>
    <xf numFmtId="0" fontId="30" fillId="0" borderId="18" xfId="6" applyFont="1" applyBorder="1" applyAlignment="1">
      <alignment horizontal="left" vertical="center"/>
    </xf>
    <xf numFmtId="0" fontId="30" fillId="0" borderId="64" xfId="6" applyFont="1" applyBorder="1" applyAlignment="1">
      <alignment horizontal="left" vertical="center"/>
    </xf>
    <xf numFmtId="0" fontId="30" fillId="0" borderId="19" xfId="6" applyFont="1" applyBorder="1" applyAlignment="1">
      <alignment horizontal="left" vertical="center" wrapText="1"/>
    </xf>
    <xf numFmtId="0" fontId="30" fillId="0" borderId="53" xfId="6" applyFont="1" applyBorder="1" applyAlignment="1">
      <alignment horizontal="left" vertical="center" wrapText="1"/>
    </xf>
    <xf numFmtId="0" fontId="30" fillId="0" borderId="23" xfId="6" applyFont="1" applyBorder="1" applyAlignment="1">
      <alignment horizontal="left" vertical="center"/>
    </xf>
    <xf numFmtId="0" fontId="30" fillId="0" borderId="54" xfId="6" applyFont="1" applyBorder="1" applyAlignment="1">
      <alignment horizontal="left" vertical="center"/>
    </xf>
    <xf numFmtId="0" fontId="30" fillId="0" borderId="35" xfId="6" applyFont="1" applyBorder="1" applyAlignment="1">
      <alignment horizontal="left" vertical="center"/>
    </xf>
    <xf numFmtId="0" fontId="30" fillId="0" borderId="51" xfId="6" applyFont="1" applyBorder="1" applyAlignment="1">
      <alignment horizontal="left" vertical="center"/>
    </xf>
    <xf numFmtId="0" fontId="46" fillId="0" borderId="0" xfId="20" applyFont="1">
      <alignment vertical="center"/>
    </xf>
    <xf numFmtId="184" fontId="3" fillId="3" borderId="74" xfId="18" applyNumberFormat="1" applyFont="1" applyFill="1" applyBorder="1" applyAlignment="1">
      <alignment horizontal="center" vertical="center"/>
    </xf>
    <xf numFmtId="187" fontId="3" fillId="3" borderId="74" xfId="18" applyNumberFormat="1" applyFont="1" applyFill="1" applyBorder="1" applyAlignment="1">
      <alignment horizontal="center" vertical="center" wrapText="1"/>
    </xf>
    <xf numFmtId="0" fontId="3" fillId="0" borderId="74" xfId="19" applyFont="1" applyBorder="1" applyAlignment="1">
      <alignment horizontal="center" vertical="center"/>
    </xf>
    <xf numFmtId="184" fontId="3" fillId="0" borderId="0" xfId="19" applyNumberFormat="1" applyFont="1" applyAlignment="1">
      <alignment horizontal="center" vertical="center"/>
    </xf>
    <xf numFmtId="178" fontId="1" fillId="0" borderId="0" xfId="19" applyNumberFormat="1" applyAlignment="1">
      <alignment horizontal="center" vertical="center"/>
    </xf>
    <xf numFmtId="0" fontId="3" fillId="0" borderId="0" xfId="19" applyFont="1" applyAlignment="1">
      <alignment horizontal="center" vertical="center"/>
    </xf>
    <xf numFmtId="184" fontId="3" fillId="3" borderId="0" xfId="18" applyNumberFormat="1" applyFont="1" applyFill="1" applyAlignment="1">
      <alignment horizontal="center" vertical="center" wrapText="1"/>
    </xf>
    <xf numFmtId="187" fontId="3" fillId="3" borderId="0" xfId="18" applyNumberFormat="1" applyFont="1" applyFill="1" applyAlignment="1">
      <alignment vertical="center" wrapText="1"/>
    </xf>
    <xf numFmtId="184" fontId="3" fillId="3" borderId="0" xfId="18" applyNumberFormat="1" applyFont="1" applyFill="1" applyAlignment="1">
      <alignment horizontal="center" vertical="center"/>
    </xf>
    <xf numFmtId="187" fontId="3" fillId="3" borderId="0" xfId="18" applyNumberFormat="1" applyFont="1" applyFill="1" applyAlignment="1">
      <alignment horizontal="center" vertical="center" wrapText="1"/>
    </xf>
    <xf numFmtId="0" fontId="3" fillId="0" borderId="37" xfId="19" applyFont="1" applyBorder="1" applyAlignment="1">
      <alignment horizontal="center" vertical="center"/>
    </xf>
    <xf numFmtId="0" fontId="3" fillId="0" borderId="35" xfId="19" applyFont="1" applyBorder="1" applyAlignment="1">
      <alignment horizontal="center" vertical="center"/>
    </xf>
    <xf numFmtId="0" fontId="3" fillId="0" borderId="32" xfId="19" applyFont="1" applyBorder="1" applyAlignment="1">
      <alignment horizontal="center" vertical="center"/>
    </xf>
    <xf numFmtId="49" fontId="3" fillId="3" borderId="0" xfId="18" applyNumberFormat="1" applyFont="1" applyFill="1" applyAlignment="1">
      <alignment horizontal="center" vertical="center"/>
    </xf>
    <xf numFmtId="49" fontId="3" fillId="3" borderId="0" xfId="18" applyNumberFormat="1" applyFont="1" applyFill="1" applyAlignment="1">
      <alignment horizontal="center" vertical="center" wrapText="1"/>
    </xf>
    <xf numFmtId="178" fontId="3" fillId="3" borderId="0" xfId="19" applyNumberFormat="1" applyFont="1" applyFill="1" applyAlignment="1">
      <alignment vertical="center" wrapText="1"/>
    </xf>
    <xf numFmtId="184" fontId="1" fillId="0" borderId="0" xfId="14" applyNumberFormat="1" applyAlignment="1">
      <alignment horizontal="right" vertical="center"/>
    </xf>
    <xf numFmtId="183" fontId="1" fillId="0" borderId="0" xfId="14" applyNumberFormat="1" applyAlignment="1">
      <alignment horizontal="right" vertical="center"/>
    </xf>
    <xf numFmtId="178" fontId="1" fillId="0" borderId="0" xfId="19" applyNumberFormat="1" applyAlignment="1">
      <alignment horizontal="center" vertical="center"/>
    </xf>
    <xf numFmtId="178" fontId="1" fillId="0" borderId="0" xfId="13" applyNumberFormat="1" applyAlignment="1">
      <alignment vertical="center"/>
    </xf>
    <xf numFmtId="0" fontId="3" fillId="0" borderId="15" xfId="19" applyFont="1" applyBorder="1" applyAlignment="1" applyProtection="1">
      <alignment horizontal="left" vertical="top" wrapText="1"/>
      <protection locked="0"/>
    </xf>
    <xf numFmtId="0" fontId="3" fillId="0" borderId="34" xfId="19" applyFont="1" applyBorder="1" applyAlignment="1" applyProtection="1">
      <alignment horizontal="left" vertical="top" wrapText="1"/>
      <protection locked="0"/>
    </xf>
    <xf numFmtId="0" fontId="3" fillId="0" borderId="31" xfId="19" applyFont="1" applyBorder="1" applyAlignment="1" applyProtection="1">
      <alignment horizontal="left" vertical="top" wrapText="1"/>
      <protection locked="0"/>
    </xf>
    <xf numFmtId="0" fontId="3" fillId="0" borderId="14" xfId="19" applyFont="1" applyBorder="1" applyAlignment="1" applyProtection="1">
      <alignment horizontal="left" vertical="top" wrapText="1"/>
      <protection locked="0"/>
    </xf>
    <xf numFmtId="0" fontId="3" fillId="0" borderId="0" xfId="19" applyFont="1" applyAlignment="1" applyProtection="1">
      <alignment horizontal="left" vertical="top" wrapText="1"/>
      <protection locked="0"/>
    </xf>
    <xf numFmtId="0" fontId="3" fillId="0" borderId="42" xfId="19" applyFont="1" applyBorder="1" applyAlignment="1" applyProtection="1">
      <alignment horizontal="left" vertical="top" wrapText="1"/>
      <protection locked="0"/>
    </xf>
    <xf numFmtId="0" fontId="3" fillId="0" borderId="16" xfId="19" applyFont="1" applyBorder="1" applyAlignment="1" applyProtection="1">
      <alignment horizontal="left" vertical="top" wrapText="1"/>
      <protection locked="0"/>
    </xf>
    <xf numFmtId="0" fontId="3" fillId="0" borderId="23" xfId="19" applyFont="1" applyBorder="1" applyAlignment="1" applyProtection="1">
      <alignment horizontal="left" vertical="top" wrapText="1"/>
      <protection locked="0"/>
    </xf>
    <xf numFmtId="0" fontId="3" fillId="0" borderId="30" xfId="19" applyFont="1" applyBorder="1" applyAlignment="1" applyProtection="1">
      <alignment horizontal="left" vertical="top" wrapText="1"/>
      <protection locked="0"/>
    </xf>
    <xf numFmtId="178" fontId="3" fillId="0" borderId="0" xfId="19" applyNumberFormat="1" applyFont="1">
      <alignment vertical="center"/>
    </xf>
    <xf numFmtId="178" fontId="0" fillId="0" borderId="0" xfId="19" applyNumberFormat="1" applyFont="1">
      <alignment vertical="center"/>
    </xf>
    <xf numFmtId="189" fontId="3" fillId="0" borderId="0" xfId="18" applyNumberFormat="1" applyFont="1">
      <alignment vertical="center"/>
    </xf>
    <xf numFmtId="0" fontId="3" fillId="0" borderId="35" xfId="19" applyFont="1" applyBorder="1">
      <alignment vertical="center"/>
    </xf>
    <xf numFmtId="178" fontId="3" fillId="0" borderId="42" xfId="19" applyNumberFormat="1" applyFont="1" applyBorder="1">
      <alignment vertical="center"/>
    </xf>
    <xf numFmtId="178" fontId="3" fillId="0" borderId="15" xfId="19" applyNumberFormat="1" applyFont="1" applyBorder="1">
      <alignment vertical="center"/>
    </xf>
    <xf numFmtId="189" fontId="3" fillId="0" borderId="34" xfId="19" applyNumberFormat="1" applyFont="1" applyBorder="1">
      <alignment vertical="center"/>
    </xf>
    <xf numFmtId="178" fontId="3" fillId="0" borderId="34" xfId="19" applyNumberFormat="1" applyFont="1" applyBorder="1">
      <alignment vertical="center"/>
    </xf>
    <xf numFmtId="178" fontId="3" fillId="0" borderId="31" xfId="19" applyNumberFormat="1" applyFont="1" applyBorder="1">
      <alignment vertical="center"/>
    </xf>
    <xf numFmtId="178" fontId="3" fillId="0" borderId="14" xfId="19" applyNumberFormat="1" applyFont="1" applyBorder="1">
      <alignment vertical="center"/>
    </xf>
    <xf numFmtId="191" fontId="3" fillId="0" borderId="0" xfId="19" applyNumberFormat="1" applyFont="1">
      <alignment vertical="center"/>
    </xf>
    <xf numFmtId="187" fontId="3" fillId="0" borderId="0" xfId="18" applyNumberFormat="1" applyFont="1" applyAlignment="1">
      <alignment horizontal="center" vertical="center" wrapText="1"/>
    </xf>
    <xf numFmtId="189" fontId="3" fillId="0" borderId="23" xfId="19" applyNumberFormat="1" applyFont="1" applyBorder="1">
      <alignment vertical="center"/>
    </xf>
    <xf numFmtId="0" fontId="3" fillId="0" borderId="30" xfId="19" applyFont="1" applyBorder="1">
      <alignment vertical="center"/>
    </xf>
    <xf numFmtId="0" fontId="1" fillId="3" borderId="0" xfId="1" applyFill="1" applyAlignment="1">
      <alignment vertical="center"/>
    </xf>
    <xf numFmtId="0" fontId="1" fillId="3" borderId="0" xfId="1" applyFill="1" applyAlignment="1" applyProtection="1">
      <alignment vertical="center"/>
      <protection hidden="1"/>
    </xf>
    <xf numFmtId="0" fontId="0" fillId="3" borderId="0" xfId="1" applyFont="1" applyFill="1" applyAlignment="1">
      <alignment vertical="center"/>
    </xf>
  </cellXfs>
  <cellStyles count="21">
    <cellStyle name="標準" xfId="0" builtinId="0"/>
    <cellStyle name="標準 2" xfId="1" xr:uid="{00000000-0005-0000-0000-000001000000}"/>
    <cellStyle name="標準 2 2" xfId="2" xr:uid="{00000000-0005-0000-0000-000002000000}"/>
    <cellStyle name="標準 2 3" xfId="3" xr:uid="{00000000-0005-0000-0000-000003000000}"/>
    <cellStyle name="標準 3" xfId="4" xr:uid="{00000000-0005-0000-0000-000004000000}"/>
    <cellStyle name="標準 4" xfId="5" xr:uid="{00000000-0005-0000-0000-000005000000}"/>
    <cellStyle name="標準 4_APAHO401600" xfId="6" xr:uid="{00000000-0005-0000-0000-000006000000}"/>
    <cellStyle name="標準 4_APAHO4019001" xfId="7" xr:uid="{00000000-0005-0000-0000-000007000000}"/>
    <cellStyle name="標準 4_ZJ08_022012_青森市_2010" xfId="8" xr:uid="{00000000-0005-0000-0000-000008000000}"/>
    <cellStyle name="標準 6" xfId="9" xr:uid="{00000000-0005-0000-0000-000009000000}"/>
    <cellStyle name="標準 6_APAHO401000" xfId="10" xr:uid="{00000000-0005-0000-0000-00000A000000}"/>
    <cellStyle name="標準 6_APAHO401200_O-JJ1016-001-3_財政状況資料集(決算状況カード(各会計・関係団体))(Rev2)2" xfId="11" xr:uid="{00000000-0005-0000-0000-00000B000000}"/>
    <cellStyle name="標準 6_APAHO402200_O-JJ1016-001-3_財政状況資料集(決算状況カード(各会計・関係団体))(Rev2)2" xfId="12" xr:uid="{00000000-0005-0000-0000-00000C000000}"/>
    <cellStyle name="標準 7" xfId="20" xr:uid="{11755827-BF69-494C-A4E0-5C0D3C0C16C6}"/>
    <cellStyle name="標準_【レイアウト】（県）資料３（Ｐ２）　歳出比較分析表" xfId="19" xr:uid="{00000000-0005-0000-0000-000013000000}"/>
    <cellStyle name="標準_【レイアウト】（市）資料３（Ｐ２）　歳出比較分析表" xfId="18" xr:uid="{00000000-0005-0000-0000-000012000000}"/>
    <cellStyle name="標準_APAHO251300" xfId="13" xr:uid="{00000000-0005-0000-0000-00000D000000}"/>
    <cellStyle name="標準_APAHO252300" xfId="14" xr:uid="{00000000-0005-0000-0000-00000E000000}"/>
    <cellStyle name="標準_Book1" xfId="15" xr:uid="{00000000-0005-0000-0000-00000F000000}"/>
    <cellStyle name="標準_O-JJ0722-001-3_決算状況カード(各会計・関係団体)_O-JJ1016-001-3_財政状況資料集(決算状況カード(各会計・関係団体))(Rev2)2" xfId="16" xr:uid="{00000000-0005-0000-0000-000010000000}"/>
    <cellStyle name="標準_O-JJ0722-001-8_連結実質赤字比率に係る赤字・黒字の構成分析" xfId="17" xr:uid="{00000000-0005-0000-0000-000011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92632</c:v>
                </c:pt>
                <c:pt idx="1">
                  <c:v>96469</c:v>
                </c:pt>
                <c:pt idx="2">
                  <c:v>85743</c:v>
                </c:pt>
                <c:pt idx="3">
                  <c:v>92509</c:v>
                </c:pt>
                <c:pt idx="4">
                  <c:v>98544</c:v>
                </c:pt>
              </c:numCache>
            </c:numRef>
          </c:val>
          <c:smooth val="0"/>
          <c:extLst>
            <c:ext xmlns:c16="http://schemas.microsoft.com/office/drawing/2014/chart" uri="{C3380CC4-5D6E-409C-BE32-E72D297353CC}">
              <c16:uniqueId val="{00000000-1CDC-4021-BE48-AE7A324F0762}"/>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68350</c:v>
                </c:pt>
                <c:pt idx="1">
                  <c:v>69805</c:v>
                </c:pt>
                <c:pt idx="2">
                  <c:v>53168</c:v>
                </c:pt>
                <c:pt idx="3">
                  <c:v>93400</c:v>
                </c:pt>
                <c:pt idx="4">
                  <c:v>80635</c:v>
                </c:pt>
              </c:numCache>
            </c:numRef>
          </c:val>
          <c:smooth val="0"/>
          <c:extLst>
            <c:ext xmlns:c16="http://schemas.microsoft.com/office/drawing/2014/chart" uri="{C3380CC4-5D6E-409C-BE32-E72D297353CC}">
              <c16:uniqueId val="{00000001-1CDC-4021-BE48-AE7A324F0762}"/>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2"/>
        <c:crosses val="autoZero"/>
        <c:auto val="1"/>
        <c:lblAlgn val="ctr"/>
        <c:lblOffset val="100"/>
        <c:tickLblSkip val="1"/>
        <c:noMultiLvlLbl val="0"/>
      </c:catAx>
      <c:valAx>
        <c:axId val="2"/>
        <c:scaling>
          <c:orientation val="minMax"/>
          <c:max val="14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p>
            </c:rich>
          </c:tx>
          <c:layout>
            <c:manualLayout>
              <c:xMode val="edge"/>
              <c:yMode val="edge"/>
              <c:x val="9.3862815884476536E-2"/>
              <c:y val="7.5163398692810454E-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ltLang="en-US"/>
    </a:p>
  </c:txPr>
  <c:printSettings>
    <c:headerFooter alignWithMargins="0"/>
    <c:pageMargins b="0.98399999999999999" l="0.78700000000000003" r="0.78700000000000003" t="0.98399999999999999" header="0.51200000000000001" footer="0.51200000000000001"/>
    <c:pageSetup orientation="portrait"/>
  </c:printSettings>
  <c:userShapes r:id="rId1"/>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3.07</c:v>
                </c:pt>
                <c:pt idx="1">
                  <c:v>6.25</c:v>
                </c:pt>
                <c:pt idx="2">
                  <c:v>2.52</c:v>
                </c:pt>
                <c:pt idx="3">
                  <c:v>1.84</c:v>
                </c:pt>
                <c:pt idx="4">
                  <c:v>3.61</c:v>
                </c:pt>
              </c:numCache>
            </c:numRef>
          </c:val>
          <c:extLst>
            <c:ext xmlns:c16="http://schemas.microsoft.com/office/drawing/2014/chart" uri="{C3380CC4-5D6E-409C-BE32-E72D297353CC}">
              <c16:uniqueId val="{00000000-C252-4DC4-A308-FF7F68F34F10}"/>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7.4</c:v>
                </c:pt>
                <c:pt idx="1">
                  <c:v>8.73</c:v>
                </c:pt>
                <c:pt idx="2">
                  <c:v>9.76</c:v>
                </c:pt>
                <c:pt idx="3">
                  <c:v>12.68</c:v>
                </c:pt>
                <c:pt idx="4">
                  <c:v>12.55</c:v>
                </c:pt>
              </c:numCache>
            </c:numRef>
          </c:val>
          <c:extLst>
            <c:ext xmlns:c16="http://schemas.microsoft.com/office/drawing/2014/chart" uri="{C3380CC4-5D6E-409C-BE32-E72D297353CC}">
              <c16:uniqueId val="{00000001-C252-4DC4-A308-FF7F68F34F10}"/>
            </c:ext>
          </c:extLst>
        </c:ser>
        <c:dLbls>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1.46</c:v>
                </c:pt>
                <c:pt idx="1">
                  <c:v>4.59</c:v>
                </c:pt>
                <c:pt idx="2">
                  <c:v>-3.22</c:v>
                </c:pt>
                <c:pt idx="3">
                  <c:v>2.3199999999999998</c:v>
                </c:pt>
                <c:pt idx="4">
                  <c:v>1.84</c:v>
                </c:pt>
              </c:numCache>
            </c:numRef>
          </c:val>
          <c:smooth val="0"/>
          <c:extLst>
            <c:ext xmlns:c16="http://schemas.microsoft.com/office/drawing/2014/chart" uri="{C3380CC4-5D6E-409C-BE32-E72D297353CC}">
              <c16:uniqueId val="{00000002-C252-4DC4-A308-FF7F68F34F10}"/>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0.12</c:v>
                </c:pt>
                <c:pt idx="2">
                  <c:v>#N/A</c:v>
                </c:pt>
                <c:pt idx="3">
                  <c:v>0.15</c:v>
                </c:pt>
                <c:pt idx="4">
                  <c:v>#N/A</c:v>
                </c:pt>
                <c:pt idx="5">
                  <c:v>0.18</c:v>
                </c:pt>
                <c:pt idx="6">
                  <c:v>#N/A</c:v>
                </c:pt>
                <c:pt idx="7">
                  <c:v>0.21</c:v>
                </c:pt>
                <c:pt idx="8">
                  <c:v>#N/A</c:v>
                </c:pt>
                <c:pt idx="9">
                  <c:v>0.01</c:v>
                </c:pt>
              </c:numCache>
            </c:numRef>
          </c:val>
          <c:extLst>
            <c:ext xmlns:c16="http://schemas.microsoft.com/office/drawing/2014/chart" uri="{C3380CC4-5D6E-409C-BE32-E72D297353CC}">
              <c16:uniqueId val="{00000000-CB46-481D-B5A4-989646085B2E}"/>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CB46-481D-B5A4-989646085B2E}"/>
            </c:ext>
          </c:extLst>
        </c:ser>
        <c:ser>
          <c:idx val="2"/>
          <c:order val="2"/>
          <c:tx>
            <c:strRef>
              <c:f>データシート!$A$29</c:f>
              <c:strCache>
                <c:ptCount val="1"/>
                <c:pt idx="0">
                  <c:v>小林市後期高齢者医療事業特別会計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0.01</c:v>
                </c:pt>
                <c:pt idx="2">
                  <c:v>#N/A</c:v>
                </c:pt>
                <c:pt idx="3">
                  <c:v>0.01</c:v>
                </c:pt>
                <c:pt idx="4">
                  <c:v>#N/A</c:v>
                </c:pt>
                <c:pt idx="5">
                  <c:v>0.02</c:v>
                </c:pt>
                <c:pt idx="6">
                  <c:v>#N/A</c:v>
                </c:pt>
                <c:pt idx="7">
                  <c:v>0.01</c:v>
                </c:pt>
                <c:pt idx="8">
                  <c:v>#N/A</c:v>
                </c:pt>
                <c:pt idx="9">
                  <c:v>0.02</c:v>
                </c:pt>
              </c:numCache>
            </c:numRef>
          </c:val>
          <c:extLst>
            <c:ext xmlns:c16="http://schemas.microsoft.com/office/drawing/2014/chart" uri="{C3380CC4-5D6E-409C-BE32-E72D297353CC}">
              <c16:uniqueId val="{00000002-CB46-481D-B5A4-989646085B2E}"/>
            </c:ext>
          </c:extLst>
        </c:ser>
        <c:ser>
          <c:idx val="3"/>
          <c:order val="3"/>
          <c:tx>
            <c:strRef>
              <c:f>データシート!$A$30</c:f>
              <c:strCache>
                <c:ptCount val="1"/>
                <c:pt idx="0">
                  <c:v>小林市介護保険事業特別会計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1.25</c:v>
                </c:pt>
                <c:pt idx="2">
                  <c:v>#N/A</c:v>
                </c:pt>
                <c:pt idx="3">
                  <c:v>1.03</c:v>
                </c:pt>
                <c:pt idx="4">
                  <c:v>#N/A</c:v>
                </c:pt>
                <c:pt idx="5">
                  <c:v>1.44</c:v>
                </c:pt>
                <c:pt idx="6">
                  <c:v>#N/A</c:v>
                </c:pt>
                <c:pt idx="7">
                  <c:v>1.22</c:v>
                </c:pt>
                <c:pt idx="8">
                  <c:v>#N/A</c:v>
                </c:pt>
                <c:pt idx="9">
                  <c:v>0.13</c:v>
                </c:pt>
              </c:numCache>
            </c:numRef>
          </c:val>
          <c:extLst>
            <c:ext xmlns:c16="http://schemas.microsoft.com/office/drawing/2014/chart" uri="{C3380CC4-5D6E-409C-BE32-E72D297353CC}">
              <c16:uniqueId val="{00000003-CB46-481D-B5A4-989646085B2E}"/>
            </c:ext>
          </c:extLst>
        </c:ser>
        <c:ser>
          <c:idx val="4"/>
          <c:order val="4"/>
          <c:tx>
            <c:strRef>
              <c:f>データシート!$A$31</c:f>
              <c:strCache>
                <c:ptCount val="1"/>
                <c:pt idx="0">
                  <c:v>小林市病院事業会計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2.37</c:v>
                </c:pt>
                <c:pt idx="2">
                  <c:v>#N/A</c:v>
                </c:pt>
                <c:pt idx="3">
                  <c:v>2.0099999999999998</c:v>
                </c:pt>
                <c:pt idx="4">
                  <c:v>#N/A</c:v>
                </c:pt>
                <c:pt idx="5">
                  <c:v>1.74</c:v>
                </c:pt>
                <c:pt idx="6">
                  <c:v>#N/A</c:v>
                </c:pt>
                <c:pt idx="7">
                  <c:v>0.89</c:v>
                </c:pt>
                <c:pt idx="8">
                  <c:v>#N/A</c:v>
                </c:pt>
                <c:pt idx="9">
                  <c:v>0.36</c:v>
                </c:pt>
              </c:numCache>
            </c:numRef>
          </c:val>
          <c:extLst>
            <c:ext xmlns:c16="http://schemas.microsoft.com/office/drawing/2014/chart" uri="{C3380CC4-5D6E-409C-BE32-E72D297353CC}">
              <c16:uniqueId val="{00000004-CB46-481D-B5A4-989646085B2E}"/>
            </c:ext>
          </c:extLst>
        </c:ser>
        <c:ser>
          <c:idx val="5"/>
          <c:order val="5"/>
          <c:tx>
            <c:strRef>
              <c:f>データシート!$A$32</c:f>
              <c:strCache>
                <c:ptCount val="1"/>
                <c:pt idx="0">
                  <c:v>小林市農業集落排水事業会計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0</c:v>
                </c:pt>
                <c:pt idx="1">
                  <c:v>0</c:v>
                </c:pt>
                <c:pt idx="2">
                  <c:v>0</c:v>
                </c:pt>
                <c:pt idx="3">
                  <c:v>0</c:v>
                </c:pt>
                <c:pt idx="4">
                  <c:v>0</c:v>
                </c:pt>
                <c:pt idx="5">
                  <c:v>0</c:v>
                </c:pt>
                <c:pt idx="6">
                  <c:v>0</c:v>
                </c:pt>
                <c:pt idx="7">
                  <c:v>0</c:v>
                </c:pt>
                <c:pt idx="8">
                  <c:v>#N/A</c:v>
                </c:pt>
                <c:pt idx="9">
                  <c:v>0.37</c:v>
                </c:pt>
              </c:numCache>
            </c:numRef>
          </c:val>
          <c:extLst>
            <c:ext xmlns:c16="http://schemas.microsoft.com/office/drawing/2014/chart" uri="{C3380CC4-5D6E-409C-BE32-E72D297353CC}">
              <c16:uniqueId val="{00000005-CB46-481D-B5A4-989646085B2E}"/>
            </c:ext>
          </c:extLst>
        </c:ser>
        <c:ser>
          <c:idx val="6"/>
          <c:order val="6"/>
          <c:tx>
            <c:strRef>
              <c:f>データシート!$A$33</c:f>
              <c:strCache>
                <c:ptCount val="1"/>
                <c:pt idx="0">
                  <c:v>小林市国民健康保険事業特別会計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0.8</c:v>
                </c:pt>
                <c:pt idx="2">
                  <c:v>#N/A</c:v>
                </c:pt>
                <c:pt idx="3">
                  <c:v>1.1499999999999999</c:v>
                </c:pt>
                <c:pt idx="4">
                  <c:v>#N/A</c:v>
                </c:pt>
                <c:pt idx="5">
                  <c:v>1.4</c:v>
                </c:pt>
                <c:pt idx="6">
                  <c:v>#N/A</c:v>
                </c:pt>
                <c:pt idx="7">
                  <c:v>0.34</c:v>
                </c:pt>
                <c:pt idx="8">
                  <c:v>#N/A</c:v>
                </c:pt>
                <c:pt idx="9">
                  <c:v>0.65</c:v>
                </c:pt>
              </c:numCache>
            </c:numRef>
          </c:val>
          <c:extLst>
            <c:ext xmlns:c16="http://schemas.microsoft.com/office/drawing/2014/chart" uri="{C3380CC4-5D6E-409C-BE32-E72D297353CC}">
              <c16:uniqueId val="{00000006-CB46-481D-B5A4-989646085B2E}"/>
            </c:ext>
          </c:extLst>
        </c:ser>
        <c:ser>
          <c:idx val="7"/>
          <c:order val="7"/>
          <c:tx>
            <c:strRef>
              <c:f>データシート!$A$34</c:f>
              <c:strCache>
                <c:ptCount val="1"/>
                <c:pt idx="0">
                  <c:v>小林市下水道事業会計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0.46</c:v>
                </c:pt>
                <c:pt idx="2">
                  <c:v>#N/A</c:v>
                </c:pt>
                <c:pt idx="3">
                  <c:v>0.79</c:v>
                </c:pt>
                <c:pt idx="4">
                  <c:v>#N/A</c:v>
                </c:pt>
                <c:pt idx="5">
                  <c:v>0.77</c:v>
                </c:pt>
                <c:pt idx="6">
                  <c:v>#N/A</c:v>
                </c:pt>
                <c:pt idx="7">
                  <c:v>0.84</c:v>
                </c:pt>
                <c:pt idx="8">
                  <c:v>#N/A</c:v>
                </c:pt>
                <c:pt idx="9">
                  <c:v>1.04</c:v>
                </c:pt>
              </c:numCache>
            </c:numRef>
          </c:val>
          <c:extLst>
            <c:ext xmlns:c16="http://schemas.microsoft.com/office/drawing/2014/chart" uri="{C3380CC4-5D6E-409C-BE32-E72D297353CC}">
              <c16:uniqueId val="{00000007-CB46-481D-B5A4-989646085B2E}"/>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3.06</c:v>
                </c:pt>
                <c:pt idx="2">
                  <c:v>#N/A</c:v>
                </c:pt>
                <c:pt idx="3">
                  <c:v>6.25</c:v>
                </c:pt>
                <c:pt idx="4">
                  <c:v>#N/A</c:v>
                </c:pt>
                <c:pt idx="5">
                  <c:v>2.5099999999999998</c:v>
                </c:pt>
                <c:pt idx="6">
                  <c:v>#N/A</c:v>
                </c:pt>
                <c:pt idx="7">
                  <c:v>1.83</c:v>
                </c:pt>
                <c:pt idx="8">
                  <c:v>#N/A</c:v>
                </c:pt>
                <c:pt idx="9">
                  <c:v>3.61</c:v>
                </c:pt>
              </c:numCache>
            </c:numRef>
          </c:val>
          <c:extLst>
            <c:ext xmlns:c16="http://schemas.microsoft.com/office/drawing/2014/chart" uri="{C3380CC4-5D6E-409C-BE32-E72D297353CC}">
              <c16:uniqueId val="{00000008-CB46-481D-B5A4-989646085B2E}"/>
            </c:ext>
          </c:extLst>
        </c:ser>
        <c:ser>
          <c:idx val="9"/>
          <c:order val="9"/>
          <c:tx>
            <c:strRef>
              <c:f>データシート!$A$36</c:f>
              <c:strCache>
                <c:ptCount val="1"/>
                <c:pt idx="0">
                  <c:v>小林市水道事業会計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4.12</c:v>
                </c:pt>
                <c:pt idx="2">
                  <c:v>#N/A</c:v>
                </c:pt>
                <c:pt idx="3">
                  <c:v>3.91</c:v>
                </c:pt>
                <c:pt idx="4">
                  <c:v>#N/A</c:v>
                </c:pt>
                <c:pt idx="5">
                  <c:v>3.36</c:v>
                </c:pt>
                <c:pt idx="6">
                  <c:v>#N/A</c:v>
                </c:pt>
                <c:pt idx="7">
                  <c:v>3.79</c:v>
                </c:pt>
                <c:pt idx="8">
                  <c:v>#N/A</c:v>
                </c:pt>
                <c:pt idx="9">
                  <c:v>4.99</c:v>
                </c:pt>
              </c:numCache>
            </c:numRef>
          </c:val>
          <c:extLst>
            <c:ext xmlns:c16="http://schemas.microsoft.com/office/drawing/2014/chart" uri="{C3380CC4-5D6E-409C-BE32-E72D297353CC}">
              <c16:uniqueId val="{00000009-CB46-481D-B5A4-989646085B2E}"/>
            </c:ext>
          </c:extLst>
        </c:ser>
        <c:dLbls>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2757</c:v>
                </c:pt>
                <c:pt idx="5">
                  <c:v>2374</c:v>
                </c:pt>
                <c:pt idx="8">
                  <c:v>2300</c:v>
                </c:pt>
                <c:pt idx="11">
                  <c:v>2223</c:v>
                </c:pt>
                <c:pt idx="14">
                  <c:v>2158</c:v>
                </c:pt>
              </c:numCache>
            </c:numRef>
          </c:val>
          <c:extLst>
            <c:ext xmlns:c16="http://schemas.microsoft.com/office/drawing/2014/chart" uri="{C3380CC4-5D6E-409C-BE32-E72D297353CC}">
              <c16:uniqueId val="{00000000-68D4-4207-A728-66F3DAD72357}"/>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68D4-4207-A728-66F3DAD72357}"/>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5</c:v>
                </c:pt>
                <c:pt idx="3">
                  <c:v>5</c:v>
                </c:pt>
                <c:pt idx="6">
                  <c:v>5</c:v>
                </c:pt>
                <c:pt idx="9">
                  <c:v>8</c:v>
                </c:pt>
                <c:pt idx="12">
                  <c:v>2</c:v>
                </c:pt>
              </c:numCache>
            </c:numRef>
          </c:val>
          <c:extLst>
            <c:ext xmlns:c16="http://schemas.microsoft.com/office/drawing/2014/chart" uri="{C3380CC4-5D6E-409C-BE32-E72D297353CC}">
              <c16:uniqueId val="{00000002-68D4-4207-A728-66F3DAD72357}"/>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47</c:v>
                </c:pt>
                <c:pt idx="3">
                  <c:v>43</c:v>
                </c:pt>
                <c:pt idx="6">
                  <c:v>40</c:v>
                </c:pt>
                <c:pt idx="9">
                  <c:v>16</c:v>
                </c:pt>
                <c:pt idx="12">
                  <c:v>0</c:v>
                </c:pt>
              </c:numCache>
            </c:numRef>
          </c:val>
          <c:extLst>
            <c:ext xmlns:c16="http://schemas.microsoft.com/office/drawing/2014/chart" uri="{C3380CC4-5D6E-409C-BE32-E72D297353CC}">
              <c16:uniqueId val="{00000003-68D4-4207-A728-66F3DAD72357}"/>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618</c:v>
                </c:pt>
                <c:pt idx="3">
                  <c:v>621</c:v>
                </c:pt>
                <c:pt idx="6">
                  <c:v>612</c:v>
                </c:pt>
                <c:pt idx="9">
                  <c:v>612</c:v>
                </c:pt>
                <c:pt idx="12">
                  <c:v>583</c:v>
                </c:pt>
              </c:numCache>
            </c:numRef>
          </c:val>
          <c:extLst>
            <c:ext xmlns:c16="http://schemas.microsoft.com/office/drawing/2014/chart" uri="{C3380CC4-5D6E-409C-BE32-E72D297353CC}">
              <c16:uniqueId val="{00000004-68D4-4207-A728-66F3DAD72357}"/>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68D4-4207-A728-66F3DAD72357}"/>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68D4-4207-A728-66F3DAD72357}"/>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3285</c:v>
                </c:pt>
                <c:pt idx="3">
                  <c:v>3269</c:v>
                </c:pt>
                <c:pt idx="6">
                  <c:v>3265</c:v>
                </c:pt>
                <c:pt idx="9">
                  <c:v>3153</c:v>
                </c:pt>
                <c:pt idx="12">
                  <c:v>3026</c:v>
                </c:pt>
              </c:numCache>
            </c:numRef>
          </c:val>
          <c:extLst>
            <c:ext xmlns:c16="http://schemas.microsoft.com/office/drawing/2014/chart" uri="{C3380CC4-5D6E-409C-BE32-E72D297353CC}">
              <c16:uniqueId val="{00000007-68D4-4207-A728-66F3DAD72357}"/>
            </c:ext>
          </c:extLst>
        </c:ser>
        <c:dLbls>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1198</c:v>
                </c:pt>
                <c:pt idx="2">
                  <c:v>#N/A</c:v>
                </c:pt>
                <c:pt idx="3">
                  <c:v>#N/A</c:v>
                </c:pt>
                <c:pt idx="4">
                  <c:v>1564</c:v>
                </c:pt>
                <c:pt idx="5">
                  <c:v>#N/A</c:v>
                </c:pt>
                <c:pt idx="6">
                  <c:v>#N/A</c:v>
                </c:pt>
                <c:pt idx="7">
                  <c:v>1622</c:v>
                </c:pt>
                <c:pt idx="8">
                  <c:v>#N/A</c:v>
                </c:pt>
                <c:pt idx="9">
                  <c:v>#N/A</c:v>
                </c:pt>
                <c:pt idx="10">
                  <c:v>1566</c:v>
                </c:pt>
                <c:pt idx="11">
                  <c:v>#N/A</c:v>
                </c:pt>
                <c:pt idx="12">
                  <c:v>#N/A</c:v>
                </c:pt>
                <c:pt idx="13">
                  <c:v>1453</c:v>
                </c:pt>
                <c:pt idx="14">
                  <c:v>#N/A</c:v>
                </c:pt>
              </c:numCache>
            </c:numRef>
          </c:val>
          <c:smooth val="0"/>
          <c:extLst>
            <c:ext xmlns:c16="http://schemas.microsoft.com/office/drawing/2014/chart" uri="{C3380CC4-5D6E-409C-BE32-E72D297353CC}">
              <c16:uniqueId val="{00000008-68D4-4207-A728-66F3DAD72357}"/>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22784</c:v>
                </c:pt>
                <c:pt idx="5">
                  <c:v>21758</c:v>
                </c:pt>
                <c:pt idx="8">
                  <c:v>20581</c:v>
                </c:pt>
                <c:pt idx="11">
                  <c:v>19728</c:v>
                </c:pt>
                <c:pt idx="14">
                  <c:v>19335</c:v>
                </c:pt>
              </c:numCache>
            </c:numRef>
          </c:val>
          <c:extLst>
            <c:ext xmlns:c16="http://schemas.microsoft.com/office/drawing/2014/chart" uri="{C3380CC4-5D6E-409C-BE32-E72D297353CC}">
              <c16:uniqueId val="{00000000-4CE2-46C2-B273-8E556F46C894}"/>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2095</c:v>
                </c:pt>
                <c:pt idx="5">
                  <c:v>1946</c:v>
                </c:pt>
                <c:pt idx="8">
                  <c:v>1717</c:v>
                </c:pt>
                <c:pt idx="11">
                  <c:v>1795</c:v>
                </c:pt>
                <c:pt idx="14">
                  <c:v>1984</c:v>
                </c:pt>
              </c:numCache>
            </c:numRef>
          </c:val>
          <c:extLst>
            <c:ext xmlns:c16="http://schemas.microsoft.com/office/drawing/2014/chart" uri="{C3380CC4-5D6E-409C-BE32-E72D297353CC}">
              <c16:uniqueId val="{00000001-4CE2-46C2-B273-8E556F46C894}"/>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3447</c:v>
                </c:pt>
                <c:pt idx="5">
                  <c:v>6205</c:v>
                </c:pt>
                <c:pt idx="8">
                  <c:v>6720</c:v>
                </c:pt>
                <c:pt idx="11">
                  <c:v>6251</c:v>
                </c:pt>
                <c:pt idx="14">
                  <c:v>6173</c:v>
                </c:pt>
              </c:numCache>
            </c:numRef>
          </c:val>
          <c:extLst>
            <c:ext xmlns:c16="http://schemas.microsoft.com/office/drawing/2014/chart" uri="{C3380CC4-5D6E-409C-BE32-E72D297353CC}">
              <c16:uniqueId val="{00000002-4CE2-46C2-B273-8E556F46C894}"/>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4CE2-46C2-B273-8E556F46C894}"/>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4CE2-46C2-B273-8E556F46C894}"/>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4CE2-46C2-B273-8E556F46C894}"/>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3106</c:v>
                </c:pt>
                <c:pt idx="3">
                  <c:v>3191</c:v>
                </c:pt>
                <c:pt idx="6">
                  <c:v>3198</c:v>
                </c:pt>
                <c:pt idx="9">
                  <c:v>3247</c:v>
                </c:pt>
                <c:pt idx="12">
                  <c:v>3285</c:v>
                </c:pt>
              </c:numCache>
            </c:numRef>
          </c:val>
          <c:extLst>
            <c:ext xmlns:c16="http://schemas.microsoft.com/office/drawing/2014/chart" uri="{C3380CC4-5D6E-409C-BE32-E72D297353CC}">
              <c16:uniqueId val="{00000006-4CE2-46C2-B273-8E556F46C894}"/>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99</c:v>
                </c:pt>
                <c:pt idx="3">
                  <c:v>56</c:v>
                </c:pt>
                <c:pt idx="6">
                  <c:v>16</c:v>
                </c:pt>
                <c:pt idx="9">
                  <c:v>0</c:v>
                </c:pt>
                <c:pt idx="12">
                  <c:v>0</c:v>
                </c:pt>
              </c:numCache>
            </c:numRef>
          </c:val>
          <c:extLst>
            <c:ext xmlns:c16="http://schemas.microsoft.com/office/drawing/2014/chart" uri="{C3380CC4-5D6E-409C-BE32-E72D297353CC}">
              <c16:uniqueId val="{00000007-4CE2-46C2-B273-8E556F46C894}"/>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8200</c:v>
                </c:pt>
                <c:pt idx="3">
                  <c:v>7708</c:v>
                </c:pt>
                <c:pt idx="6">
                  <c:v>7073</c:v>
                </c:pt>
                <c:pt idx="9">
                  <c:v>7364</c:v>
                </c:pt>
                <c:pt idx="12">
                  <c:v>6304</c:v>
                </c:pt>
              </c:numCache>
            </c:numRef>
          </c:val>
          <c:extLst>
            <c:ext xmlns:c16="http://schemas.microsoft.com/office/drawing/2014/chart" uri="{C3380CC4-5D6E-409C-BE32-E72D297353CC}">
              <c16:uniqueId val="{00000008-4CE2-46C2-B273-8E556F46C894}"/>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4CE2-46C2-B273-8E556F46C894}"/>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29805</c:v>
                </c:pt>
                <c:pt idx="3">
                  <c:v>28675</c:v>
                </c:pt>
                <c:pt idx="6">
                  <c:v>26877</c:v>
                </c:pt>
                <c:pt idx="9">
                  <c:v>25861</c:v>
                </c:pt>
                <c:pt idx="12">
                  <c:v>25049</c:v>
                </c:pt>
              </c:numCache>
            </c:numRef>
          </c:val>
          <c:extLst>
            <c:ext xmlns:c16="http://schemas.microsoft.com/office/drawing/2014/chart" uri="{C3380CC4-5D6E-409C-BE32-E72D297353CC}">
              <c16:uniqueId val="{0000000A-4CE2-46C2-B273-8E556F46C894}"/>
            </c:ext>
          </c:extLst>
        </c:ser>
        <c:dLbls>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12883</c:v>
                </c:pt>
                <c:pt idx="2">
                  <c:v>#N/A</c:v>
                </c:pt>
                <c:pt idx="3">
                  <c:v>#N/A</c:v>
                </c:pt>
                <c:pt idx="4">
                  <c:v>9721</c:v>
                </c:pt>
                <c:pt idx="5">
                  <c:v>#N/A</c:v>
                </c:pt>
                <c:pt idx="6">
                  <c:v>#N/A</c:v>
                </c:pt>
                <c:pt idx="7">
                  <c:v>8146</c:v>
                </c:pt>
                <c:pt idx="8">
                  <c:v>#N/A</c:v>
                </c:pt>
                <c:pt idx="9">
                  <c:v>#N/A</c:v>
                </c:pt>
                <c:pt idx="10">
                  <c:v>8698</c:v>
                </c:pt>
                <c:pt idx="11">
                  <c:v>#N/A</c:v>
                </c:pt>
                <c:pt idx="12">
                  <c:v>#N/A</c:v>
                </c:pt>
                <c:pt idx="13">
                  <c:v>7146</c:v>
                </c:pt>
                <c:pt idx="14">
                  <c:v>#N/A</c:v>
                </c:pt>
              </c:numCache>
            </c:numRef>
          </c:val>
          <c:smooth val="0"/>
          <c:extLst>
            <c:ext xmlns:c16="http://schemas.microsoft.com/office/drawing/2014/chart" uri="{C3380CC4-5D6E-409C-BE32-E72D297353CC}">
              <c16:uniqueId val="{0000000B-4CE2-46C2-B273-8E556F46C894}"/>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1393</c:v>
                </c:pt>
                <c:pt idx="1">
                  <c:v>1822</c:v>
                </c:pt>
                <c:pt idx="2">
                  <c:v>1828</c:v>
                </c:pt>
              </c:numCache>
            </c:numRef>
          </c:val>
          <c:extLst>
            <c:ext xmlns:c16="http://schemas.microsoft.com/office/drawing/2014/chart" uri="{C3380CC4-5D6E-409C-BE32-E72D297353CC}">
              <c16:uniqueId val="{00000000-2918-444D-A745-39E3682FA293}"/>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733</c:v>
                </c:pt>
                <c:pt idx="1">
                  <c:v>734</c:v>
                </c:pt>
                <c:pt idx="2">
                  <c:v>734</c:v>
                </c:pt>
              </c:numCache>
            </c:numRef>
          </c:val>
          <c:extLst>
            <c:ext xmlns:c16="http://schemas.microsoft.com/office/drawing/2014/chart" uri="{C3380CC4-5D6E-409C-BE32-E72D297353CC}">
              <c16:uniqueId val="{00000001-2918-444D-A745-39E3682FA293}"/>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4962</c:v>
                </c:pt>
                <c:pt idx="1">
                  <c:v>5072</c:v>
                </c:pt>
                <c:pt idx="2">
                  <c:v>4990</c:v>
                </c:pt>
              </c:numCache>
            </c:numRef>
          </c:val>
          <c:extLst>
            <c:ext xmlns:c16="http://schemas.microsoft.com/office/drawing/2014/chart" uri="{C3380CC4-5D6E-409C-BE32-E72D297353CC}">
              <c16:uniqueId val="{00000002-2918-444D-A745-39E3682FA293}"/>
            </c:ext>
          </c:extLst>
        </c:ser>
        <c:dLbls>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D4B6-4036-9E5C-1E7733E3A4DD}"/>
              </c:ext>
            </c:extLst>
          </c:dPt>
          <c:dPt>
            <c:idx val="1"/>
            <c:bubble3D val="0"/>
            <c:extLst>
              <c:ext xmlns:c16="http://schemas.microsoft.com/office/drawing/2014/chart" uri="{C3380CC4-5D6E-409C-BE32-E72D297353CC}">
                <c16:uniqueId val="{00000001-D4B6-4036-9E5C-1E7733E3A4DD}"/>
              </c:ext>
            </c:extLst>
          </c:dPt>
          <c:dPt>
            <c:idx val="2"/>
            <c:bubble3D val="0"/>
            <c:extLst>
              <c:ext xmlns:c16="http://schemas.microsoft.com/office/drawing/2014/chart" uri="{C3380CC4-5D6E-409C-BE32-E72D297353CC}">
                <c16:uniqueId val="{00000002-D4B6-4036-9E5C-1E7733E3A4DD}"/>
              </c:ext>
            </c:extLst>
          </c:dPt>
          <c:dPt>
            <c:idx val="3"/>
            <c:bubble3D val="0"/>
            <c:extLst>
              <c:ext xmlns:c16="http://schemas.microsoft.com/office/drawing/2014/chart" uri="{C3380CC4-5D6E-409C-BE32-E72D297353CC}">
                <c16:uniqueId val="{00000003-D4B6-4036-9E5C-1E7733E3A4DD}"/>
              </c:ext>
            </c:extLst>
          </c:dPt>
          <c:dPt>
            <c:idx val="4"/>
            <c:bubble3D val="0"/>
            <c:extLst>
              <c:ext xmlns:c16="http://schemas.microsoft.com/office/drawing/2014/chart" uri="{C3380CC4-5D6E-409C-BE32-E72D297353CC}">
                <c16:uniqueId val="{00000004-D4B6-4036-9E5C-1E7733E3A4DD}"/>
              </c:ext>
            </c:extLst>
          </c:dPt>
          <c:dPt>
            <c:idx val="8"/>
            <c:bubble3D val="0"/>
            <c:extLst>
              <c:ext xmlns:c16="http://schemas.microsoft.com/office/drawing/2014/chart" uri="{C3380CC4-5D6E-409C-BE32-E72D297353CC}">
                <c16:uniqueId val="{00000005-D4B6-4036-9E5C-1E7733E3A4DD}"/>
              </c:ext>
            </c:extLst>
          </c:dPt>
          <c:dPt>
            <c:idx val="16"/>
            <c:bubble3D val="0"/>
            <c:extLst>
              <c:ext xmlns:c16="http://schemas.microsoft.com/office/drawing/2014/chart" uri="{C3380CC4-5D6E-409C-BE32-E72D297353CC}">
                <c16:uniqueId val="{00000006-D4B6-4036-9E5C-1E7733E3A4DD}"/>
              </c:ext>
            </c:extLst>
          </c:dPt>
          <c:dPt>
            <c:idx val="24"/>
            <c:bubble3D val="0"/>
            <c:extLst>
              <c:ext xmlns:c16="http://schemas.microsoft.com/office/drawing/2014/chart" uri="{C3380CC4-5D6E-409C-BE32-E72D297353CC}">
                <c16:uniqueId val="{00000007-D4B6-4036-9E5C-1E7733E3A4DD}"/>
              </c:ext>
            </c:extLst>
          </c:dPt>
          <c:dPt>
            <c:idx val="32"/>
            <c:bubble3D val="0"/>
            <c:extLst>
              <c:ext xmlns:c16="http://schemas.microsoft.com/office/drawing/2014/chart" uri="{C3380CC4-5D6E-409C-BE32-E72D297353CC}">
                <c16:uniqueId val="{00000008-D4B6-4036-9E5C-1E7733E3A4DD}"/>
              </c:ext>
            </c:extLst>
          </c:dPt>
          <c:dLbls>
            <c:dLbl>
              <c:idx val="0"/>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D4B6-4036-9E5C-1E7733E3A4DD}"/>
                </c:ext>
              </c:extLst>
            </c:dLbl>
            <c:dLbl>
              <c:idx val="1"/>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1-D4B6-4036-9E5C-1E7733E3A4DD}"/>
                </c:ext>
              </c:extLst>
            </c:dLbl>
            <c:dLbl>
              <c:idx val="2"/>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2-D4B6-4036-9E5C-1E7733E3A4DD}"/>
                </c:ext>
              </c:extLst>
            </c:dLbl>
            <c:dLbl>
              <c:idx val="3"/>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3-D4B6-4036-9E5C-1E7733E3A4DD}"/>
                </c:ext>
              </c:extLst>
            </c:dLbl>
            <c:dLbl>
              <c:idx val="4"/>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4-D4B6-4036-9E5C-1E7733E3A4DD}"/>
                </c:ext>
              </c:extLst>
            </c:dLbl>
            <c:dLbl>
              <c:idx val="8"/>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D4B6-4036-9E5C-1E7733E3A4DD}"/>
                </c:ext>
              </c:extLst>
            </c:dLbl>
            <c:dLbl>
              <c:idx val="16"/>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D4B6-4036-9E5C-1E7733E3A4DD}"/>
                </c:ext>
              </c:extLst>
            </c:dLbl>
            <c:dLbl>
              <c:idx val="24"/>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D4B6-4036-9E5C-1E7733E3A4DD}"/>
                </c:ext>
              </c:extLst>
            </c:dLbl>
            <c:dLbl>
              <c:idx val="32"/>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D4B6-4036-9E5C-1E7733E3A4DD}"/>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72.7</c:v>
                </c:pt>
                <c:pt idx="8">
                  <c:v>73.3</c:v>
                </c:pt>
                <c:pt idx="16">
                  <c:v>73.900000000000006</c:v>
                </c:pt>
                <c:pt idx="24">
                  <c:v>74.599999999999994</c:v>
                </c:pt>
                <c:pt idx="32">
                  <c:v>75</c:v>
                </c:pt>
              </c:numCache>
            </c:numRef>
          </c:xVal>
          <c:yVal>
            <c:numRef>
              <c:f>公会計指標分析・財政指標組合せ分析表!$BP$51:$DC$51</c:f>
              <c:numCache>
                <c:formatCode>#,##0.0;"▲ "#,##0.0</c:formatCode>
                <c:ptCount val="40"/>
                <c:pt idx="0">
                  <c:v>106.6</c:v>
                </c:pt>
                <c:pt idx="8">
                  <c:v>77.3</c:v>
                </c:pt>
                <c:pt idx="16">
                  <c:v>67</c:v>
                </c:pt>
                <c:pt idx="24">
                  <c:v>70.599999999999994</c:v>
                </c:pt>
                <c:pt idx="32">
                  <c:v>56.7</c:v>
                </c:pt>
              </c:numCache>
            </c:numRef>
          </c:yVal>
          <c:smooth val="0"/>
          <c:extLst>
            <c:ext xmlns:c16="http://schemas.microsoft.com/office/drawing/2014/chart" uri="{C3380CC4-5D6E-409C-BE32-E72D297353CC}">
              <c16:uniqueId val="{00000009-D4B6-4036-9E5C-1E7733E3A4DD}"/>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bubble3D val="0"/>
            <c:extLst>
              <c:ext xmlns:c16="http://schemas.microsoft.com/office/drawing/2014/chart" uri="{C3380CC4-5D6E-409C-BE32-E72D297353CC}">
                <c16:uniqueId val="{0000000A-D4B6-4036-9E5C-1E7733E3A4DD}"/>
              </c:ext>
            </c:extLst>
          </c:dPt>
          <c:dPt>
            <c:idx val="1"/>
            <c:bubble3D val="0"/>
            <c:extLst>
              <c:ext xmlns:c16="http://schemas.microsoft.com/office/drawing/2014/chart" uri="{C3380CC4-5D6E-409C-BE32-E72D297353CC}">
                <c16:uniqueId val="{0000000B-D4B6-4036-9E5C-1E7733E3A4DD}"/>
              </c:ext>
            </c:extLst>
          </c:dPt>
          <c:dPt>
            <c:idx val="2"/>
            <c:bubble3D val="0"/>
            <c:extLst>
              <c:ext xmlns:c16="http://schemas.microsoft.com/office/drawing/2014/chart" uri="{C3380CC4-5D6E-409C-BE32-E72D297353CC}">
                <c16:uniqueId val="{0000000C-D4B6-4036-9E5C-1E7733E3A4DD}"/>
              </c:ext>
            </c:extLst>
          </c:dPt>
          <c:dPt>
            <c:idx val="3"/>
            <c:bubble3D val="0"/>
            <c:extLst>
              <c:ext xmlns:c16="http://schemas.microsoft.com/office/drawing/2014/chart" uri="{C3380CC4-5D6E-409C-BE32-E72D297353CC}">
                <c16:uniqueId val="{0000000D-D4B6-4036-9E5C-1E7733E3A4DD}"/>
              </c:ext>
            </c:extLst>
          </c:dPt>
          <c:dPt>
            <c:idx val="4"/>
            <c:bubble3D val="0"/>
            <c:extLst>
              <c:ext xmlns:c16="http://schemas.microsoft.com/office/drawing/2014/chart" uri="{C3380CC4-5D6E-409C-BE32-E72D297353CC}">
                <c16:uniqueId val="{0000000E-D4B6-4036-9E5C-1E7733E3A4DD}"/>
              </c:ext>
            </c:extLst>
          </c:dPt>
          <c:dPt>
            <c:idx val="8"/>
            <c:bubble3D val="0"/>
            <c:extLst>
              <c:ext xmlns:c16="http://schemas.microsoft.com/office/drawing/2014/chart" uri="{C3380CC4-5D6E-409C-BE32-E72D297353CC}">
                <c16:uniqueId val="{0000000F-D4B6-4036-9E5C-1E7733E3A4DD}"/>
              </c:ext>
            </c:extLst>
          </c:dPt>
          <c:dPt>
            <c:idx val="16"/>
            <c:bubble3D val="0"/>
            <c:extLst>
              <c:ext xmlns:c16="http://schemas.microsoft.com/office/drawing/2014/chart" uri="{C3380CC4-5D6E-409C-BE32-E72D297353CC}">
                <c16:uniqueId val="{00000010-D4B6-4036-9E5C-1E7733E3A4DD}"/>
              </c:ext>
            </c:extLst>
          </c:dPt>
          <c:dPt>
            <c:idx val="24"/>
            <c:bubble3D val="0"/>
            <c:extLst>
              <c:ext xmlns:c16="http://schemas.microsoft.com/office/drawing/2014/chart" uri="{C3380CC4-5D6E-409C-BE32-E72D297353CC}">
                <c16:uniqueId val="{00000011-D4B6-4036-9E5C-1E7733E3A4DD}"/>
              </c:ext>
            </c:extLst>
          </c:dPt>
          <c:dPt>
            <c:idx val="32"/>
            <c:bubble3D val="0"/>
            <c:extLst>
              <c:ext xmlns:c16="http://schemas.microsoft.com/office/drawing/2014/chart" uri="{C3380CC4-5D6E-409C-BE32-E72D297353CC}">
                <c16:uniqueId val="{00000012-D4B6-4036-9E5C-1E7733E3A4DD}"/>
              </c:ext>
            </c:extLst>
          </c:dPt>
          <c:dLbls>
            <c:dLbl>
              <c:idx val="0"/>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D4B6-4036-9E5C-1E7733E3A4DD}"/>
                </c:ext>
              </c:extLst>
            </c:dLbl>
            <c:dLbl>
              <c:idx val="1"/>
              <c:delete val="1"/>
              <c:extLst>
                <c:ext xmlns:c15="http://schemas.microsoft.com/office/drawing/2012/chart" uri="{CE6537A1-D6FC-4f65-9D91-7224C49458BB}"/>
                <c:ext xmlns:c16="http://schemas.microsoft.com/office/drawing/2014/chart" uri="{C3380CC4-5D6E-409C-BE32-E72D297353CC}">
                  <c16:uniqueId val="{0000000B-D4B6-4036-9E5C-1E7733E3A4DD}"/>
                </c:ext>
              </c:extLst>
            </c:dLbl>
            <c:dLbl>
              <c:idx val="2"/>
              <c:delete val="1"/>
              <c:extLst>
                <c:ext xmlns:c15="http://schemas.microsoft.com/office/drawing/2012/chart" uri="{CE6537A1-D6FC-4f65-9D91-7224C49458BB}"/>
                <c:ext xmlns:c16="http://schemas.microsoft.com/office/drawing/2014/chart" uri="{C3380CC4-5D6E-409C-BE32-E72D297353CC}">
                  <c16:uniqueId val="{0000000C-D4B6-4036-9E5C-1E7733E3A4DD}"/>
                </c:ext>
              </c:extLst>
            </c:dLbl>
            <c:dLbl>
              <c:idx val="3"/>
              <c:delete val="1"/>
              <c:extLst>
                <c:ext xmlns:c15="http://schemas.microsoft.com/office/drawing/2012/chart" uri="{CE6537A1-D6FC-4f65-9D91-7224C49458BB}"/>
                <c:ext xmlns:c16="http://schemas.microsoft.com/office/drawing/2014/chart" uri="{C3380CC4-5D6E-409C-BE32-E72D297353CC}">
                  <c16:uniqueId val="{0000000D-D4B6-4036-9E5C-1E7733E3A4DD}"/>
                </c:ext>
              </c:extLst>
            </c:dLbl>
            <c:dLbl>
              <c:idx val="4"/>
              <c:delete val="1"/>
              <c:extLst>
                <c:ext xmlns:c15="http://schemas.microsoft.com/office/drawing/2012/chart" uri="{CE6537A1-D6FC-4f65-9D91-7224C49458BB}"/>
                <c:ext xmlns:c16="http://schemas.microsoft.com/office/drawing/2014/chart" uri="{C3380CC4-5D6E-409C-BE32-E72D297353CC}">
                  <c16:uniqueId val="{0000000E-D4B6-4036-9E5C-1E7733E3A4DD}"/>
                </c:ext>
              </c:extLst>
            </c:dLbl>
            <c:dLbl>
              <c:idx val="8"/>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D4B6-4036-9E5C-1E7733E3A4DD}"/>
                </c:ext>
              </c:extLst>
            </c:dLbl>
            <c:dLbl>
              <c:idx val="16"/>
              <c:layout>
                <c:manualLayout>
                  <c:x val="-2.7070520009680341E-2"/>
                  <c:y val="-6.4739042105865174E-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D4B6-4036-9E5C-1E7733E3A4DD}"/>
                </c:ext>
              </c:extLst>
            </c:dLbl>
            <c:dLbl>
              <c:idx val="24"/>
              <c:layout>
                <c:manualLayout>
                  <c:x val="-3.6960981290787981E-2"/>
                  <c:y val="-6.4739042105865174E-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D4B6-4036-9E5C-1E7733E3A4DD}"/>
                </c:ext>
              </c:extLst>
            </c:dLbl>
            <c:dLbl>
              <c:idx val="32"/>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D4B6-4036-9E5C-1E7733E3A4DD}"/>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62.5</c:v>
                </c:pt>
                <c:pt idx="16">
                  <c:v>64.3</c:v>
                </c:pt>
                <c:pt idx="24">
                  <c:v>64.7</c:v>
                </c:pt>
                <c:pt idx="32">
                  <c:v>65.7</c:v>
                </c:pt>
              </c:numCache>
            </c:numRef>
          </c:xVal>
          <c:yVal>
            <c:numRef>
              <c:f>公会計指標分析・財政指標組合せ分析表!$BP$55:$DC$55</c:f>
              <c:numCache>
                <c:formatCode>#,##0.0;"▲ "#,##0.0</c:formatCode>
                <c:ptCount val="40"/>
                <c:pt idx="0">
                  <c:v>41.5</c:v>
                </c:pt>
                <c:pt idx="8">
                  <c:v>25.2</c:v>
                </c:pt>
                <c:pt idx="16">
                  <c:v>15.7</c:v>
                </c:pt>
                <c:pt idx="24">
                  <c:v>10.199999999999999</c:v>
                </c:pt>
                <c:pt idx="32">
                  <c:v>10.5</c:v>
                </c:pt>
              </c:numCache>
            </c:numRef>
          </c:yVal>
          <c:smooth val="0"/>
          <c:extLst>
            <c:ext xmlns:c16="http://schemas.microsoft.com/office/drawing/2014/chart" uri="{C3380CC4-5D6E-409C-BE32-E72D297353CC}">
              <c16:uniqueId val="{00000013-D4B6-4036-9E5C-1E7733E3A4DD}"/>
            </c:ext>
          </c:extLst>
        </c:ser>
        <c:dLbls>
          <c:showLegendKey val="0"/>
          <c:showVal val="1"/>
          <c:showCatName val="0"/>
          <c:showSerName val="0"/>
          <c:showPercent val="0"/>
          <c:showBubbleSize val="0"/>
        </c:dLbls>
        <c:axId val="3"/>
        <c:axId val="2"/>
      </c:scatterChart>
      <c:valAx>
        <c:axId val="3"/>
        <c:scaling>
          <c:orientation val="maxMin"/>
          <c:max val="80"/>
          <c:min val="60"/>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60460282273"/>
              <c:y val="0.9079293276259931"/>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crossBetween val="midCat"/>
      </c:valAx>
      <c:valAx>
        <c:axId val="2"/>
        <c:scaling>
          <c:orientation val="maxMin"/>
          <c:max val="120"/>
          <c:min val="-2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2752155980504E-2"/>
              <c:y val="0.25088129084535576"/>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44" l="0.7000000000000004" r="0.7000000000000004" t="0.75000000000000044" header="0.30000000000000021" footer="0.30000000000000021"/>
    <c:pageSetup orientation="landscape"/>
  </c:printSettings>
  <c:extLst/>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B7AF-4F35-ACB1-F776F746BFC6}"/>
              </c:ext>
            </c:extLst>
          </c:dPt>
          <c:dPt>
            <c:idx val="1"/>
            <c:bubble3D val="0"/>
            <c:extLst>
              <c:ext xmlns:c16="http://schemas.microsoft.com/office/drawing/2014/chart" uri="{C3380CC4-5D6E-409C-BE32-E72D297353CC}">
                <c16:uniqueId val="{00000001-B7AF-4F35-ACB1-F776F746BFC6}"/>
              </c:ext>
            </c:extLst>
          </c:dPt>
          <c:dPt>
            <c:idx val="2"/>
            <c:bubble3D val="0"/>
            <c:extLst>
              <c:ext xmlns:c16="http://schemas.microsoft.com/office/drawing/2014/chart" uri="{C3380CC4-5D6E-409C-BE32-E72D297353CC}">
                <c16:uniqueId val="{00000002-B7AF-4F35-ACB1-F776F746BFC6}"/>
              </c:ext>
            </c:extLst>
          </c:dPt>
          <c:dPt>
            <c:idx val="3"/>
            <c:bubble3D val="0"/>
            <c:extLst>
              <c:ext xmlns:c16="http://schemas.microsoft.com/office/drawing/2014/chart" uri="{C3380CC4-5D6E-409C-BE32-E72D297353CC}">
                <c16:uniqueId val="{00000003-B7AF-4F35-ACB1-F776F746BFC6}"/>
              </c:ext>
            </c:extLst>
          </c:dPt>
          <c:dPt>
            <c:idx val="4"/>
            <c:bubble3D val="0"/>
            <c:extLst>
              <c:ext xmlns:c16="http://schemas.microsoft.com/office/drawing/2014/chart" uri="{C3380CC4-5D6E-409C-BE32-E72D297353CC}">
                <c16:uniqueId val="{00000004-B7AF-4F35-ACB1-F776F746BFC6}"/>
              </c:ext>
            </c:extLst>
          </c:dPt>
          <c:dPt>
            <c:idx val="8"/>
            <c:bubble3D val="0"/>
            <c:extLst>
              <c:ext xmlns:c16="http://schemas.microsoft.com/office/drawing/2014/chart" uri="{C3380CC4-5D6E-409C-BE32-E72D297353CC}">
                <c16:uniqueId val="{00000005-B7AF-4F35-ACB1-F776F746BFC6}"/>
              </c:ext>
            </c:extLst>
          </c:dPt>
          <c:dPt>
            <c:idx val="16"/>
            <c:bubble3D val="0"/>
            <c:extLst>
              <c:ext xmlns:c16="http://schemas.microsoft.com/office/drawing/2014/chart" uri="{C3380CC4-5D6E-409C-BE32-E72D297353CC}">
                <c16:uniqueId val="{00000006-B7AF-4F35-ACB1-F776F746BFC6}"/>
              </c:ext>
            </c:extLst>
          </c:dPt>
          <c:dPt>
            <c:idx val="24"/>
            <c:bubble3D val="0"/>
            <c:extLst>
              <c:ext xmlns:c16="http://schemas.microsoft.com/office/drawing/2014/chart" uri="{C3380CC4-5D6E-409C-BE32-E72D297353CC}">
                <c16:uniqueId val="{00000007-B7AF-4F35-ACB1-F776F746BFC6}"/>
              </c:ext>
            </c:extLst>
          </c:dPt>
          <c:dPt>
            <c:idx val="32"/>
            <c:bubble3D val="0"/>
            <c:extLst>
              <c:ext xmlns:c16="http://schemas.microsoft.com/office/drawing/2014/chart" uri="{C3380CC4-5D6E-409C-BE32-E72D297353CC}">
                <c16:uniqueId val="{00000008-B7AF-4F35-ACB1-F776F746BFC6}"/>
              </c:ext>
            </c:extLst>
          </c:dPt>
          <c:dLbls>
            <c:dLbl>
              <c:idx val="0"/>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B7AF-4F35-ACB1-F776F746BFC6}"/>
                </c:ext>
              </c:extLst>
            </c:dLbl>
            <c:dLbl>
              <c:idx val="1"/>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7AF-4F35-ACB1-F776F746BFC6}"/>
                </c:ext>
              </c:extLst>
            </c:dLbl>
            <c:dLbl>
              <c:idx val="2"/>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B7AF-4F35-ACB1-F776F746BFC6}"/>
                </c:ext>
              </c:extLst>
            </c:dLbl>
            <c:dLbl>
              <c:idx val="3"/>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B7AF-4F35-ACB1-F776F746BFC6}"/>
                </c:ext>
              </c:extLst>
            </c:dLbl>
            <c:dLbl>
              <c:idx val="4"/>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B7AF-4F35-ACB1-F776F746BFC6}"/>
                </c:ext>
              </c:extLst>
            </c:dLbl>
            <c:dLbl>
              <c:idx val="8"/>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B7AF-4F35-ACB1-F776F746BFC6}"/>
                </c:ext>
              </c:extLst>
            </c:dLbl>
            <c:dLbl>
              <c:idx val="16"/>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B7AF-4F35-ACB1-F776F746BFC6}"/>
                </c:ext>
              </c:extLst>
            </c:dLbl>
            <c:dLbl>
              <c:idx val="24"/>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B7AF-4F35-ACB1-F776F746BFC6}"/>
                </c:ext>
              </c:extLst>
            </c:dLbl>
            <c:dLbl>
              <c:idx val="32"/>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B7AF-4F35-ACB1-F776F746BFC6}"/>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10.9</c:v>
                </c:pt>
                <c:pt idx="8">
                  <c:v>11.5</c:v>
                </c:pt>
                <c:pt idx="16">
                  <c:v>11.8</c:v>
                </c:pt>
                <c:pt idx="24">
                  <c:v>12.8</c:v>
                </c:pt>
                <c:pt idx="32">
                  <c:v>12.5</c:v>
                </c:pt>
              </c:numCache>
            </c:numRef>
          </c:xVal>
          <c:yVal>
            <c:numRef>
              <c:f>公会計指標分析・財政指標組合せ分析表!$BP$73:$DC$73</c:f>
              <c:numCache>
                <c:formatCode>#,##0.0;"▲ "#,##0.0</c:formatCode>
                <c:ptCount val="40"/>
                <c:pt idx="0">
                  <c:v>106.6</c:v>
                </c:pt>
                <c:pt idx="8">
                  <c:v>77.3</c:v>
                </c:pt>
                <c:pt idx="16">
                  <c:v>67</c:v>
                </c:pt>
                <c:pt idx="24">
                  <c:v>70.599999999999994</c:v>
                </c:pt>
                <c:pt idx="32">
                  <c:v>56.7</c:v>
                </c:pt>
              </c:numCache>
            </c:numRef>
          </c:yVal>
          <c:smooth val="0"/>
          <c:extLst>
            <c:ext xmlns:c16="http://schemas.microsoft.com/office/drawing/2014/chart" uri="{C3380CC4-5D6E-409C-BE32-E72D297353CC}">
              <c16:uniqueId val="{00000009-B7AF-4F35-ACB1-F776F746BFC6}"/>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bubble3D val="0"/>
            <c:extLst>
              <c:ext xmlns:c16="http://schemas.microsoft.com/office/drawing/2014/chart" uri="{C3380CC4-5D6E-409C-BE32-E72D297353CC}">
                <c16:uniqueId val="{0000000A-B7AF-4F35-ACB1-F776F746BFC6}"/>
              </c:ext>
            </c:extLst>
          </c:dPt>
          <c:dPt>
            <c:idx val="1"/>
            <c:bubble3D val="0"/>
            <c:extLst>
              <c:ext xmlns:c16="http://schemas.microsoft.com/office/drawing/2014/chart" uri="{C3380CC4-5D6E-409C-BE32-E72D297353CC}">
                <c16:uniqueId val="{0000000B-B7AF-4F35-ACB1-F776F746BFC6}"/>
              </c:ext>
            </c:extLst>
          </c:dPt>
          <c:dPt>
            <c:idx val="2"/>
            <c:bubble3D val="0"/>
            <c:extLst>
              <c:ext xmlns:c16="http://schemas.microsoft.com/office/drawing/2014/chart" uri="{C3380CC4-5D6E-409C-BE32-E72D297353CC}">
                <c16:uniqueId val="{0000000C-B7AF-4F35-ACB1-F776F746BFC6}"/>
              </c:ext>
            </c:extLst>
          </c:dPt>
          <c:dPt>
            <c:idx val="3"/>
            <c:bubble3D val="0"/>
            <c:extLst>
              <c:ext xmlns:c16="http://schemas.microsoft.com/office/drawing/2014/chart" uri="{C3380CC4-5D6E-409C-BE32-E72D297353CC}">
                <c16:uniqueId val="{0000000D-B7AF-4F35-ACB1-F776F746BFC6}"/>
              </c:ext>
            </c:extLst>
          </c:dPt>
          <c:dPt>
            <c:idx val="4"/>
            <c:bubble3D val="0"/>
            <c:extLst>
              <c:ext xmlns:c16="http://schemas.microsoft.com/office/drawing/2014/chart" uri="{C3380CC4-5D6E-409C-BE32-E72D297353CC}">
                <c16:uniqueId val="{0000000E-B7AF-4F35-ACB1-F776F746BFC6}"/>
              </c:ext>
            </c:extLst>
          </c:dPt>
          <c:dPt>
            <c:idx val="8"/>
            <c:bubble3D val="0"/>
            <c:extLst>
              <c:ext xmlns:c16="http://schemas.microsoft.com/office/drawing/2014/chart" uri="{C3380CC4-5D6E-409C-BE32-E72D297353CC}">
                <c16:uniqueId val="{0000000F-B7AF-4F35-ACB1-F776F746BFC6}"/>
              </c:ext>
            </c:extLst>
          </c:dPt>
          <c:dPt>
            <c:idx val="16"/>
            <c:bubble3D val="0"/>
            <c:extLst>
              <c:ext xmlns:c16="http://schemas.microsoft.com/office/drawing/2014/chart" uri="{C3380CC4-5D6E-409C-BE32-E72D297353CC}">
                <c16:uniqueId val="{00000010-B7AF-4F35-ACB1-F776F746BFC6}"/>
              </c:ext>
            </c:extLst>
          </c:dPt>
          <c:dPt>
            <c:idx val="24"/>
            <c:bubble3D val="0"/>
            <c:extLst>
              <c:ext xmlns:c16="http://schemas.microsoft.com/office/drawing/2014/chart" uri="{C3380CC4-5D6E-409C-BE32-E72D297353CC}">
                <c16:uniqueId val="{00000011-B7AF-4F35-ACB1-F776F746BFC6}"/>
              </c:ext>
            </c:extLst>
          </c:dPt>
          <c:dPt>
            <c:idx val="32"/>
            <c:bubble3D val="0"/>
            <c:extLst>
              <c:ext xmlns:c16="http://schemas.microsoft.com/office/drawing/2014/chart" uri="{C3380CC4-5D6E-409C-BE32-E72D297353CC}">
                <c16:uniqueId val="{00000012-B7AF-4F35-ACB1-F776F746BFC6}"/>
              </c:ext>
            </c:extLst>
          </c:dPt>
          <c:dLbls>
            <c:dLbl>
              <c:idx val="0"/>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p>
                </c:rich>
              </c:tx>
              <c:spPr>
                <a:noFill/>
                <a:ln>
                  <a:noFill/>
                </a:ln>
                <a:effectLst/>
              </c:spPr>
              <c:dLblPos val="r"/>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B7AF-4F35-ACB1-F776F746BFC6}"/>
                </c:ext>
              </c:extLst>
            </c:dLbl>
            <c:dLbl>
              <c:idx val="1"/>
              <c:delete val="1"/>
              <c:extLst>
                <c:ext xmlns:c15="http://schemas.microsoft.com/office/drawing/2012/chart" uri="{CE6537A1-D6FC-4f65-9D91-7224C49458BB}"/>
                <c:ext xmlns:c16="http://schemas.microsoft.com/office/drawing/2014/chart" uri="{C3380CC4-5D6E-409C-BE32-E72D297353CC}">
                  <c16:uniqueId val="{0000000B-B7AF-4F35-ACB1-F776F746BFC6}"/>
                </c:ext>
              </c:extLst>
            </c:dLbl>
            <c:dLbl>
              <c:idx val="2"/>
              <c:delete val="1"/>
              <c:extLst>
                <c:ext xmlns:c15="http://schemas.microsoft.com/office/drawing/2012/chart" uri="{CE6537A1-D6FC-4f65-9D91-7224C49458BB}"/>
                <c:ext xmlns:c16="http://schemas.microsoft.com/office/drawing/2014/chart" uri="{C3380CC4-5D6E-409C-BE32-E72D297353CC}">
                  <c16:uniqueId val="{0000000C-B7AF-4F35-ACB1-F776F746BFC6}"/>
                </c:ext>
              </c:extLst>
            </c:dLbl>
            <c:dLbl>
              <c:idx val="3"/>
              <c:delete val="1"/>
              <c:extLst>
                <c:ext xmlns:c15="http://schemas.microsoft.com/office/drawing/2012/chart" uri="{CE6537A1-D6FC-4f65-9D91-7224C49458BB}"/>
                <c:ext xmlns:c16="http://schemas.microsoft.com/office/drawing/2014/chart" uri="{C3380CC4-5D6E-409C-BE32-E72D297353CC}">
                  <c16:uniqueId val="{0000000D-B7AF-4F35-ACB1-F776F746BFC6}"/>
                </c:ext>
              </c:extLst>
            </c:dLbl>
            <c:dLbl>
              <c:idx val="4"/>
              <c:delete val="1"/>
              <c:extLst>
                <c:ext xmlns:c15="http://schemas.microsoft.com/office/drawing/2012/chart" uri="{CE6537A1-D6FC-4f65-9D91-7224C49458BB}"/>
                <c:ext xmlns:c16="http://schemas.microsoft.com/office/drawing/2014/chart" uri="{C3380CC4-5D6E-409C-BE32-E72D297353CC}">
                  <c16:uniqueId val="{0000000E-B7AF-4F35-ACB1-F776F746BFC6}"/>
                </c:ext>
              </c:extLst>
            </c:dLbl>
            <c:dLbl>
              <c:idx val="8"/>
              <c:layout>
                <c:manualLayout>
                  <c:x val="0"/>
                  <c:y val="1.5240696838868361E-5"/>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B7AF-4F35-ACB1-F776F746BFC6}"/>
                </c:ext>
              </c:extLst>
            </c:dLbl>
            <c:dLbl>
              <c:idx val="16"/>
              <c:layout>
                <c:manualLayout>
                  <c:x val="0"/>
                  <c:y val="1.7803360077046002E-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B7AF-4F35-ACB1-F776F746BFC6}"/>
                </c:ext>
              </c:extLst>
            </c:dLbl>
            <c:dLbl>
              <c:idx val="24"/>
              <c:layout>
                <c:manualLayout>
                  <c:x val="0"/>
                  <c:y val="-2.6994356489831221E-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B7AF-4F35-ACB1-F776F746BFC6}"/>
                </c:ext>
              </c:extLst>
            </c:dLbl>
            <c:dLbl>
              <c:idx val="32"/>
              <c:layout>
                <c:manualLayout>
                  <c:x val="0"/>
                  <c:y val="9.1774681537933576E-3"/>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B7AF-4F35-ACB1-F776F746BFC6}"/>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9.1999999999999993</c:v>
                </c:pt>
                <c:pt idx="8">
                  <c:v>8.9</c:v>
                </c:pt>
                <c:pt idx="16">
                  <c:v>8.9</c:v>
                </c:pt>
                <c:pt idx="24">
                  <c:v>9</c:v>
                </c:pt>
                <c:pt idx="32">
                  <c:v>8.9</c:v>
                </c:pt>
              </c:numCache>
            </c:numRef>
          </c:xVal>
          <c:yVal>
            <c:numRef>
              <c:f>公会計指標分析・財政指標組合せ分析表!$BP$77:$DC$77</c:f>
              <c:numCache>
                <c:formatCode>#,##0.0;"▲ "#,##0.0</c:formatCode>
                <c:ptCount val="40"/>
                <c:pt idx="0">
                  <c:v>41.5</c:v>
                </c:pt>
                <c:pt idx="8">
                  <c:v>25.2</c:v>
                </c:pt>
                <c:pt idx="16">
                  <c:v>15.7</c:v>
                </c:pt>
                <c:pt idx="24">
                  <c:v>10.199999999999999</c:v>
                </c:pt>
                <c:pt idx="32">
                  <c:v>10.5</c:v>
                </c:pt>
              </c:numCache>
            </c:numRef>
          </c:yVal>
          <c:smooth val="0"/>
          <c:extLst>
            <c:ext xmlns:c16="http://schemas.microsoft.com/office/drawing/2014/chart" uri="{C3380CC4-5D6E-409C-BE32-E72D297353CC}">
              <c16:uniqueId val="{00000013-B7AF-4F35-ACB1-F776F746BFC6}"/>
            </c:ext>
          </c:extLst>
        </c:ser>
        <c:dLbls>
          <c:showLegendKey val="0"/>
          <c:showVal val="1"/>
          <c:showCatName val="0"/>
          <c:showSerName val="0"/>
          <c:showPercent val="0"/>
          <c:showBubbleSize val="0"/>
        </c:dLbls>
        <c:axId val="3"/>
        <c:axId val="2"/>
      </c:scatterChart>
      <c:valAx>
        <c:axId val="3"/>
        <c:scaling>
          <c:orientation val="maxMin"/>
          <c:max val="14"/>
          <c:min val="8"/>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95074162244"/>
              <c:y val="0.89956968971111617"/>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crossBetween val="midCat"/>
      </c:valAx>
      <c:valAx>
        <c:axId val="2"/>
        <c:scaling>
          <c:orientation val="maxMin"/>
          <c:max val="120"/>
          <c:min val="-2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6100010412514E-2"/>
              <c:y val="0.2511557899922704"/>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44" l="0.7000000000000004" r="0.7000000000000004" t="0.75000000000000044" header="0.30000000000000021" footer="0.30000000000000021"/>
    <c:pageSetup orientation="landscape"/>
  </c:printSettings>
  <c:extLst/>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a:xfrm rot="5400000">
          <a:off x="6791325" y="4591050"/>
          <a:ext cx="314325" cy="381000"/>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xdr:nvSpPr>
      <xdr:spPr>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宮崎県小林市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42,075
41,270
562.95
32,082,337
30,869,890
526,161
14,568,633
25,048,784</a:t>
          </a:r>
          <a:endParaRPr kumimoji="1" lang="ja-JP" altLang="en-US" sz="1100" b="1">
            <a:solidFill>
              <a:srgbClr val="000000"/>
            </a:solidFill>
            <a:latin typeface="ＭＳ ゴシック"/>
            <a:ea typeface="ＭＳ ゴシック"/>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12.5
56.7</a:t>
          </a:r>
          <a:endParaRPr kumimoji="1" lang="ja-JP" altLang="en-US" sz="1100" b="1">
            <a:solidFill>
              <a:srgbClr val="000000"/>
            </a:solidFill>
            <a:latin typeface="ＭＳ ゴシック"/>
            <a:ea typeface="ＭＳ ゴシック"/>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260" cy="259080"/>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815" cy="25590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81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535" cy="25590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53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380" cy="259080"/>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133350</xdr:colOff>
      <xdr:row>23</xdr:row>
      <xdr:rowOff>82550</xdr:rowOff>
    </xdr:from>
    <xdr:ext cx="8146415" cy="259080"/>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25" cy="425450"/>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25" cy="4254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85" cy="25590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dr:col>8</xdr:col>
      <xdr:colOff>100330</xdr:colOff>
      <xdr:row>31</xdr:row>
      <xdr:rowOff>63500</xdr:rowOff>
    </xdr:from>
    <xdr:ext cx="1272540" cy="308610"/>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730" y="5378450"/>
          <a:ext cx="127254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dr:col>15</xdr:col>
      <xdr:colOff>33020</xdr:colOff>
      <xdr:row>31</xdr:row>
      <xdr:rowOff>38100</xdr:rowOff>
    </xdr:from>
    <xdr:ext cx="1647825" cy="358775"/>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270" y="5353050"/>
          <a:ext cx="164782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[0.39]</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51/132</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0.38</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復興増税の終了並びに定額減税の実施及び評価替えが行われたこと等により個人関係税及び都市計画税がそれぞれ減収したこと等に伴い、全体的に税収が減少した。</a:t>
          </a:r>
        </a:p>
        <a:p>
          <a:r>
            <a:rPr kumimoji="1" lang="ja-JP" altLang="en-US" sz="1300">
              <a:latin typeface="ＭＳ Ｐゴシック"/>
              <a:ea typeface="ＭＳ Ｐゴシック"/>
            </a:rPr>
            <a:t>　類似団体平均をやや上回ったものの、依然として地方交付税など依存財源の比率が高く、財政基盤が弱いことから、今後も経費全般について見直しを行い、歳出の抑制を図るとともに、更なる地方税の徴収強化に取り組み、財政基盤の強化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162560</xdr:rowOff>
    </xdr:from>
    <xdr:ext cx="762000" cy="259080"/>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089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22860</xdr:rowOff>
    </xdr:from>
    <xdr:ext cx="762000" cy="259080"/>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566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0.20</a:t>
          </a:r>
          <a:endParaRPr kumimoji="1" lang="ja-JP" altLang="en-US" sz="1000">
            <a:latin typeface="ＭＳ Ｐゴシック"/>
            <a:ea typeface="ＭＳ Ｐゴシック"/>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226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54610</xdr:rowOff>
    </xdr:from>
    <xdr:ext cx="762000" cy="25590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0840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0.40</a:t>
          </a:r>
          <a:endParaRPr kumimoji="1" lang="ja-JP" altLang="en-US" sz="1000">
            <a:latin typeface="ＭＳ Ｐゴシック"/>
            <a:ea typeface="ＭＳ Ｐゴシック"/>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743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86360</xdr:rowOff>
    </xdr:from>
    <xdr:ext cx="762000" cy="25590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601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261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118110</xdr:rowOff>
    </xdr:from>
    <xdr:ext cx="762000" cy="259080"/>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118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0.80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149860</xdr:rowOff>
    </xdr:from>
    <xdr:ext cx="762000" cy="259080"/>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63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a:extLst>
            <a:ext uri="{FF2B5EF4-FFF2-40B4-BE49-F238E27FC236}">
              <a16:creationId xmlns:a16="http://schemas.microsoft.com/office/drawing/2014/main" id="{00000000-0008-0000-0300-00003D000000}"/>
            </a:ext>
          </a:extLst>
        </xdr:cNvPr>
        <xdr:cNvSpPr/>
      </xdr:nvSpPr>
      <xdr:spPr>
        <a:xfrm>
          <a:off x="762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86360</xdr:rowOff>
    </xdr:from>
    <xdr:to>
      <xdr:col>23</xdr:col>
      <xdr:colOff>133350</xdr:colOff>
      <xdr:row>45</xdr:row>
      <xdr:rowOff>17780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flipV="1">
          <a:off x="4953000" y="6430010"/>
          <a:ext cx="0" cy="130302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161290</xdr:rowOff>
    </xdr:from>
    <xdr:ext cx="762000" cy="259080"/>
    <xdr:sp macro="" textlink="">
      <xdr:nvSpPr>
        <xdr:cNvPr id="63" name="財政力最小値テキスト">
          <a:extLst>
            <a:ext uri="{FF2B5EF4-FFF2-40B4-BE49-F238E27FC236}">
              <a16:creationId xmlns:a16="http://schemas.microsoft.com/office/drawing/2014/main" id="{00000000-0008-0000-0300-00003F000000}"/>
            </a:ext>
          </a:extLst>
        </xdr:cNvPr>
        <xdr:cNvSpPr txBox="1"/>
      </xdr:nvSpPr>
      <xdr:spPr>
        <a:xfrm>
          <a:off x="5041900" y="77050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0.19</a:t>
          </a:r>
          <a:endParaRPr kumimoji="1" lang="ja-JP" altLang="en-US" sz="1000" b="1">
            <a:latin typeface="ＭＳ Ｐゴシック"/>
            <a:ea typeface="ＭＳ Ｐゴシック"/>
          </a:endParaRPr>
        </a:p>
      </xdr:txBody>
    </xdr:sp>
    <xdr:clientData/>
  </xdr:oneCellAnchor>
  <xdr:twoCellAnchor>
    <xdr:from>
      <xdr:col>23</xdr:col>
      <xdr:colOff>44450</xdr:colOff>
      <xdr:row>45</xdr:row>
      <xdr:rowOff>17780</xdr:rowOff>
    </xdr:from>
    <xdr:to>
      <xdr:col>24</xdr:col>
      <xdr:colOff>12700</xdr:colOff>
      <xdr:row>45</xdr:row>
      <xdr:rowOff>17780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4864100" y="77330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1270</xdr:rowOff>
    </xdr:from>
    <xdr:ext cx="762000" cy="259080"/>
    <xdr:sp macro="" textlink="">
      <xdr:nvSpPr>
        <xdr:cNvPr id="65" name="財政力最大値テキスト">
          <a:extLst>
            <a:ext uri="{FF2B5EF4-FFF2-40B4-BE49-F238E27FC236}">
              <a16:creationId xmlns:a16="http://schemas.microsoft.com/office/drawing/2014/main" id="{00000000-0008-0000-0300-000041000000}"/>
            </a:ext>
          </a:extLst>
        </xdr:cNvPr>
        <xdr:cNvSpPr txBox="1"/>
      </xdr:nvSpPr>
      <xdr:spPr>
        <a:xfrm>
          <a:off x="5041900" y="61734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0.73</a:t>
          </a:r>
          <a:endParaRPr kumimoji="1" lang="ja-JP" altLang="en-US" sz="1000" b="1">
            <a:latin typeface="ＭＳ Ｐゴシック"/>
            <a:ea typeface="ＭＳ Ｐゴシック"/>
          </a:endParaRPr>
        </a:p>
      </xdr:txBody>
    </xdr:sp>
    <xdr:clientData/>
  </xdr:oneCellAnchor>
  <xdr:twoCellAnchor>
    <xdr:from>
      <xdr:col>23</xdr:col>
      <xdr:colOff>44450</xdr:colOff>
      <xdr:row>37</xdr:row>
      <xdr:rowOff>86360</xdr:rowOff>
    </xdr:from>
    <xdr:to>
      <xdr:col>24</xdr:col>
      <xdr:colOff>12700</xdr:colOff>
      <xdr:row>37</xdr:row>
      <xdr:rowOff>86360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64300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49530</xdr:rowOff>
    </xdr:from>
    <xdr:to>
      <xdr:col>23</xdr:col>
      <xdr:colOff>133350</xdr:colOff>
      <xdr:row>42</xdr:row>
      <xdr:rowOff>73660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4114800" y="7250430"/>
          <a:ext cx="8382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166370</xdr:rowOff>
    </xdr:from>
    <xdr:ext cx="762000" cy="255905"/>
    <xdr:sp macro="" textlink="">
      <xdr:nvSpPr>
        <xdr:cNvPr id="68" name="財政力平均値テキスト">
          <a:extLst>
            <a:ext uri="{FF2B5EF4-FFF2-40B4-BE49-F238E27FC236}">
              <a16:creationId xmlns:a16="http://schemas.microsoft.com/office/drawing/2014/main" id="{00000000-0008-0000-0300-000044000000}"/>
            </a:ext>
          </a:extLst>
        </xdr:cNvPr>
        <xdr:cNvSpPr txBox="1"/>
      </xdr:nvSpPr>
      <xdr:spPr>
        <a:xfrm>
          <a:off x="5041900" y="7195820"/>
          <a:ext cx="7620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0.38</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42</xdr:row>
      <xdr:rowOff>22860</xdr:rowOff>
    </xdr:from>
    <xdr:to>
      <xdr:col>23</xdr:col>
      <xdr:colOff>184150</xdr:colOff>
      <xdr:row>42</xdr:row>
      <xdr:rowOff>124460</xdr:rowOff>
    </xdr:to>
    <xdr:sp macro="" textlink="">
      <xdr:nvSpPr>
        <xdr:cNvPr id="69" name="フローチャート: 判断 68">
          <a:extLst>
            <a:ext uri="{FF2B5EF4-FFF2-40B4-BE49-F238E27FC236}">
              <a16:creationId xmlns:a16="http://schemas.microsoft.com/office/drawing/2014/main" id="{00000000-0008-0000-0300-000045000000}"/>
            </a:ext>
          </a:extLst>
        </xdr:cNvPr>
        <xdr:cNvSpPr/>
      </xdr:nvSpPr>
      <xdr:spPr>
        <a:xfrm>
          <a:off x="49022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73660</xdr:rowOff>
    </xdr:from>
    <xdr:to>
      <xdr:col>19</xdr:col>
      <xdr:colOff>133350</xdr:colOff>
      <xdr:row>42</xdr:row>
      <xdr:rowOff>73660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3225800" y="727456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46990</xdr:rowOff>
    </xdr:from>
    <xdr:to>
      <xdr:col>19</xdr:col>
      <xdr:colOff>184150</xdr:colOff>
      <xdr:row>42</xdr:row>
      <xdr:rowOff>148590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064000" y="7247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133350</xdr:rowOff>
    </xdr:from>
    <xdr:ext cx="736600" cy="255905"/>
    <xdr:sp macro="" textlink="">
      <xdr:nvSpPr>
        <xdr:cNvPr id="72" name="テキスト ボックス 71">
          <a:extLst>
            <a:ext uri="{FF2B5EF4-FFF2-40B4-BE49-F238E27FC236}">
              <a16:creationId xmlns:a16="http://schemas.microsoft.com/office/drawing/2014/main" id="{00000000-0008-0000-0300-000048000000}"/>
            </a:ext>
          </a:extLst>
        </xdr:cNvPr>
        <xdr:cNvSpPr txBox="1"/>
      </xdr:nvSpPr>
      <xdr:spPr>
        <a:xfrm>
          <a:off x="3733800" y="7334250"/>
          <a:ext cx="7366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0.37</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42</xdr:row>
      <xdr:rowOff>73660</xdr:rowOff>
    </xdr:from>
    <xdr:to>
      <xdr:col>15</xdr:col>
      <xdr:colOff>82550</xdr:colOff>
      <xdr:row>42</xdr:row>
      <xdr:rowOff>73660</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2336800" y="727456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22860</xdr:rowOff>
    </xdr:from>
    <xdr:to>
      <xdr:col>15</xdr:col>
      <xdr:colOff>133350</xdr:colOff>
      <xdr:row>42</xdr:row>
      <xdr:rowOff>124460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3175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109220</xdr:rowOff>
    </xdr:from>
    <xdr:ext cx="762000" cy="25590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2844800" y="731012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0.38</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42</xdr:row>
      <xdr:rowOff>49530</xdr:rowOff>
    </xdr:from>
    <xdr:to>
      <xdr:col>11</xdr:col>
      <xdr:colOff>31750</xdr:colOff>
      <xdr:row>42</xdr:row>
      <xdr:rowOff>73660</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1447800" y="7250430"/>
          <a:ext cx="8890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22860</xdr:rowOff>
    </xdr:from>
    <xdr:to>
      <xdr:col>11</xdr:col>
      <xdr:colOff>82550</xdr:colOff>
      <xdr:row>42</xdr:row>
      <xdr:rowOff>124460</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2286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109220</xdr:rowOff>
    </xdr:from>
    <xdr:ext cx="762000" cy="25590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1955800" y="731012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0.38</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41</xdr:row>
      <xdr:rowOff>146050</xdr:rowOff>
    </xdr:from>
    <xdr:to>
      <xdr:col>7</xdr:col>
      <xdr:colOff>31750</xdr:colOff>
      <xdr:row>42</xdr:row>
      <xdr:rowOff>76200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1397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86360</xdr:rowOff>
    </xdr:from>
    <xdr:ext cx="762000" cy="25590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066800" y="69443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0.40</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47</xdr:row>
      <xdr:rowOff>130810</xdr:rowOff>
    </xdr:from>
    <xdr:ext cx="762000" cy="259080"/>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4737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47</xdr:row>
      <xdr:rowOff>130810</xdr:rowOff>
    </xdr:from>
    <xdr:ext cx="762000" cy="259080"/>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898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47</xdr:row>
      <xdr:rowOff>130810</xdr:rowOff>
    </xdr:from>
    <xdr:ext cx="762000" cy="259080"/>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009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47</xdr:row>
      <xdr:rowOff>130810</xdr:rowOff>
    </xdr:from>
    <xdr:ext cx="762000" cy="259080"/>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2120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47</xdr:row>
      <xdr:rowOff>130810</xdr:rowOff>
    </xdr:from>
    <xdr:ext cx="762000" cy="259080"/>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231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41</xdr:row>
      <xdr:rowOff>170180</xdr:rowOff>
    </xdr:from>
    <xdr:to>
      <xdr:col>23</xdr:col>
      <xdr:colOff>184150</xdr:colOff>
      <xdr:row>42</xdr:row>
      <xdr:rowOff>100330</xdr:rowOff>
    </xdr:to>
    <xdr:sp macro="" textlink="">
      <xdr:nvSpPr>
        <xdr:cNvPr id="86" name="楕円 85">
          <a:extLst>
            <a:ext uri="{FF2B5EF4-FFF2-40B4-BE49-F238E27FC236}">
              <a16:creationId xmlns:a16="http://schemas.microsoft.com/office/drawing/2014/main" id="{00000000-0008-0000-0300-000056000000}"/>
            </a:ext>
          </a:extLst>
        </xdr:cNvPr>
        <xdr:cNvSpPr/>
      </xdr:nvSpPr>
      <xdr:spPr>
        <a:xfrm>
          <a:off x="4902200" y="719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15240</xdr:rowOff>
    </xdr:from>
    <xdr:ext cx="762000" cy="259080"/>
    <xdr:sp macro="" textlink="">
      <xdr:nvSpPr>
        <xdr:cNvPr id="87" name="財政力該当値テキスト">
          <a:extLst>
            <a:ext uri="{FF2B5EF4-FFF2-40B4-BE49-F238E27FC236}">
              <a16:creationId xmlns:a16="http://schemas.microsoft.com/office/drawing/2014/main" id="{00000000-0008-0000-0300-000057000000}"/>
            </a:ext>
          </a:extLst>
        </xdr:cNvPr>
        <xdr:cNvSpPr txBox="1"/>
      </xdr:nvSpPr>
      <xdr:spPr>
        <a:xfrm>
          <a:off x="5041900" y="70446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0.39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42</xdr:row>
      <xdr:rowOff>22860</xdr:rowOff>
    </xdr:from>
    <xdr:to>
      <xdr:col>19</xdr:col>
      <xdr:colOff>184150</xdr:colOff>
      <xdr:row>42</xdr:row>
      <xdr:rowOff>124460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064000" y="722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134620</xdr:rowOff>
    </xdr:from>
    <xdr:ext cx="736600" cy="25590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3733800" y="6992620"/>
          <a:ext cx="7366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0.38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42</xdr:row>
      <xdr:rowOff>22860</xdr:rowOff>
    </xdr:from>
    <xdr:to>
      <xdr:col>15</xdr:col>
      <xdr:colOff>133350</xdr:colOff>
      <xdr:row>42</xdr:row>
      <xdr:rowOff>124460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3175000" y="722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134620</xdr:rowOff>
    </xdr:from>
    <xdr:ext cx="762000" cy="25590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2844800" y="699262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0.38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42</xdr:row>
      <xdr:rowOff>22860</xdr:rowOff>
    </xdr:from>
    <xdr:to>
      <xdr:col>11</xdr:col>
      <xdr:colOff>82550</xdr:colOff>
      <xdr:row>42</xdr:row>
      <xdr:rowOff>124460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2286000" y="722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134620</xdr:rowOff>
    </xdr:from>
    <xdr:ext cx="762000" cy="25590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1955800" y="699262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0.38</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41</xdr:row>
      <xdr:rowOff>170180</xdr:rowOff>
    </xdr:from>
    <xdr:to>
      <xdr:col>7</xdr:col>
      <xdr:colOff>31750</xdr:colOff>
      <xdr:row>42</xdr:row>
      <xdr:rowOff>100330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1397000" y="719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85090</xdr:rowOff>
    </xdr:from>
    <xdr:ext cx="762000" cy="259080"/>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066800" y="72859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0.39</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a:extLst>
            <a:ext uri="{FF2B5EF4-FFF2-40B4-BE49-F238E27FC236}">
              <a16:creationId xmlns:a16="http://schemas.microsoft.com/office/drawing/2014/main" id="{00000000-0008-0000-0300-000060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dr:col>8</xdr:col>
      <xdr:colOff>17145</xdr:colOff>
      <xdr:row>53</xdr:row>
      <xdr:rowOff>101600</xdr:rowOff>
    </xdr:from>
    <xdr:ext cx="1438910" cy="306070"/>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693545" y="9188450"/>
          <a:ext cx="1438910" cy="3060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dr:col>15</xdr:col>
      <xdr:colOff>116205</xdr:colOff>
      <xdr:row>53</xdr:row>
      <xdr:rowOff>76200</xdr:rowOff>
    </xdr:from>
    <xdr:ext cx="1647825" cy="355600"/>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3259455" y="9163050"/>
          <a:ext cx="1647825" cy="3556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[94.3%]</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79/132</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93.3</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62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6159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a:solidFill>
                <a:schemeClr val="dk1"/>
              </a:solidFill>
              <a:effectLst/>
              <a:latin typeface="ＭＳ Ｐゴシック"/>
              <a:ea typeface="ＭＳ Ｐゴシック"/>
              <a:cs typeface="+mn-cs"/>
            </a:rPr>
            <a:t>　人件費や扶助費が増加した一方で、公債費の減少並びに地方税及び普通交付税の増加により、前年度比で１．４ポイント減少したが、引き続き類似団体平均を上回っている。</a:t>
          </a:r>
          <a:endParaRPr kumimoji="1" lang="ja-JP" altLang="en-US" sz="1300">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　今後も経費全般について見直しを行い、経常経費を含めた歳出の抑制を図るとともに、地方税の徴収強化など一般財源の確保に努める。</a:t>
          </a:r>
          <a:endParaRPr kumimoji="1" lang="ja-JP" altLang="en-US" sz="1300">
            <a:latin typeface="ＭＳ Ｐゴシック"/>
            <a:ea typeface="ＭＳ Ｐゴシック"/>
          </a:endParaRPr>
        </a:p>
      </xdr:txBody>
    </xdr:sp>
    <xdr:clientData/>
  </xdr:twoCellAnchor>
  <xdr:oneCellAnchor>
    <xdr:from>
      <xdr:col>3</xdr:col>
      <xdr:colOff>95250</xdr:colOff>
      <xdr:row>54</xdr:row>
      <xdr:rowOff>139700</xdr:rowOff>
    </xdr:from>
    <xdr:ext cx="298450" cy="225425"/>
    <xdr:sp macro="" textlink="">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723900" y="9398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00000000-0008-0000-0300-00006E000000}"/>
            </a:ext>
          </a:extLst>
        </xdr:cNvPr>
        <xdr:cNvCxnSpPr/>
      </xdr:nvCxnSpPr>
      <xdr:spPr>
        <a:xfrm>
          <a:off x="762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29210</xdr:rowOff>
    </xdr:from>
    <xdr:ext cx="762000" cy="25590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0" y="118592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140.0</a:t>
          </a:r>
          <a:endParaRPr kumimoji="1" lang="ja-JP" altLang="en-US" sz="1000">
            <a:latin typeface="ＭＳ Ｐゴシック"/>
            <a:ea typeface="ＭＳ Ｐゴシック"/>
          </a:endParaRPr>
        </a:p>
      </xdr:txBody>
    </xdr:sp>
    <xdr:clientData/>
  </xdr:oneCellAnchor>
  <xdr:twoCellAnchor>
    <xdr:from>
      <xdr:col>3</xdr:col>
      <xdr:colOff>133350</xdr:colOff>
      <xdr:row>67</xdr:row>
      <xdr:rowOff>169545</xdr:rowOff>
    </xdr:from>
    <xdr:to>
      <xdr:col>27</xdr:col>
      <xdr:colOff>184150</xdr:colOff>
      <xdr:row>67</xdr:row>
      <xdr:rowOff>169545</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165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27305</xdr:rowOff>
    </xdr:from>
    <xdr:ext cx="762000" cy="259080"/>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5144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130.0</a:t>
          </a:r>
          <a:endParaRPr kumimoji="1" lang="ja-JP" altLang="en-US" sz="1000">
            <a:latin typeface="ＭＳ Ｐゴシック"/>
            <a:ea typeface="ＭＳ Ｐゴシック"/>
          </a:endParaRPr>
        </a:p>
      </xdr:txBody>
    </xdr:sp>
    <xdr:clientData/>
  </xdr:oneCellAnchor>
  <xdr:twoCellAnchor>
    <xdr:from>
      <xdr:col>3</xdr:col>
      <xdr:colOff>133350</xdr:colOff>
      <xdr:row>65</xdr:row>
      <xdr:rowOff>167640</xdr:rowOff>
    </xdr:from>
    <xdr:to>
      <xdr:col>27</xdr:col>
      <xdr:colOff>184150</xdr:colOff>
      <xdr:row>65</xdr:row>
      <xdr:rowOff>167640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1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25400</xdr:rowOff>
    </xdr:from>
    <xdr:ext cx="762000" cy="259080"/>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169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3</xdr:col>
      <xdr:colOff>133350</xdr:colOff>
      <xdr:row>63</xdr:row>
      <xdr:rowOff>166370</xdr:rowOff>
    </xdr:from>
    <xdr:to>
      <xdr:col>27</xdr:col>
      <xdr:colOff>184150</xdr:colOff>
      <xdr:row>63</xdr:row>
      <xdr:rowOff>166370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96772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23495</xdr:rowOff>
    </xdr:from>
    <xdr:ext cx="762000" cy="259080"/>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82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dr:col>3</xdr:col>
      <xdr:colOff>133350</xdr:colOff>
      <xdr:row>61</xdr:row>
      <xdr:rowOff>164465</xdr:rowOff>
    </xdr:from>
    <xdr:to>
      <xdr:col>27</xdr:col>
      <xdr:colOff>184150</xdr:colOff>
      <xdr:row>61</xdr:row>
      <xdr:rowOff>164465</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62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22225</xdr:rowOff>
    </xdr:from>
    <xdr:ext cx="762000" cy="2584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4806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xdr:col>
      <xdr:colOff>133350</xdr:colOff>
      <xdr:row>59</xdr:row>
      <xdr:rowOff>162560</xdr:rowOff>
    </xdr:from>
    <xdr:to>
      <xdr:col>27</xdr:col>
      <xdr:colOff>184150</xdr:colOff>
      <xdr:row>59</xdr:row>
      <xdr:rowOff>162560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27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20320</xdr:rowOff>
    </xdr:from>
    <xdr:ext cx="762000" cy="25590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13587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3</xdr:col>
      <xdr:colOff>133350</xdr:colOff>
      <xdr:row>57</xdr:row>
      <xdr:rowOff>160655</xdr:rowOff>
    </xdr:from>
    <xdr:to>
      <xdr:col>27</xdr:col>
      <xdr:colOff>184150</xdr:colOff>
      <xdr:row>57</xdr:row>
      <xdr:rowOff>160655</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3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18415</xdr:rowOff>
    </xdr:from>
    <xdr:ext cx="762000" cy="25590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79106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16510</xdr:rowOff>
    </xdr:from>
    <xdr:ext cx="762000" cy="259080"/>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126365</xdr:rowOff>
    </xdr:from>
    <xdr:to>
      <xdr:col>23</xdr:col>
      <xdr:colOff>133350</xdr:colOff>
      <xdr:row>67</xdr:row>
      <xdr:rowOff>17780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9899015"/>
          <a:ext cx="0" cy="160591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161290</xdr:rowOff>
    </xdr:from>
    <xdr:ext cx="762000" cy="259080"/>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4769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125.6</a:t>
          </a:r>
          <a:endParaRPr kumimoji="1" lang="ja-JP" altLang="en-US" sz="1000" b="1">
            <a:latin typeface="ＭＳ Ｐゴシック"/>
            <a:ea typeface="ＭＳ Ｐゴシック"/>
          </a:endParaRPr>
        </a:p>
      </xdr:txBody>
    </xdr:sp>
    <xdr:clientData/>
  </xdr:oneCellAnchor>
  <xdr:twoCellAnchor>
    <xdr:from>
      <xdr:col>23</xdr:col>
      <xdr:colOff>44450</xdr:colOff>
      <xdr:row>67</xdr:row>
      <xdr:rowOff>17780</xdr:rowOff>
    </xdr:from>
    <xdr:to>
      <xdr:col>24</xdr:col>
      <xdr:colOff>12700</xdr:colOff>
      <xdr:row>67</xdr:row>
      <xdr:rowOff>17780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5049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41275</xdr:rowOff>
    </xdr:from>
    <xdr:ext cx="762000" cy="25590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964247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79.0</a:t>
          </a:r>
          <a:endParaRPr kumimoji="1" lang="ja-JP" altLang="en-US" sz="1000" b="1">
            <a:latin typeface="ＭＳ Ｐゴシック"/>
            <a:ea typeface="ＭＳ Ｐゴシック"/>
          </a:endParaRPr>
        </a:p>
      </xdr:txBody>
    </xdr:sp>
    <xdr:clientData/>
  </xdr:oneCellAnchor>
  <xdr:twoCellAnchor>
    <xdr:from>
      <xdr:col>23</xdr:col>
      <xdr:colOff>44450</xdr:colOff>
      <xdr:row>57</xdr:row>
      <xdr:rowOff>126365</xdr:rowOff>
    </xdr:from>
    <xdr:to>
      <xdr:col>24</xdr:col>
      <xdr:colOff>12700</xdr:colOff>
      <xdr:row>57</xdr:row>
      <xdr:rowOff>126365</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98990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139065</xdr:rowOff>
    </xdr:from>
    <xdr:to>
      <xdr:col>23</xdr:col>
      <xdr:colOff>133350</xdr:colOff>
      <xdr:row>61</xdr:row>
      <xdr:rowOff>15875</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flipV="1">
          <a:off x="4114800" y="10426065"/>
          <a:ext cx="83820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59</xdr:row>
      <xdr:rowOff>70485</xdr:rowOff>
    </xdr:from>
    <xdr:ext cx="762000" cy="259080"/>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18603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93.3</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60</xdr:row>
      <xdr:rowOff>53975</xdr:rowOff>
    </xdr:from>
    <xdr:to>
      <xdr:col>23</xdr:col>
      <xdr:colOff>184150</xdr:colOff>
      <xdr:row>60</xdr:row>
      <xdr:rowOff>155575</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34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15875</xdr:rowOff>
    </xdr:from>
    <xdr:to>
      <xdr:col>19</xdr:col>
      <xdr:colOff>133350</xdr:colOff>
      <xdr:row>61</xdr:row>
      <xdr:rowOff>22860</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flipV="1">
          <a:off x="3225800" y="10474325"/>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60</xdr:row>
      <xdr:rowOff>43815</xdr:rowOff>
    </xdr:from>
    <xdr:to>
      <xdr:col>19</xdr:col>
      <xdr:colOff>184150</xdr:colOff>
      <xdr:row>60</xdr:row>
      <xdr:rowOff>145415</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330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155575</xdr:rowOff>
    </xdr:from>
    <xdr:ext cx="736600" cy="25590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099675"/>
          <a:ext cx="7366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93.0</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60</xdr:row>
      <xdr:rowOff>18415</xdr:rowOff>
    </xdr:from>
    <xdr:to>
      <xdr:col>15</xdr:col>
      <xdr:colOff>82550</xdr:colOff>
      <xdr:row>61</xdr:row>
      <xdr:rowOff>22860</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305415"/>
          <a:ext cx="889000" cy="175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19685</xdr:rowOff>
    </xdr:from>
    <xdr:to>
      <xdr:col>15</xdr:col>
      <xdr:colOff>133350</xdr:colOff>
      <xdr:row>60</xdr:row>
      <xdr:rowOff>121285</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30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132080</xdr:rowOff>
    </xdr:from>
    <xdr:ext cx="762000" cy="25590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07618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60</xdr:row>
      <xdr:rowOff>18415</xdr:rowOff>
    </xdr:from>
    <xdr:to>
      <xdr:col>11</xdr:col>
      <xdr:colOff>31750</xdr:colOff>
      <xdr:row>60</xdr:row>
      <xdr:rowOff>146050</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305415"/>
          <a:ext cx="889000" cy="127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59</xdr:row>
      <xdr:rowOff>59690</xdr:rowOff>
    </xdr:from>
    <xdr:to>
      <xdr:col>11</xdr:col>
      <xdr:colOff>82550</xdr:colOff>
      <xdr:row>59</xdr:row>
      <xdr:rowOff>161290</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175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0</xdr:rowOff>
    </xdr:from>
    <xdr:ext cx="762000" cy="259080"/>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99441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88.5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60</xdr:row>
      <xdr:rowOff>26035</xdr:rowOff>
    </xdr:from>
    <xdr:to>
      <xdr:col>7</xdr:col>
      <xdr:colOff>31750</xdr:colOff>
      <xdr:row>60</xdr:row>
      <xdr:rowOff>127635</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313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137795</xdr:rowOff>
    </xdr:from>
    <xdr:ext cx="762000" cy="259080"/>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0818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92.5</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69</xdr:row>
      <xdr:rowOff>168910</xdr:rowOff>
    </xdr:from>
    <xdr:ext cx="762000" cy="25590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69</xdr:row>
      <xdr:rowOff>168910</xdr:rowOff>
    </xdr:from>
    <xdr:ext cx="762000" cy="25590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69</xdr:row>
      <xdr:rowOff>168910</xdr:rowOff>
    </xdr:from>
    <xdr:ext cx="762000" cy="25590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69</xdr:row>
      <xdr:rowOff>168910</xdr:rowOff>
    </xdr:from>
    <xdr:ext cx="762000" cy="25590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69</xdr:row>
      <xdr:rowOff>168910</xdr:rowOff>
    </xdr:from>
    <xdr:ext cx="762000" cy="25590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60</xdr:row>
      <xdr:rowOff>88265</xdr:rowOff>
    </xdr:from>
    <xdr:to>
      <xdr:col>23</xdr:col>
      <xdr:colOff>184150</xdr:colOff>
      <xdr:row>61</xdr:row>
      <xdr:rowOff>18415</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375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60325</xdr:rowOff>
    </xdr:from>
    <xdr:ext cx="762000" cy="259080"/>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3473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94.3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60</xdr:row>
      <xdr:rowOff>136525</xdr:rowOff>
    </xdr:from>
    <xdr:to>
      <xdr:col>19</xdr:col>
      <xdr:colOff>184150</xdr:colOff>
      <xdr:row>61</xdr:row>
      <xdr:rowOff>66675</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423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52070</xdr:rowOff>
    </xdr:from>
    <xdr:ext cx="736600" cy="25590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0510520"/>
          <a:ext cx="7366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60</xdr:row>
      <xdr:rowOff>143510</xdr:rowOff>
    </xdr:from>
    <xdr:to>
      <xdr:col>15</xdr:col>
      <xdr:colOff>133350</xdr:colOff>
      <xdr:row>61</xdr:row>
      <xdr:rowOff>73660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43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58420</xdr:rowOff>
    </xdr:from>
    <xdr:ext cx="762000" cy="259080"/>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516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95.9</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59</xdr:row>
      <xdr:rowOff>139065</xdr:rowOff>
    </xdr:from>
    <xdr:to>
      <xdr:col>11</xdr:col>
      <xdr:colOff>82550</xdr:colOff>
      <xdr:row>60</xdr:row>
      <xdr:rowOff>69215</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254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53975</xdr:rowOff>
    </xdr:from>
    <xdr:ext cx="762000" cy="25590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034097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90.8</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60</xdr:row>
      <xdr:rowOff>95250</xdr:rowOff>
    </xdr:from>
    <xdr:to>
      <xdr:col>7</xdr:col>
      <xdr:colOff>31750</xdr:colOff>
      <xdr:row>61</xdr:row>
      <xdr:rowOff>25400</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38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10160</xdr:rowOff>
    </xdr:from>
    <xdr:ext cx="762000" cy="259080"/>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0468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94.5</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dr:col>3</xdr:col>
      <xdr:colOff>175260</xdr:colOff>
      <xdr:row>75</xdr:row>
      <xdr:rowOff>139700</xdr:rowOff>
    </xdr:from>
    <xdr:ext cx="3218815" cy="3092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910" y="12998450"/>
          <a:ext cx="321881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dr:col>19</xdr:col>
      <xdr:colOff>167640</xdr:colOff>
      <xdr:row>75</xdr:row>
      <xdr:rowOff>114300</xdr:rowOff>
    </xdr:from>
    <xdr:ext cx="1647825" cy="358775"/>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090" y="12973050"/>
          <a:ext cx="164782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[173,271</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17/132</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193,328</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a:solidFill>
                <a:schemeClr val="dk1"/>
              </a:solidFill>
              <a:effectLst/>
              <a:latin typeface="ＭＳ Ｐゴシック"/>
              <a:ea typeface="ＭＳ Ｐゴシック"/>
              <a:cs typeface="+mn-cs"/>
            </a:rPr>
            <a:t>　類似団体平均を下回っているが、前年度に比べ増加しているのは、主に人件費を要因としており、人事院勧告に伴う期末勤勉手当支給月数の</a:t>
          </a:r>
          <a:r>
            <a:rPr kumimoji="1" lang="ja-JP" altLang="en-US" sz="1300">
              <a:solidFill>
                <a:schemeClr val="dk1"/>
              </a:solidFill>
              <a:effectLst/>
              <a:latin typeface="ＭＳ Ｐゴシック"/>
              <a:ea typeface="ＭＳ Ｐゴシック"/>
              <a:cs typeface="+mn-cs"/>
            </a:rPr>
            <a:t>改定</a:t>
          </a:r>
          <a:r>
            <a:rPr kumimoji="1" lang="ja-JP" altLang="ja-JP" sz="1300">
              <a:solidFill>
                <a:schemeClr val="dk1"/>
              </a:solidFill>
              <a:effectLst/>
              <a:latin typeface="ＭＳ Ｐゴシック"/>
              <a:ea typeface="ＭＳ Ｐゴシック"/>
              <a:cs typeface="+mn-cs"/>
            </a:rPr>
            <a:t>により期末勤勉手当が増加したためである。</a:t>
          </a:r>
          <a:endParaRPr lang="ja-JP" altLang="ja-JP" sz="1300">
            <a:effectLst/>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　また、物件費についても保有する施設数が多く、老朽化により維持管理に多額の費用を要しているところである。　</a:t>
          </a:r>
          <a:endParaRPr lang="ja-JP" altLang="ja-JP" sz="1300">
            <a:effectLst/>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　今後も公共施設の集約化・複合化や長寿命化に取り組み、維持管理コストの抑制に努めるとともに、指定管理者制度の運用や事務事業の民間委託により、物件費全般の低減を図っていく方針である。</a:t>
          </a:r>
          <a:endParaRPr kumimoji="1" lang="ja-JP" altLang="en-US" sz="1300">
            <a:latin typeface="ＭＳ Ｐゴシック"/>
            <a:ea typeface="ＭＳ Ｐゴシック"/>
          </a:endParaRPr>
        </a:p>
      </xdr:txBody>
    </xdr:sp>
    <xdr:clientData/>
  </xdr:twoCellAnchor>
  <xdr:oneCellAnchor>
    <xdr:from>
      <xdr:col>3</xdr:col>
      <xdr:colOff>95250</xdr:colOff>
      <xdr:row>77</xdr:row>
      <xdr:rowOff>6350</xdr:rowOff>
    </xdr:from>
    <xdr:ext cx="349885" cy="222250"/>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8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67310</xdr:rowOff>
    </xdr:from>
    <xdr:ext cx="762000" cy="259080"/>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8,000,000</a:t>
          </a:r>
          <a:endParaRPr kumimoji="1" lang="ja-JP" altLang="en-US" sz="1000">
            <a:latin typeface="ＭＳ Ｐゴシック"/>
            <a:ea typeface="ＭＳ Ｐゴシック"/>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99060</xdr:rowOff>
    </xdr:from>
    <xdr:ext cx="762000" cy="25590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6,000,000</a:t>
          </a:r>
          <a:endParaRPr kumimoji="1" lang="ja-JP" altLang="en-US" sz="1000">
            <a:latin typeface="ＭＳ Ｐゴシック"/>
            <a:ea typeface="ＭＳ Ｐゴシック"/>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130810</xdr:rowOff>
    </xdr:from>
    <xdr:ext cx="762000" cy="259080"/>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4,000,000</a:t>
          </a:r>
          <a:endParaRPr kumimoji="1" lang="ja-JP" altLang="en-US" sz="1000">
            <a:latin typeface="ＭＳ Ｐゴシック"/>
            <a:ea typeface="ＭＳ Ｐゴシック"/>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162560</xdr:rowOff>
    </xdr:from>
    <xdr:ext cx="762000" cy="259080"/>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22860</xdr:rowOff>
    </xdr:from>
    <xdr:ext cx="762000" cy="259080"/>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6" name="人件費・物件費等の状況グラフ枠">
          <a:extLst>
            <a:ext uri="{FF2B5EF4-FFF2-40B4-BE49-F238E27FC236}">
              <a16:creationId xmlns:a16="http://schemas.microsoft.com/office/drawing/2014/main" id="{00000000-0008-0000-0300-0000BA000000}"/>
            </a:ext>
          </a:extLst>
        </xdr:cNvPr>
        <xdr:cNvSpPr/>
      </xdr:nvSpPr>
      <xdr:spPr>
        <a:xfrm>
          <a:off x="762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24130</xdr:rowOff>
    </xdr:from>
    <xdr:to>
      <xdr:col>23</xdr:col>
      <xdr:colOff>133350</xdr:colOff>
      <xdr:row>88</xdr:row>
      <xdr:rowOff>68580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flipV="1">
          <a:off x="4953000" y="13911580"/>
          <a:ext cx="0" cy="124460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40640</xdr:rowOff>
    </xdr:from>
    <xdr:ext cx="762000" cy="255905"/>
    <xdr:sp macro="" textlink="">
      <xdr:nvSpPr>
        <xdr:cNvPr id="188" name="人件費・物件費等の状況最小値テキスト">
          <a:extLst>
            <a:ext uri="{FF2B5EF4-FFF2-40B4-BE49-F238E27FC236}">
              <a16:creationId xmlns:a16="http://schemas.microsoft.com/office/drawing/2014/main" id="{00000000-0008-0000-0300-0000BC000000}"/>
            </a:ext>
          </a:extLst>
        </xdr:cNvPr>
        <xdr:cNvSpPr txBox="1"/>
      </xdr:nvSpPr>
      <xdr:spPr>
        <a:xfrm>
          <a:off x="5041900" y="1512824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5,283,793</a:t>
          </a:r>
          <a:endParaRPr kumimoji="1" lang="ja-JP" altLang="en-US" sz="1000" b="1">
            <a:latin typeface="ＭＳ Ｐゴシック"/>
            <a:ea typeface="ＭＳ Ｐゴシック"/>
          </a:endParaRPr>
        </a:p>
      </xdr:txBody>
    </xdr:sp>
    <xdr:clientData/>
  </xdr:oneCellAnchor>
  <xdr:twoCellAnchor>
    <xdr:from>
      <xdr:col>23</xdr:col>
      <xdr:colOff>44450</xdr:colOff>
      <xdr:row>88</xdr:row>
      <xdr:rowOff>68580</xdr:rowOff>
    </xdr:from>
    <xdr:to>
      <xdr:col>24</xdr:col>
      <xdr:colOff>12700</xdr:colOff>
      <xdr:row>88</xdr:row>
      <xdr:rowOff>68580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864100" y="151561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110490</xdr:rowOff>
    </xdr:from>
    <xdr:ext cx="762000" cy="255905"/>
    <xdr:sp macro="" textlink="">
      <xdr:nvSpPr>
        <xdr:cNvPr id="190" name="人件費・物件費等の状況最大値テキスト">
          <a:extLst>
            <a:ext uri="{FF2B5EF4-FFF2-40B4-BE49-F238E27FC236}">
              <a16:creationId xmlns:a16="http://schemas.microsoft.com/office/drawing/2014/main" id="{00000000-0008-0000-0300-0000BE000000}"/>
            </a:ext>
          </a:extLst>
        </xdr:cNvPr>
        <xdr:cNvSpPr txBox="1"/>
      </xdr:nvSpPr>
      <xdr:spPr>
        <a:xfrm>
          <a:off x="5041900" y="1365504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126,751</a:t>
          </a:r>
          <a:endParaRPr kumimoji="1" lang="ja-JP" altLang="en-US" sz="1000" b="1">
            <a:latin typeface="ＭＳ Ｐゴシック"/>
            <a:ea typeface="ＭＳ Ｐゴシック"/>
          </a:endParaRPr>
        </a:p>
      </xdr:txBody>
    </xdr:sp>
    <xdr:clientData/>
  </xdr:oneCellAnchor>
  <xdr:twoCellAnchor>
    <xdr:from>
      <xdr:col>23</xdr:col>
      <xdr:colOff>44450</xdr:colOff>
      <xdr:row>81</xdr:row>
      <xdr:rowOff>24130</xdr:rowOff>
    </xdr:from>
    <xdr:to>
      <xdr:col>24</xdr:col>
      <xdr:colOff>12700</xdr:colOff>
      <xdr:row>81</xdr:row>
      <xdr:rowOff>24130</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864100" y="139115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34290</xdr:rowOff>
    </xdr:from>
    <xdr:to>
      <xdr:col>23</xdr:col>
      <xdr:colOff>133350</xdr:colOff>
      <xdr:row>81</xdr:row>
      <xdr:rowOff>35560</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114800" y="13921740"/>
          <a:ext cx="8382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20320</xdr:rowOff>
    </xdr:from>
    <xdr:ext cx="762000" cy="255905"/>
    <xdr:sp macro="" textlink="">
      <xdr:nvSpPr>
        <xdr:cNvPr id="193" name="人件費・物件費等の状況平均値テキスト">
          <a:extLst>
            <a:ext uri="{FF2B5EF4-FFF2-40B4-BE49-F238E27FC236}">
              <a16:creationId xmlns:a16="http://schemas.microsoft.com/office/drawing/2014/main" id="{00000000-0008-0000-0300-0000C1000000}"/>
            </a:ext>
          </a:extLst>
        </xdr:cNvPr>
        <xdr:cNvSpPr txBox="1"/>
      </xdr:nvSpPr>
      <xdr:spPr>
        <a:xfrm>
          <a:off x="5041900" y="13907770"/>
          <a:ext cx="7620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234,201</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80</xdr:row>
      <xdr:rowOff>170815</xdr:rowOff>
    </xdr:from>
    <xdr:to>
      <xdr:col>23</xdr:col>
      <xdr:colOff>184150</xdr:colOff>
      <xdr:row>81</xdr:row>
      <xdr:rowOff>100965</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4902200" y="13886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32385</xdr:rowOff>
    </xdr:from>
    <xdr:to>
      <xdr:col>19</xdr:col>
      <xdr:colOff>133350</xdr:colOff>
      <xdr:row>81</xdr:row>
      <xdr:rowOff>34290</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3225800" y="1391983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167005</xdr:rowOff>
    </xdr:from>
    <xdr:to>
      <xdr:col>19</xdr:col>
      <xdr:colOff>184150</xdr:colOff>
      <xdr:row>81</xdr:row>
      <xdr:rowOff>97790</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4064000" y="138830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81915</xdr:rowOff>
    </xdr:from>
    <xdr:ext cx="736600" cy="259080"/>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3733800" y="1396936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218,296</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81</xdr:row>
      <xdr:rowOff>32385</xdr:rowOff>
    </xdr:from>
    <xdr:to>
      <xdr:col>15</xdr:col>
      <xdr:colOff>82550</xdr:colOff>
      <xdr:row>81</xdr:row>
      <xdr:rowOff>32385</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2336800" y="1391983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166370</xdr:rowOff>
    </xdr:from>
    <xdr:to>
      <xdr:col>15</xdr:col>
      <xdr:colOff>133350</xdr:colOff>
      <xdr:row>81</xdr:row>
      <xdr:rowOff>95885</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3175000" y="1388237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80645</xdr:rowOff>
    </xdr:from>
    <xdr:ext cx="762000" cy="259080"/>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2844800" y="139680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213,409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81</xdr:row>
      <xdr:rowOff>30480</xdr:rowOff>
    </xdr:from>
    <xdr:to>
      <xdr:col>11</xdr:col>
      <xdr:colOff>31750</xdr:colOff>
      <xdr:row>81</xdr:row>
      <xdr:rowOff>32385</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1447800" y="1391793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164465</xdr:rowOff>
    </xdr:from>
    <xdr:to>
      <xdr:col>11</xdr:col>
      <xdr:colOff>82550</xdr:colOff>
      <xdr:row>81</xdr:row>
      <xdr:rowOff>94615</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2286000" y="13880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79375</xdr:rowOff>
    </xdr:from>
    <xdr:ext cx="762000" cy="2584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1955800" y="13966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206,717</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80</xdr:row>
      <xdr:rowOff>161290</xdr:rowOff>
    </xdr:from>
    <xdr:to>
      <xdr:col>7</xdr:col>
      <xdr:colOff>31750</xdr:colOff>
      <xdr:row>81</xdr:row>
      <xdr:rowOff>91440</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1397000" y="13877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76200</xdr:rowOff>
    </xdr:from>
    <xdr:ext cx="762000" cy="25590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066800" y="1396365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195,039</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92</xdr:row>
      <xdr:rowOff>35560</xdr:rowOff>
    </xdr:from>
    <xdr:ext cx="762000" cy="259080"/>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4737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92</xdr:row>
      <xdr:rowOff>35560</xdr:rowOff>
    </xdr:from>
    <xdr:ext cx="762000" cy="259080"/>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898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92</xdr:row>
      <xdr:rowOff>35560</xdr:rowOff>
    </xdr:from>
    <xdr:ext cx="762000" cy="259080"/>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009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92</xdr:row>
      <xdr:rowOff>35560</xdr:rowOff>
    </xdr:from>
    <xdr:ext cx="762000" cy="259080"/>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2120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92</xdr:row>
      <xdr:rowOff>35560</xdr:rowOff>
    </xdr:from>
    <xdr:ext cx="762000" cy="259080"/>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231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80</xdr:row>
      <xdr:rowOff>156210</xdr:rowOff>
    </xdr:from>
    <xdr:to>
      <xdr:col>23</xdr:col>
      <xdr:colOff>184150</xdr:colOff>
      <xdr:row>81</xdr:row>
      <xdr:rowOff>86360</xdr:rowOff>
    </xdr:to>
    <xdr:sp macro="" textlink="">
      <xdr:nvSpPr>
        <xdr:cNvPr id="211" name="楕円 210">
          <a:extLst>
            <a:ext uri="{FF2B5EF4-FFF2-40B4-BE49-F238E27FC236}">
              <a16:creationId xmlns:a16="http://schemas.microsoft.com/office/drawing/2014/main" id="{00000000-0008-0000-0300-0000D3000000}"/>
            </a:ext>
          </a:extLst>
        </xdr:cNvPr>
        <xdr:cNvSpPr/>
      </xdr:nvSpPr>
      <xdr:spPr>
        <a:xfrm>
          <a:off x="4902200" y="13872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77470</xdr:rowOff>
    </xdr:from>
    <xdr:ext cx="762000" cy="255905"/>
    <xdr:sp macro="" textlink="">
      <xdr:nvSpPr>
        <xdr:cNvPr id="212" name="人件費・物件費等の状況該当値テキスト">
          <a:extLst>
            <a:ext uri="{FF2B5EF4-FFF2-40B4-BE49-F238E27FC236}">
              <a16:creationId xmlns:a16="http://schemas.microsoft.com/office/drawing/2014/main" id="{00000000-0008-0000-0300-0000D4000000}"/>
            </a:ext>
          </a:extLst>
        </xdr:cNvPr>
        <xdr:cNvSpPr txBox="1"/>
      </xdr:nvSpPr>
      <xdr:spPr>
        <a:xfrm>
          <a:off x="5041900" y="1379347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173,271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80</xdr:row>
      <xdr:rowOff>154940</xdr:rowOff>
    </xdr:from>
    <xdr:to>
      <xdr:col>19</xdr:col>
      <xdr:colOff>184150</xdr:colOff>
      <xdr:row>81</xdr:row>
      <xdr:rowOff>85090</xdr:rowOff>
    </xdr:to>
    <xdr:sp macro="" textlink="">
      <xdr:nvSpPr>
        <xdr:cNvPr id="213" name="楕円 212">
          <a:extLst>
            <a:ext uri="{FF2B5EF4-FFF2-40B4-BE49-F238E27FC236}">
              <a16:creationId xmlns:a16="http://schemas.microsoft.com/office/drawing/2014/main" id="{00000000-0008-0000-0300-0000D5000000}"/>
            </a:ext>
          </a:extLst>
        </xdr:cNvPr>
        <xdr:cNvSpPr/>
      </xdr:nvSpPr>
      <xdr:spPr>
        <a:xfrm>
          <a:off x="4064000" y="13870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95250</xdr:rowOff>
    </xdr:from>
    <xdr:ext cx="736600" cy="259080"/>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733800" y="1363980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167,628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80</xdr:row>
      <xdr:rowOff>153035</xdr:rowOff>
    </xdr:from>
    <xdr:to>
      <xdr:col>15</xdr:col>
      <xdr:colOff>133350</xdr:colOff>
      <xdr:row>81</xdr:row>
      <xdr:rowOff>83185</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3175000" y="13869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93980</xdr:rowOff>
    </xdr:from>
    <xdr:ext cx="762000" cy="259080"/>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844800" y="136385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161,817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80</xdr:row>
      <xdr:rowOff>153035</xdr:rowOff>
    </xdr:from>
    <xdr:to>
      <xdr:col>11</xdr:col>
      <xdr:colOff>82550</xdr:colOff>
      <xdr:row>81</xdr:row>
      <xdr:rowOff>83185</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2286000" y="13869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93345</xdr:rowOff>
    </xdr:from>
    <xdr:ext cx="762000" cy="259080"/>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955800" y="136378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159,670</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80</xdr:row>
      <xdr:rowOff>151130</xdr:rowOff>
    </xdr:from>
    <xdr:to>
      <xdr:col>7</xdr:col>
      <xdr:colOff>31750</xdr:colOff>
      <xdr:row>81</xdr:row>
      <xdr:rowOff>81280</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1397000" y="13867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91440</xdr:rowOff>
    </xdr:from>
    <xdr:ext cx="762000" cy="259080"/>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066800" y="136359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153,257</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dr:col>65</xdr:col>
      <xdr:colOff>30480</xdr:colOff>
      <xdr:row>75</xdr:row>
      <xdr:rowOff>139700</xdr:rowOff>
    </xdr:from>
    <xdr:ext cx="1653540" cy="309245"/>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3651230" y="12998450"/>
          <a:ext cx="165354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dr:col>73</xdr:col>
      <xdr:colOff>134620</xdr:colOff>
      <xdr:row>75</xdr:row>
      <xdr:rowOff>114300</xdr:rowOff>
    </xdr:from>
    <xdr:ext cx="1647825" cy="35877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5431770" y="12973050"/>
          <a:ext cx="164782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[97.5]</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70/132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2827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3" name="テキスト ボックス 232">
          <a:extLst>
            <a:ext uri="{FF2B5EF4-FFF2-40B4-BE49-F238E27FC236}">
              <a16:creationId xmlns:a16="http://schemas.microsoft.com/office/drawing/2014/main" id="{00000000-0008-0000-0300-0000E9000000}"/>
            </a:ext>
          </a:extLst>
        </xdr:cNvPr>
        <xdr:cNvSpPr txBox="1"/>
      </xdr:nvSpPr>
      <xdr:spPr>
        <a:xfrm>
          <a:off x="18224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前年度比で</a:t>
          </a:r>
          <a:r>
            <a:rPr kumimoji="1" lang="en-US" altLang="ja-JP" sz="1300">
              <a:latin typeface="ＭＳ Ｐゴシック"/>
              <a:ea typeface="ＭＳ Ｐゴシック"/>
            </a:rPr>
            <a:t>0.1</a:t>
          </a:r>
          <a:r>
            <a:rPr kumimoji="1" lang="ja-JP" altLang="en-US" sz="1300">
              <a:latin typeface="ＭＳ Ｐゴシック"/>
              <a:ea typeface="ＭＳ Ｐゴシック"/>
            </a:rPr>
            <a:t>ポイント減少したものの、昨年度に引き続き類似団体平均を上回っているため、今後も給与制度の研究・検討を行い、引き続き給与水準の適正化に努める。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a:extLst>
            <a:ext uri="{FF2B5EF4-FFF2-40B4-BE49-F238E27FC236}">
              <a16:creationId xmlns:a16="http://schemas.microsoft.com/office/drawing/2014/main" id="{00000000-0008-0000-0300-0000EA000000}"/>
            </a:ext>
          </a:extLst>
        </xdr:cNvPr>
        <xdr:cNvCxnSpPr/>
      </xdr:nvCxnSpPr>
      <xdr:spPr>
        <a:xfrm>
          <a:off x="12827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67310</xdr:rowOff>
    </xdr:from>
    <xdr:ext cx="762000" cy="259080"/>
    <xdr:sp macro="" textlink="">
      <xdr:nvSpPr>
        <xdr:cNvPr id="235" name="テキスト ボックス 234">
          <a:extLst>
            <a:ext uri="{FF2B5EF4-FFF2-40B4-BE49-F238E27FC236}">
              <a16:creationId xmlns:a16="http://schemas.microsoft.com/office/drawing/2014/main" id="{00000000-0008-0000-0300-0000EB000000}"/>
            </a:ext>
          </a:extLst>
        </xdr:cNvPr>
        <xdr:cNvSpPr txBox="1"/>
      </xdr:nvSpPr>
      <xdr:spPr>
        <a:xfrm>
          <a:off x="1206500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104.0</a:t>
          </a:r>
          <a:endParaRPr kumimoji="1" lang="ja-JP" altLang="en-US" sz="1000">
            <a:latin typeface="ＭＳ Ｐゴシック"/>
            <a:ea typeface="ＭＳ Ｐゴシック"/>
          </a:endParaRPr>
        </a:p>
      </xdr:txBody>
    </xdr:sp>
    <xdr:clientData/>
  </xdr:oneCellAnchor>
  <xdr:twoCellAnchor>
    <xdr:from>
      <xdr:col>61</xdr:col>
      <xdr:colOff>44450</xdr:colOff>
      <xdr:row>90</xdr:row>
      <xdr:rowOff>36195</xdr:rowOff>
    </xdr:from>
    <xdr:to>
      <xdr:col>85</xdr:col>
      <xdr:colOff>95250</xdr:colOff>
      <xdr:row>90</xdr:row>
      <xdr:rowOff>36195</xdr:rowOff>
    </xdr:to>
    <xdr:cxnSp macro="">
      <xdr:nvCxnSpPr>
        <xdr:cNvPr id="236" name="直線コネクタ 235">
          <a:extLst>
            <a:ext uri="{FF2B5EF4-FFF2-40B4-BE49-F238E27FC236}">
              <a16:creationId xmlns:a16="http://schemas.microsoft.com/office/drawing/2014/main" id="{00000000-0008-0000-0300-0000EC000000}"/>
            </a:ext>
          </a:extLst>
        </xdr:cNvPr>
        <xdr:cNvCxnSpPr/>
      </xdr:nvCxnSpPr>
      <xdr:spPr>
        <a:xfrm>
          <a:off x="12827000" y="1546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65405</xdr:rowOff>
    </xdr:from>
    <xdr:ext cx="762000" cy="255905"/>
    <xdr:sp macro="" textlink="">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2065000" y="1532445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dr:col>61</xdr:col>
      <xdr:colOff>44450</xdr:colOff>
      <xdr:row>88</xdr:row>
      <xdr:rowOff>34290</xdr:rowOff>
    </xdr:from>
    <xdr:to>
      <xdr:col>85</xdr:col>
      <xdr:colOff>95250</xdr:colOff>
      <xdr:row>88</xdr:row>
      <xdr:rowOff>34290</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12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63500</xdr:rowOff>
    </xdr:from>
    <xdr:ext cx="762000" cy="25590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497965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86</xdr:row>
      <xdr:rowOff>32385</xdr:rowOff>
    </xdr:from>
    <xdr:to>
      <xdr:col>85</xdr:col>
      <xdr:colOff>95250</xdr:colOff>
      <xdr:row>86</xdr:row>
      <xdr:rowOff>32385</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477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61595</xdr:rowOff>
    </xdr:from>
    <xdr:ext cx="762000" cy="259080"/>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463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98.0</a:t>
          </a:r>
          <a:endParaRPr kumimoji="1" lang="ja-JP" altLang="en-US" sz="1000">
            <a:latin typeface="ＭＳ Ｐゴシック"/>
            <a:ea typeface="ＭＳ Ｐゴシック"/>
          </a:endParaRPr>
        </a:p>
      </xdr:txBody>
    </xdr:sp>
    <xdr:clientData/>
  </xdr:oneCellAnchor>
  <xdr:twoCellAnchor>
    <xdr:from>
      <xdr:col>61</xdr:col>
      <xdr:colOff>44450</xdr:colOff>
      <xdr:row>84</xdr:row>
      <xdr:rowOff>31115</xdr:rowOff>
    </xdr:from>
    <xdr:to>
      <xdr:col>85</xdr:col>
      <xdr:colOff>95250</xdr:colOff>
      <xdr:row>84</xdr:row>
      <xdr:rowOff>31115</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443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60325</xdr:rowOff>
    </xdr:from>
    <xdr:ext cx="762000" cy="259080"/>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2906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dr:col>61</xdr:col>
      <xdr:colOff>44450</xdr:colOff>
      <xdr:row>82</xdr:row>
      <xdr:rowOff>29210</xdr:rowOff>
    </xdr:from>
    <xdr:to>
      <xdr:col>85</xdr:col>
      <xdr:colOff>95250</xdr:colOff>
      <xdr:row>82</xdr:row>
      <xdr:rowOff>29210</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408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58420</xdr:rowOff>
    </xdr:from>
    <xdr:ext cx="762000" cy="259080"/>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394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94.0</a:t>
          </a:r>
          <a:endParaRPr kumimoji="1" lang="ja-JP" altLang="en-US" sz="1000">
            <a:latin typeface="ＭＳ Ｐゴシック"/>
            <a:ea typeface="ＭＳ Ｐゴシック"/>
          </a:endParaRPr>
        </a:p>
      </xdr:txBody>
    </xdr:sp>
    <xdr:clientData/>
  </xdr:oneCellAnchor>
  <xdr:twoCellAnchor>
    <xdr:from>
      <xdr:col>61</xdr:col>
      <xdr:colOff>44450</xdr:colOff>
      <xdr:row>80</xdr:row>
      <xdr:rowOff>27305</xdr:rowOff>
    </xdr:from>
    <xdr:to>
      <xdr:col>85</xdr:col>
      <xdr:colOff>95250</xdr:colOff>
      <xdr:row>80</xdr:row>
      <xdr:rowOff>27305</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374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56515</xdr:rowOff>
    </xdr:from>
    <xdr:ext cx="762000" cy="2584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3601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92.0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54610</xdr:rowOff>
    </xdr:from>
    <xdr:ext cx="762000" cy="25590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32562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0" name="給与水準   （国との比較）グラフ枠">
          <a:extLst>
            <a:ext uri="{FF2B5EF4-FFF2-40B4-BE49-F238E27FC236}">
              <a16:creationId xmlns:a16="http://schemas.microsoft.com/office/drawing/2014/main" id="{00000000-0008-0000-0300-0000FA000000}"/>
            </a:ext>
          </a:extLst>
        </xdr:cNvPr>
        <xdr:cNvSpPr/>
      </xdr:nvSpPr>
      <xdr:spPr>
        <a:xfrm>
          <a:off x="12827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112395</xdr:rowOff>
    </xdr:from>
    <xdr:to>
      <xdr:col>81</xdr:col>
      <xdr:colOff>44450</xdr:colOff>
      <xdr:row>89</xdr:row>
      <xdr:rowOff>18415</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flipV="1">
          <a:off x="17018000" y="13656945"/>
          <a:ext cx="0" cy="162052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161925</xdr:rowOff>
    </xdr:from>
    <xdr:ext cx="762000" cy="259080"/>
    <xdr:sp macro="" textlink="">
      <xdr:nvSpPr>
        <xdr:cNvPr id="252" name="給与水準   （国との比較）最小値テキスト">
          <a:extLst>
            <a:ext uri="{FF2B5EF4-FFF2-40B4-BE49-F238E27FC236}">
              <a16:creationId xmlns:a16="http://schemas.microsoft.com/office/drawing/2014/main" id="{00000000-0008-0000-0300-0000FC000000}"/>
            </a:ext>
          </a:extLst>
        </xdr:cNvPr>
        <xdr:cNvSpPr txBox="1"/>
      </xdr:nvSpPr>
      <xdr:spPr>
        <a:xfrm>
          <a:off x="17106900" y="152495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100.9</a:t>
          </a:r>
          <a:endParaRPr kumimoji="1" lang="ja-JP" altLang="en-US" sz="1000" b="1">
            <a:latin typeface="ＭＳ Ｐゴシック"/>
            <a:ea typeface="ＭＳ Ｐゴシック"/>
          </a:endParaRPr>
        </a:p>
      </xdr:txBody>
    </xdr:sp>
    <xdr:clientData/>
  </xdr:oneCellAnchor>
  <xdr:twoCellAnchor>
    <xdr:from>
      <xdr:col>80</xdr:col>
      <xdr:colOff>165100</xdr:colOff>
      <xdr:row>89</xdr:row>
      <xdr:rowOff>18415</xdr:rowOff>
    </xdr:from>
    <xdr:to>
      <xdr:col>81</xdr:col>
      <xdr:colOff>133350</xdr:colOff>
      <xdr:row>89</xdr:row>
      <xdr:rowOff>18415</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929100" y="152774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27305</xdr:rowOff>
    </xdr:from>
    <xdr:ext cx="762000" cy="259080"/>
    <xdr:sp macro="" textlink="">
      <xdr:nvSpPr>
        <xdr:cNvPr id="254" name="給与水準   （国との比較）最大値テキスト">
          <a:extLst>
            <a:ext uri="{FF2B5EF4-FFF2-40B4-BE49-F238E27FC236}">
              <a16:creationId xmlns:a16="http://schemas.microsoft.com/office/drawing/2014/main" id="{00000000-0008-0000-0300-0000FE000000}"/>
            </a:ext>
          </a:extLst>
        </xdr:cNvPr>
        <xdr:cNvSpPr txBox="1"/>
      </xdr:nvSpPr>
      <xdr:spPr>
        <a:xfrm>
          <a:off x="17106900" y="134004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91.5</a:t>
          </a:r>
          <a:endParaRPr kumimoji="1" lang="ja-JP" altLang="en-US" sz="1000" b="1">
            <a:latin typeface="ＭＳ Ｐゴシック"/>
            <a:ea typeface="ＭＳ Ｐゴシック"/>
          </a:endParaRPr>
        </a:p>
      </xdr:txBody>
    </xdr:sp>
    <xdr:clientData/>
  </xdr:oneCellAnchor>
  <xdr:twoCellAnchor>
    <xdr:from>
      <xdr:col>80</xdr:col>
      <xdr:colOff>165100</xdr:colOff>
      <xdr:row>79</xdr:row>
      <xdr:rowOff>112395</xdr:rowOff>
    </xdr:from>
    <xdr:to>
      <xdr:col>81</xdr:col>
      <xdr:colOff>133350</xdr:colOff>
      <xdr:row>79</xdr:row>
      <xdr:rowOff>112395</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929100" y="136569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118110</xdr:rowOff>
    </xdr:from>
    <xdr:to>
      <xdr:col>81</xdr:col>
      <xdr:colOff>44450</xdr:colOff>
      <xdr:row>85</xdr:row>
      <xdr:rowOff>135255</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6179800" y="14691360"/>
          <a:ext cx="8382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31750</xdr:rowOff>
    </xdr:from>
    <xdr:ext cx="762000" cy="255905"/>
    <xdr:sp macro="" textlink="">
      <xdr:nvSpPr>
        <xdr:cNvPr id="257" name="給与水準   （国との比較）平均値テキスト">
          <a:extLst>
            <a:ext uri="{FF2B5EF4-FFF2-40B4-BE49-F238E27FC236}">
              <a16:creationId xmlns:a16="http://schemas.microsoft.com/office/drawing/2014/main" id="{00000000-0008-0000-0300-000001010000}"/>
            </a:ext>
          </a:extLst>
        </xdr:cNvPr>
        <xdr:cNvSpPr txBox="1"/>
      </xdr:nvSpPr>
      <xdr:spPr>
        <a:xfrm>
          <a:off x="17106900" y="14433550"/>
          <a:ext cx="7620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97.2</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85</xdr:row>
      <xdr:rowOff>15240</xdr:rowOff>
    </xdr:from>
    <xdr:to>
      <xdr:col>81</xdr:col>
      <xdr:colOff>95250</xdr:colOff>
      <xdr:row>85</xdr:row>
      <xdr:rowOff>116840</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6967200" y="14588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118110</xdr:rowOff>
    </xdr:from>
    <xdr:to>
      <xdr:col>77</xdr:col>
      <xdr:colOff>44450</xdr:colOff>
      <xdr:row>85</xdr:row>
      <xdr:rowOff>135255</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5290800" y="14691360"/>
          <a:ext cx="8890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32385</xdr:rowOff>
    </xdr:from>
    <xdr:to>
      <xdr:col>77</xdr:col>
      <xdr:colOff>95250</xdr:colOff>
      <xdr:row>85</xdr:row>
      <xdr:rowOff>133985</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6129000" y="14605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144145</xdr:rowOff>
    </xdr:from>
    <xdr:ext cx="736600" cy="25590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5798800" y="14374495"/>
          <a:ext cx="7366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97.3</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85</xdr:row>
      <xdr:rowOff>66040</xdr:rowOff>
    </xdr:from>
    <xdr:to>
      <xdr:col>72</xdr:col>
      <xdr:colOff>203200</xdr:colOff>
      <xdr:row>85</xdr:row>
      <xdr:rowOff>118110</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4401800" y="14639290"/>
          <a:ext cx="889000" cy="52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50165</xdr:rowOff>
    </xdr:from>
    <xdr:to>
      <xdr:col>73</xdr:col>
      <xdr:colOff>44450</xdr:colOff>
      <xdr:row>85</xdr:row>
      <xdr:rowOff>151765</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5240000" y="14623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161925</xdr:rowOff>
    </xdr:from>
    <xdr:ext cx="762000" cy="259080"/>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909800" y="143922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97.4</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85</xdr:row>
      <xdr:rowOff>66040</xdr:rowOff>
    </xdr:from>
    <xdr:to>
      <xdr:col>68</xdr:col>
      <xdr:colOff>152400</xdr:colOff>
      <xdr:row>85</xdr:row>
      <xdr:rowOff>83185</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flipV="1">
          <a:off x="13512800" y="14639290"/>
          <a:ext cx="8890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67310</xdr:rowOff>
    </xdr:from>
    <xdr:to>
      <xdr:col>68</xdr:col>
      <xdr:colOff>203200</xdr:colOff>
      <xdr:row>85</xdr:row>
      <xdr:rowOff>168910</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4351000" y="14640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153670</xdr:rowOff>
    </xdr:from>
    <xdr:ext cx="762000" cy="259080"/>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020800" y="147269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97.5</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16510</xdr:rowOff>
    </xdr:from>
    <xdr:ext cx="762000" cy="259080"/>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131800" y="14761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97.7</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92</xdr:row>
      <xdr:rowOff>35560</xdr:rowOff>
    </xdr:from>
    <xdr:ext cx="762000" cy="259080"/>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6802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92</xdr:row>
      <xdr:rowOff>35560</xdr:rowOff>
    </xdr:from>
    <xdr:ext cx="762000" cy="259080"/>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963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92</xdr:row>
      <xdr:rowOff>35560</xdr:rowOff>
    </xdr:from>
    <xdr:ext cx="762000" cy="259080"/>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074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92</xdr:row>
      <xdr:rowOff>35560</xdr:rowOff>
    </xdr:from>
    <xdr:ext cx="762000" cy="259080"/>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185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92</xdr:row>
      <xdr:rowOff>35560</xdr:rowOff>
    </xdr:from>
    <xdr:ext cx="762000" cy="259080"/>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296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85</xdr:row>
      <xdr:rowOff>67310</xdr:rowOff>
    </xdr:from>
    <xdr:to>
      <xdr:col>81</xdr:col>
      <xdr:colOff>95250</xdr:colOff>
      <xdr:row>85</xdr:row>
      <xdr:rowOff>168910</xdr:rowOff>
    </xdr:to>
    <xdr:sp macro="" textlink="">
      <xdr:nvSpPr>
        <xdr:cNvPr id="275" name="楕円 274">
          <a:extLst>
            <a:ext uri="{FF2B5EF4-FFF2-40B4-BE49-F238E27FC236}">
              <a16:creationId xmlns:a16="http://schemas.microsoft.com/office/drawing/2014/main" id="{00000000-0008-0000-0300-000013010000}"/>
            </a:ext>
          </a:extLst>
        </xdr:cNvPr>
        <xdr:cNvSpPr/>
      </xdr:nvSpPr>
      <xdr:spPr>
        <a:xfrm>
          <a:off x="16967200" y="1464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39370</xdr:rowOff>
    </xdr:from>
    <xdr:ext cx="762000" cy="259080"/>
    <xdr:sp macro="" textlink="">
      <xdr:nvSpPr>
        <xdr:cNvPr id="276" name="給与水準   （国との比較）該当値テキスト">
          <a:extLst>
            <a:ext uri="{FF2B5EF4-FFF2-40B4-BE49-F238E27FC236}">
              <a16:creationId xmlns:a16="http://schemas.microsoft.com/office/drawing/2014/main" id="{00000000-0008-0000-0300-000014010000}"/>
            </a:ext>
          </a:extLst>
        </xdr:cNvPr>
        <xdr:cNvSpPr txBox="1"/>
      </xdr:nvSpPr>
      <xdr:spPr>
        <a:xfrm>
          <a:off x="17106900" y="146126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97.5</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85</xdr:row>
      <xdr:rowOff>84455</xdr:rowOff>
    </xdr:from>
    <xdr:to>
      <xdr:col>77</xdr:col>
      <xdr:colOff>95250</xdr:colOff>
      <xdr:row>86</xdr:row>
      <xdr:rowOff>14605</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6129000" y="14657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170815</xdr:rowOff>
    </xdr:from>
    <xdr:ext cx="736600" cy="2584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798800" y="1474406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97.6</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85</xdr:row>
      <xdr:rowOff>67310</xdr:rowOff>
    </xdr:from>
    <xdr:to>
      <xdr:col>73</xdr:col>
      <xdr:colOff>44450</xdr:colOff>
      <xdr:row>85</xdr:row>
      <xdr:rowOff>168910</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5240000" y="1464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153670</xdr:rowOff>
    </xdr:from>
    <xdr:ext cx="762000" cy="259080"/>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909800" y="147269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97.5</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85</xdr:row>
      <xdr:rowOff>15240</xdr:rowOff>
    </xdr:from>
    <xdr:to>
      <xdr:col>68</xdr:col>
      <xdr:colOff>203200</xdr:colOff>
      <xdr:row>85</xdr:row>
      <xdr:rowOff>116840</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4351000" y="14588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127000</xdr:rowOff>
    </xdr:from>
    <xdr:ext cx="762000" cy="259080"/>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4020800" y="143573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97.2</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85</xdr:row>
      <xdr:rowOff>32385</xdr:rowOff>
    </xdr:from>
    <xdr:to>
      <xdr:col>64</xdr:col>
      <xdr:colOff>152400</xdr:colOff>
      <xdr:row>85</xdr:row>
      <xdr:rowOff>133985</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3462000" y="14605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144145</xdr:rowOff>
    </xdr:from>
    <xdr:ext cx="762000" cy="25590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3131800" y="1437449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97.3</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dr:col>63</xdr:col>
      <xdr:colOff>144780</xdr:colOff>
      <xdr:row>53</xdr:row>
      <xdr:rowOff>101600</xdr:rowOff>
    </xdr:from>
    <xdr:ext cx="2263140" cy="306070"/>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3346430" y="9188450"/>
          <a:ext cx="2263140" cy="3060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dr:col>75</xdr:col>
      <xdr:colOff>20320</xdr:colOff>
      <xdr:row>53</xdr:row>
      <xdr:rowOff>76200</xdr:rowOff>
    </xdr:from>
    <xdr:ext cx="1647825" cy="355600"/>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5736570" y="9163050"/>
          <a:ext cx="1647825" cy="3556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[9.27</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31/132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8.20</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2827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8224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常勤の一般職の職員の新規採用者数について、平成</a:t>
          </a:r>
          <a:r>
            <a:rPr kumimoji="1" lang="en-US" altLang="ja-JP" sz="1300">
              <a:latin typeface="ＭＳ Ｐゴシック"/>
              <a:ea typeface="ＭＳ Ｐゴシック"/>
            </a:rPr>
            <a:t>18</a:t>
          </a:r>
          <a:r>
            <a:rPr kumimoji="1" lang="ja-JP" altLang="en-US" sz="1300">
              <a:latin typeface="ＭＳ Ｐゴシック"/>
              <a:ea typeface="ＭＳ Ｐゴシック"/>
            </a:rPr>
            <a:t>年度から平成</a:t>
          </a:r>
          <a:r>
            <a:rPr kumimoji="1" lang="en-US" altLang="ja-JP" sz="1300">
              <a:latin typeface="ＭＳ Ｐゴシック"/>
              <a:ea typeface="ＭＳ Ｐゴシック"/>
            </a:rPr>
            <a:t>21</a:t>
          </a:r>
          <a:r>
            <a:rPr kumimoji="1" lang="ja-JP" altLang="en-US" sz="1300">
              <a:latin typeface="ＭＳ Ｐゴシック"/>
              <a:ea typeface="ＭＳ Ｐゴシック"/>
            </a:rPr>
            <a:t>年度までは退職者の</a:t>
          </a:r>
          <a:r>
            <a:rPr kumimoji="1" lang="en-US" altLang="ja-JP" sz="1300">
              <a:latin typeface="ＭＳ Ｐゴシック"/>
              <a:ea typeface="ＭＳ Ｐゴシック"/>
            </a:rPr>
            <a:t>2</a:t>
          </a:r>
          <a:r>
            <a:rPr kumimoji="1" lang="ja-JP" altLang="en-US" sz="1300">
              <a:latin typeface="ＭＳ Ｐゴシック"/>
              <a:ea typeface="ＭＳ Ｐゴシック"/>
            </a:rPr>
            <a:t>分の</a:t>
          </a:r>
          <a:r>
            <a:rPr kumimoji="1" lang="en-US" altLang="ja-JP" sz="1300">
              <a:latin typeface="ＭＳ Ｐゴシック"/>
              <a:ea typeface="ＭＳ Ｐゴシック"/>
            </a:rPr>
            <a:t>1</a:t>
          </a:r>
          <a:r>
            <a:rPr kumimoji="1" lang="ja-JP" altLang="en-US" sz="1300">
              <a:latin typeface="ＭＳ Ｐゴシック"/>
              <a:ea typeface="ＭＳ Ｐゴシック"/>
            </a:rPr>
            <a:t>とし、平成</a:t>
          </a:r>
          <a:r>
            <a:rPr kumimoji="1" lang="en-US" altLang="ja-JP" sz="1300">
              <a:latin typeface="ＭＳ Ｐゴシック"/>
              <a:ea typeface="ＭＳ Ｐゴシック"/>
            </a:rPr>
            <a:t>22</a:t>
          </a:r>
          <a:r>
            <a:rPr kumimoji="1" lang="ja-JP" altLang="en-US" sz="1300">
              <a:latin typeface="ＭＳ Ｐゴシック"/>
              <a:ea typeface="ＭＳ Ｐゴシック"/>
            </a:rPr>
            <a:t>年度から平成</a:t>
          </a:r>
          <a:r>
            <a:rPr kumimoji="1" lang="en-US" altLang="ja-JP" sz="1300">
              <a:latin typeface="ＭＳ Ｐゴシック"/>
              <a:ea typeface="ＭＳ Ｐゴシック"/>
            </a:rPr>
            <a:t>29</a:t>
          </a:r>
          <a:r>
            <a:rPr kumimoji="1" lang="ja-JP" altLang="en-US" sz="1300">
              <a:latin typeface="ＭＳ Ｐゴシック"/>
              <a:ea typeface="ＭＳ Ｐゴシック"/>
            </a:rPr>
            <a:t>年度までは退職者の</a:t>
          </a:r>
          <a:r>
            <a:rPr kumimoji="1" lang="en-US" altLang="ja-JP" sz="1300">
              <a:latin typeface="ＭＳ Ｐゴシック"/>
              <a:ea typeface="ＭＳ Ｐゴシック"/>
            </a:rPr>
            <a:t>3</a:t>
          </a:r>
          <a:r>
            <a:rPr kumimoji="1" lang="ja-JP" altLang="en-US" sz="1300">
              <a:latin typeface="ＭＳ Ｐゴシック"/>
              <a:ea typeface="ＭＳ Ｐゴシック"/>
            </a:rPr>
            <a:t>分の</a:t>
          </a:r>
          <a:r>
            <a:rPr kumimoji="1" lang="en-US" altLang="ja-JP" sz="1300">
              <a:latin typeface="ＭＳ Ｐゴシック"/>
              <a:ea typeface="ＭＳ Ｐゴシック"/>
            </a:rPr>
            <a:t>2</a:t>
          </a:r>
          <a:r>
            <a:rPr kumimoji="1" lang="ja-JP" altLang="en-US" sz="1300">
              <a:latin typeface="ＭＳ Ｐゴシック"/>
              <a:ea typeface="ＭＳ Ｐゴシック"/>
            </a:rPr>
            <a:t>とし、定員管理の適正化を図ったことにより、類似団体平均を下回っている。</a:t>
          </a:r>
          <a:endParaRPr kumimoji="1" lang="en-US" altLang="ja-JP" sz="1300">
            <a:latin typeface="ＭＳ Ｐゴシック"/>
            <a:ea typeface="ＭＳ Ｐゴシック"/>
          </a:endParaRPr>
        </a:p>
        <a:p>
          <a:r>
            <a:rPr kumimoji="1" lang="ja-JP" altLang="en-US" sz="1300">
              <a:latin typeface="ＭＳ Ｐゴシック"/>
              <a:ea typeface="ＭＳ Ｐゴシック"/>
            </a:rPr>
            <a:t>　今後も業務の整理・統合や集約化など業務改善を図るとともに、新たな行財政需要や複雑化する行政課題への対応など業務量に応じた適正な定員管理に努める。</a:t>
          </a:r>
        </a:p>
      </xdr:txBody>
    </xdr:sp>
    <xdr:clientData/>
  </xdr:twoCellAnchor>
  <xdr:oneCellAnchor>
    <xdr:from>
      <xdr:col>61</xdr:col>
      <xdr:colOff>6350</xdr:colOff>
      <xdr:row>54</xdr:row>
      <xdr:rowOff>139700</xdr:rowOff>
    </xdr:from>
    <xdr:ext cx="349885" cy="225425"/>
    <xdr:sp macro="" textlink="">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2788900" y="93980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9" name="直線コネクタ 298">
          <a:extLst>
            <a:ext uri="{FF2B5EF4-FFF2-40B4-BE49-F238E27FC236}">
              <a16:creationId xmlns:a16="http://schemas.microsoft.com/office/drawing/2014/main" id="{00000000-0008-0000-0300-00002B010000}"/>
            </a:ext>
          </a:extLst>
        </xdr:cNvPr>
        <xdr:cNvCxnSpPr/>
      </xdr:nvCxnSpPr>
      <xdr:spPr>
        <a:xfrm>
          <a:off x="12827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29210</xdr:rowOff>
    </xdr:from>
    <xdr:ext cx="762000" cy="255905"/>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065000" y="118592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61</xdr:col>
      <xdr:colOff>44450</xdr:colOff>
      <xdr:row>67</xdr:row>
      <xdr:rowOff>112395</xdr:rowOff>
    </xdr:from>
    <xdr:to>
      <xdr:col>85</xdr:col>
      <xdr:colOff>95250</xdr:colOff>
      <xdr:row>67</xdr:row>
      <xdr:rowOff>112395</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159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141605</xdr:rowOff>
    </xdr:from>
    <xdr:ext cx="762000" cy="259080"/>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145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25.00</a:t>
          </a:r>
          <a:endParaRPr kumimoji="1" lang="ja-JP" altLang="en-US" sz="1000">
            <a:latin typeface="ＭＳ Ｐゴシック"/>
            <a:ea typeface="ＭＳ Ｐゴシック"/>
          </a:endParaRPr>
        </a:p>
      </xdr:txBody>
    </xdr:sp>
    <xdr:clientData/>
  </xdr:oneCellAnchor>
  <xdr:twoCellAnchor>
    <xdr:from>
      <xdr:col>61</xdr:col>
      <xdr:colOff>44450</xdr:colOff>
      <xdr:row>65</xdr:row>
      <xdr:rowOff>52705</xdr:rowOff>
    </xdr:from>
    <xdr:to>
      <xdr:col>85</xdr:col>
      <xdr:colOff>95250</xdr:colOff>
      <xdr:row>65</xdr:row>
      <xdr:rowOff>52705</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119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81915</xdr:rowOff>
    </xdr:from>
    <xdr:ext cx="762000" cy="259080"/>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10547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079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22860</xdr:rowOff>
    </xdr:from>
    <xdr:ext cx="762000" cy="259080"/>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065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61</xdr:col>
      <xdr:colOff>44450</xdr:colOff>
      <xdr:row>60</xdr:row>
      <xdr:rowOff>106045</xdr:rowOff>
    </xdr:from>
    <xdr:to>
      <xdr:col>85</xdr:col>
      <xdr:colOff>95250</xdr:colOff>
      <xdr:row>60</xdr:row>
      <xdr:rowOff>106045</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039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135255</xdr:rowOff>
    </xdr:from>
    <xdr:ext cx="762000" cy="25590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025080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58</xdr:row>
      <xdr:rowOff>46355</xdr:rowOff>
    </xdr:from>
    <xdr:to>
      <xdr:col>85</xdr:col>
      <xdr:colOff>95250</xdr:colOff>
      <xdr:row>58</xdr:row>
      <xdr:rowOff>46355</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999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75565</xdr:rowOff>
    </xdr:from>
    <xdr:ext cx="762000" cy="25590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984821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2827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16510</xdr:rowOff>
    </xdr:from>
    <xdr:ext cx="762000" cy="259080"/>
    <xdr:sp macro=""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206500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id="{00000000-0008-0000-0300-000039010000}"/>
            </a:ext>
          </a:extLst>
        </xdr:cNvPr>
        <xdr:cNvSpPr/>
      </xdr:nvSpPr>
      <xdr:spPr>
        <a:xfrm>
          <a:off x="12827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166370</xdr:rowOff>
    </xdr:from>
    <xdr:to>
      <xdr:col>81</xdr:col>
      <xdr:colOff>44450</xdr:colOff>
      <xdr:row>66</xdr:row>
      <xdr:rowOff>76835</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7018000" y="10110470"/>
          <a:ext cx="0" cy="128206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48895</xdr:rowOff>
    </xdr:from>
    <xdr:ext cx="762000" cy="259080"/>
    <xdr:sp macro="" textlink="">
      <xdr:nvSpPr>
        <xdr:cNvPr id="315" name="定員管理の状況最小値テキスト">
          <a:extLst>
            <a:ext uri="{FF2B5EF4-FFF2-40B4-BE49-F238E27FC236}">
              <a16:creationId xmlns:a16="http://schemas.microsoft.com/office/drawing/2014/main" id="{00000000-0008-0000-0300-00003B010000}"/>
            </a:ext>
          </a:extLst>
        </xdr:cNvPr>
        <xdr:cNvSpPr txBox="1"/>
      </xdr:nvSpPr>
      <xdr:spPr>
        <a:xfrm>
          <a:off x="17106900" y="113645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22.43</a:t>
          </a:r>
          <a:endParaRPr kumimoji="1" lang="ja-JP" altLang="en-US" sz="1000" b="1">
            <a:latin typeface="ＭＳ Ｐゴシック"/>
            <a:ea typeface="ＭＳ Ｐゴシック"/>
          </a:endParaRPr>
        </a:p>
      </xdr:txBody>
    </xdr:sp>
    <xdr:clientData/>
  </xdr:oneCellAnchor>
  <xdr:twoCellAnchor>
    <xdr:from>
      <xdr:col>80</xdr:col>
      <xdr:colOff>165100</xdr:colOff>
      <xdr:row>66</xdr:row>
      <xdr:rowOff>76835</xdr:rowOff>
    </xdr:from>
    <xdr:to>
      <xdr:col>81</xdr:col>
      <xdr:colOff>133350</xdr:colOff>
      <xdr:row>66</xdr:row>
      <xdr:rowOff>76835</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13925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81280</xdr:rowOff>
    </xdr:from>
    <xdr:ext cx="762000" cy="259080"/>
    <xdr:sp macro="" textlink="">
      <xdr:nvSpPr>
        <xdr:cNvPr id="317" name="定員管理の状況最大値テキスト">
          <a:extLst>
            <a:ext uri="{FF2B5EF4-FFF2-40B4-BE49-F238E27FC236}">
              <a16:creationId xmlns:a16="http://schemas.microsoft.com/office/drawing/2014/main" id="{00000000-0008-0000-0300-00003D010000}"/>
            </a:ext>
          </a:extLst>
        </xdr:cNvPr>
        <xdr:cNvSpPr txBox="1"/>
      </xdr:nvSpPr>
      <xdr:spPr>
        <a:xfrm>
          <a:off x="17106900" y="98539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6.49</a:t>
          </a:r>
          <a:endParaRPr kumimoji="1" lang="ja-JP" altLang="en-US" sz="1000" b="1">
            <a:latin typeface="ＭＳ Ｐゴシック"/>
            <a:ea typeface="ＭＳ Ｐゴシック"/>
          </a:endParaRPr>
        </a:p>
      </xdr:txBody>
    </xdr:sp>
    <xdr:clientData/>
  </xdr:oneCellAnchor>
  <xdr:twoCellAnchor>
    <xdr:from>
      <xdr:col>80</xdr:col>
      <xdr:colOff>165100</xdr:colOff>
      <xdr:row>58</xdr:row>
      <xdr:rowOff>166370</xdr:rowOff>
    </xdr:from>
    <xdr:to>
      <xdr:col>81</xdr:col>
      <xdr:colOff>133350</xdr:colOff>
      <xdr:row>58</xdr:row>
      <xdr:rowOff>166370</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929100" y="101104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39370</xdr:rowOff>
    </xdr:from>
    <xdr:to>
      <xdr:col>81</xdr:col>
      <xdr:colOff>44450</xdr:colOff>
      <xdr:row>60</xdr:row>
      <xdr:rowOff>46990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179800" y="10326370"/>
          <a:ext cx="8382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113030</xdr:rowOff>
    </xdr:from>
    <xdr:ext cx="762000" cy="259080"/>
    <xdr:sp macro="" textlink="">
      <xdr:nvSpPr>
        <xdr:cNvPr id="320" name="定員管理の状況平均値テキスト">
          <a:extLst>
            <a:ext uri="{FF2B5EF4-FFF2-40B4-BE49-F238E27FC236}">
              <a16:creationId xmlns:a16="http://schemas.microsoft.com/office/drawing/2014/main" id="{00000000-0008-0000-0300-000040010000}"/>
            </a:ext>
          </a:extLst>
        </xdr:cNvPr>
        <xdr:cNvSpPr txBox="1"/>
      </xdr:nvSpPr>
      <xdr:spPr>
        <a:xfrm>
          <a:off x="17106900" y="1040003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11.07</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60</xdr:row>
      <xdr:rowOff>140970</xdr:rowOff>
    </xdr:from>
    <xdr:to>
      <xdr:col>81</xdr:col>
      <xdr:colOff>95250</xdr:colOff>
      <xdr:row>61</xdr:row>
      <xdr:rowOff>71120</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967200" y="10427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29210</xdr:rowOff>
    </xdr:from>
    <xdr:to>
      <xdr:col>77</xdr:col>
      <xdr:colOff>44450</xdr:colOff>
      <xdr:row>60</xdr:row>
      <xdr:rowOff>39370</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5290800" y="10316210"/>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124460</xdr:rowOff>
    </xdr:from>
    <xdr:to>
      <xdr:col>77</xdr:col>
      <xdr:colOff>95250</xdr:colOff>
      <xdr:row>61</xdr:row>
      <xdr:rowOff>54610</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6129000" y="10411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39370</xdr:rowOff>
    </xdr:from>
    <xdr:ext cx="736600" cy="259080"/>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5798800" y="1049782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10.86</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60</xdr:row>
      <xdr:rowOff>29210</xdr:rowOff>
    </xdr:from>
    <xdr:to>
      <xdr:col>72</xdr:col>
      <xdr:colOff>203200</xdr:colOff>
      <xdr:row>60</xdr:row>
      <xdr:rowOff>29210</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4401800" y="103162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110490</xdr:rowOff>
    </xdr:from>
    <xdr:to>
      <xdr:col>73</xdr:col>
      <xdr:colOff>44450</xdr:colOff>
      <xdr:row>61</xdr:row>
      <xdr:rowOff>40640</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5240000" y="10397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25400</xdr:rowOff>
    </xdr:from>
    <xdr:ext cx="762000" cy="259080"/>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909800" y="104838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10.69</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60</xdr:row>
      <xdr:rowOff>19050</xdr:rowOff>
    </xdr:from>
    <xdr:to>
      <xdr:col>68</xdr:col>
      <xdr:colOff>152400</xdr:colOff>
      <xdr:row>60</xdr:row>
      <xdr:rowOff>29210</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3512800" y="10306050"/>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103505</xdr:rowOff>
    </xdr:from>
    <xdr:to>
      <xdr:col>68</xdr:col>
      <xdr:colOff>203200</xdr:colOff>
      <xdr:row>61</xdr:row>
      <xdr:rowOff>33655</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4351000" y="10390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18415</xdr:rowOff>
    </xdr:from>
    <xdr:ext cx="762000" cy="25590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020800" y="1047686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10.60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60</xdr:row>
      <xdr:rowOff>76200</xdr:rowOff>
    </xdr:from>
    <xdr:to>
      <xdr:col>64</xdr:col>
      <xdr:colOff>152400</xdr:colOff>
      <xdr:row>61</xdr:row>
      <xdr:rowOff>6350</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3462000" y="10363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162560</xdr:rowOff>
    </xdr:from>
    <xdr:ext cx="762000" cy="259080"/>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131800" y="10449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10.26</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69</xdr:row>
      <xdr:rowOff>168910</xdr:rowOff>
    </xdr:from>
    <xdr:ext cx="762000" cy="25590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6802100" y="119989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69</xdr:row>
      <xdr:rowOff>168910</xdr:rowOff>
    </xdr:from>
    <xdr:ext cx="762000" cy="25590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963900" y="119989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69</xdr:row>
      <xdr:rowOff>168910</xdr:rowOff>
    </xdr:from>
    <xdr:ext cx="762000" cy="25590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074900" y="119989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69</xdr:row>
      <xdr:rowOff>168910</xdr:rowOff>
    </xdr:from>
    <xdr:ext cx="762000" cy="25590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185900" y="119989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69</xdr:row>
      <xdr:rowOff>168910</xdr:rowOff>
    </xdr:from>
    <xdr:ext cx="762000" cy="25590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296900" y="119989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59</xdr:row>
      <xdr:rowOff>167640</xdr:rowOff>
    </xdr:from>
    <xdr:to>
      <xdr:col>81</xdr:col>
      <xdr:colOff>95250</xdr:colOff>
      <xdr:row>60</xdr:row>
      <xdr:rowOff>97790</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967200" y="10283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12700</xdr:rowOff>
    </xdr:from>
    <xdr:ext cx="762000" cy="259080"/>
    <xdr:sp macro="" textlink="">
      <xdr:nvSpPr>
        <xdr:cNvPr id="339" name="定員管理の状況該当値テキスト">
          <a:extLst>
            <a:ext uri="{FF2B5EF4-FFF2-40B4-BE49-F238E27FC236}">
              <a16:creationId xmlns:a16="http://schemas.microsoft.com/office/drawing/2014/main" id="{00000000-0008-0000-0300-000053010000}"/>
            </a:ext>
          </a:extLst>
        </xdr:cNvPr>
        <xdr:cNvSpPr txBox="1"/>
      </xdr:nvSpPr>
      <xdr:spPr>
        <a:xfrm>
          <a:off x="17106900" y="101282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9.27</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59</xdr:row>
      <xdr:rowOff>160020</xdr:rowOff>
    </xdr:from>
    <xdr:to>
      <xdr:col>77</xdr:col>
      <xdr:colOff>95250</xdr:colOff>
      <xdr:row>60</xdr:row>
      <xdr:rowOff>90170</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6129000" y="10275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100330</xdr:rowOff>
    </xdr:from>
    <xdr:ext cx="736600" cy="25590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798800" y="10044430"/>
          <a:ext cx="7366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9.17</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59</xdr:row>
      <xdr:rowOff>149860</xdr:rowOff>
    </xdr:from>
    <xdr:to>
      <xdr:col>73</xdr:col>
      <xdr:colOff>44450</xdr:colOff>
      <xdr:row>60</xdr:row>
      <xdr:rowOff>80010</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5240000" y="10265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90170</xdr:rowOff>
    </xdr:from>
    <xdr:ext cx="762000" cy="259080"/>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909800" y="10034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9.05</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59</xdr:row>
      <xdr:rowOff>149225</xdr:rowOff>
    </xdr:from>
    <xdr:to>
      <xdr:col>68</xdr:col>
      <xdr:colOff>203200</xdr:colOff>
      <xdr:row>60</xdr:row>
      <xdr:rowOff>79375</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4351000" y="10264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89535</xdr:rowOff>
    </xdr:from>
    <xdr:ext cx="762000" cy="25590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020800" y="1003363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9.04</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59</xdr:row>
      <xdr:rowOff>139700</xdr:rowOff>
    </xdr:from>
    <xdr:to>
      <xdr:col>64</xdr:col>
      <xdr:colOff>152400</xdr:colOff>
      <xdr:row>60</xdr:row>
      <xdr:rowOff>69850</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3462000" y="10255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80010</xdr:rowOff>
    </xdr:from>
    <xdr:ext cx="762000" cy="259080"/>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131800" y="100241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8.92</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dr:col>65</xdr:col>
      <xdr:colOff>54610</xdr:colOff>
      <xdr:row>31</xdr:row>
      <xdr:rowOff>63500</xdr:rowOff>
    </xdr:from>
    <xdr:ext cx="1605915" cy="308610"/>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3675360" y="5378450"/>
          <a:ext cx="1605915"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dr:col>73</xdr:col>
      <xdr:colOff>110490</xdr:colOff>
      <xdr:row>31</xdr:row>
      <xdr:rowOff>38100</xdr:rowOff>
    </xdr:from>
    <xdr:ext cx="1647825" cy="35877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407640" y="5353050"/>
          <a:ext cx="164782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[12.5%]</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115/132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7.9</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8224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a:solidFill>
                <a:schemeClr val="dk1"/>
              </a:solidFill>
              <a:effectLst/>
              <a:latin typeface="ＭＳ Ｐゴシック"/>
              <a:ea typeface="ＭＳ Ｐゴシック"/>
              <a:cs typeface="+mn-cs"/>
            </a:rPr>
            <a:t>　普通交付税が増加し、臨時財政対策債発行可能額が減少した一方で、元利償還金が減少し、標準税収入額等が増加したこと等に伴い、前年度比で</a:t>
          </a:r>
          <a:r>
            <a:rPr kumimoji="1" lang="en-US" altLang="ja-JP" sz="1300">
              <a:solidFill>
                <a:schemeClr val="dk1"/>
              </a:solidFill>
              <a:effectLst/>
              <a:latin typeface="ＭＳ Ｐゴシック"/>
              <a:ea typeface="ＭＳ Ｐゴシック"/>
              <a:cs typeface="+mn-cs"/>
            </a:rPr>
            <a:t>0.3</a:t>
          </a:r>
          <a:r>
            <a:rPr kumimoji="1" lang="ja-JP" altLang="ja-JP" sz="1300">
              <a:solidFill>
                <a:schemeClr val="dk1"/>
              </a:solidFill>
              <a:effectLst/>
              <a:latin typeface="ＭＳ Ｐゴシック"/>
              <a:ea typeface="ＭＳ Ｐゴシック"/>
              <a:cs typeface="+mn-cs"/>
            </a:rPr>
            <a:t>ポイント減少したものの、類似団体平均を上回っている。</a:t>
          </a:r>
          <a:endParaRPr kumimoji="1" lang="ja-JP" altLang="en-US" sz="1300">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　今後も現在の水準前後の比率が見込まれることから、自主財源の確保や事業の選択と集中を図るとともに、償還額未満の地方債の借入れにより地方債現在高の計画的な減少に努める。</a:t>
          </a:r>
          <a:endParaRPr kumimoji="1" lang="ja-JP" altLang="en-US" sz="1300">
            <a:latin typeface="ＭＳ Ｐゴシック"/>
            <a:ea typeface="ＭＳ Ｐゴシック"/>
          </a:endParaRPr>
        </a:p>
      </xdr:txBody>
    </xdr:sp>
    <xdr:clientData/>
  </xdr:twoCellAnchor>
  <xdr:oneCellAnchor>
    <xdr:from>
      <xdr:col>61</xdr:col>
      <xdr:colOff>6350</xdr:colOff>
      <xdr:row>32</xdr:row>
      <xdr:rowOff>101600</xdr:rowOff>
    </xdr:from>
    <xdr:ext cx="298450" cy="224790"/>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788900" y="5588000"/>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162560</xdr:rowOff>
    </xdr:from>
    <xdr:ext cx="762000" cy="259080"/>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45</xdr:row>
      <xdr:rowOff>74930</xdr:rowOff>
    </xdr:from>
    <xdr:to>
      <xdr:col>85</xdr:col>
      <xdr:colOff>95250</xdr:colOff>
      <xdr:row>45</xdr:row>
      <xdr:rowOff>74930</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79018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103505</xdr:rowOff>
    </xdr:from>
    <xdr:ext cx="762000" cy="259080"/>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64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61</xdr:col>
      <xdr:colOff>44450</xdr:colOff>
      <xdr:row>43</xdr:row>
      <xdr:rowOff>14605</xdr:rowOff>
    </xdr:from>
    <xdr:to>
      <xdr:col>85</xdr:col>
      <xdr:colOff>95250</xdr:colOff>
      <xdr:row>43</xdr:row>
      <xdr:rowOff>14605</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38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43815</xdr:rowOff>
    </xdr:from>
    <xdr:ext cx="762000" cy="25590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24471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98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156210</xdr:rowOff>
    </xdr:from>
    <xdr:ext cx="762000" cy="25590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8427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61</xdr:col>
      <xdr:colOff>44450</xdr:colOff>
      <xdr:row>38</xdr:row>
      <xdr:rowOff>67945</xdr:rowOff>
    </xdr:from>
    <xdr:to>
      <xdr:col>85</xdr:col>
      <xdr:colOff>95250</xdr:colOff>
      <xdr:row>38</xdr:row>
      <xdr:rowOff>67945</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58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97790</xdr:rowOff>
    </xdr:from>
    <xdr:ext cx="762000" cy="25590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44144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61</xdr:col>
      <xdr:colOff>44450</xdr:colOff>
      <xdr:row>36</xdr:row>
      <xdr:rowOff>8255</xdr:rowOff>
    </xdr:from>
    <xdr:to>
      <xdr:col>85</xdr:col>
      <xdr:colOff>95250</xdr:colOff>
      <xdr:row>36</xdr:row>
      <xdr:rowOff>8255</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18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37465</xdr:rowOff>
    </xdr:from>
    <xdr:ext cx="762000" cy="259080"/>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60382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65405</xdr:rowOff>
    </xdr:from>
    <xdr:to>
      <xdr:col>81</xdr:col>
      <xdr:colOff>44450</xdr:colOff>
      <xdr:row>44</xdr:row>
      <xdr:rowOff>6350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066155"/>
          <a:ext cx="0" cy="148399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149860</xdr:rowOff>
    </xdr:from>
    <xdr:ext cx="762000" cy="259080"/>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522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68.1</a:t>
          </a:r>
          <a:endParaRPr kumimoji="1" lang="ja-JP" altLang="en-US" sz="1000" b="1">
            <a:latin typeface="ＭＳ Ｐゴシック"/>
            <a:ea typeface="ＭＳ Ｐゴシック"/>
          </a:endParaRPr>
        </a:p>
      </xdr:txBody>
    </xdr:sp>
    <xdr:clientData/>
  </xdr:oneCellAnchor>
  <xdr:twoCellAnchor>
    <xdr:from>
      <xdr:col>80</xdr:col>
      <xdr:colOff>165100</xdr:colOff>
      <xdr:row>44</xdr:row>
      <xdr:rowOff>6350</xdr:rowOff>
    </xdr:from>
    <xdr:to>
      <xdr:col>81</xdr:col>
      <xdr:colOff>133350</xdr:colOff>
      <xdr:row>44</xdr:row>
      <xdr:rowOff>6350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5501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151765</xdr:rowOff>
    </xdr:from>
    <xdr:ext cx="762000" cy="259080"/>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58096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ja-JP" altLang="en-US" sz="1000" b="1">
              <a:latin typeface="ＭＳ Ｐゴシック"/>
              <a:ea typeface="ＭＳ Ｐゴシック"/>
            </a:rPr>
            <a:t>△ </a:t>
          </a:r>
          <a:r>
            <a:rPr kumimoji="1" lang="en-US" altLang="ja-JP" sz="1000" b="1">
              <a:latin typeface="ＭＳ Ｐゴシック"/>
              <a:ea typeface="ＭＳ Ｐゴシック"/>
            </a:rPr>
            <a:t>5.7</a:t>
          </a:r>
          <a:endParaRPr kumimoji="1" lang="ja-JP" altLang="en-US" sz="1000" b="1">
            <a:latin typeface="ＭＳ Ｐゴシック"/>
            <a:ea typeface="ＭＳ Ｐゴシック"/>
          </a:endParaRPr>
        </a:p>
      </xdr:txBody>
    </xdr:sp>
    <xdr:clientData/>
  </xdr:oneCellAnchor>
  <xdr:twoCellAnchor>
    <xdr:from>
      <xdr:col>80</xdr:col>
      <xdr:colOff>165100</xdr:colOff>
      <xdr:row>35</xdr:row>
      <xdr:rowOff>65405</xdr:rowOff>
    </xdr:from>
    <xdr:to>
      <xdr:col>81</xdr:col>
      <xdr:colOff>133350</xdr:colOff>
      <xdr:row>35</xdr:row>
      <xdr:rowOff>65405</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0661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37</xdr:row>
      <xdr:rowOff>88265</xdr:rowOff>
    </xdr:from>
    <xdr:to>
      <xdr:col>81</xdr:col>
      <xdr:colOff>44450</xdr:colOff>
      <xdr:row>37</xdr:row>
      <xdr:rowOff>94615</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6179800" y="6431915"/>
          <a:ext cx="8382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153035</xdr:rowOff>
    </xdr:from>
    <xdr:ext cx="762000" cy="259080"/>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15378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8.9</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36</xdr:row>
      <xdr:rowOff>136525</xdr:rowOff>
    </xdr:from>
    <xdr:to>
      <xdr:col>81</xdr:col>
      <xdr:colOff>95250</xdr:colOff>
      <xdr:row>37</xdr:row>
      <xdr:rowOff>66675</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308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74930</xdr:rowOff>
    </xdr:from>
    <xdr:to>
      <xdr:col>77</xdr:col>
      <xdr:colOff>44450</xdr:colOff>
      <xdr:row>37</xdr:row>
      <xdr:rowOff>94615</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6418580"/>
          <a:ext cx="8890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36</xdr:row>
      <xdr:rowOff>138430</xdr:rowOff>
    </xdr:from>
    <xdr:to>
      <xdr:col>77</xdr:col>
      <xdr:colOff>95250</xdr:colOff>
      <xdr:row>37</xdr:row>
      <xdr:rowOff>68580</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310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78740</xdr:rowOff>
    </xdr:from>
    <xdr:ext cx="736600" cy="259080"/>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07949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9.0</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37</xdr:row>
      <xdr:rowOff>68580</xdr:rowOff>
    </xdr:from>
    <xdr:to>
      <xdr:col>72</xdr:col>
      <xdr:colOff>203200</xdr:colOff>
      <xdr:row>37</xdr:row>
      <xdr:rowOff>74930</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641223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36</xdr:row>
      <xdr:rowOff>136525</xdr:rowOff>
    </xdr:from>
    <xdr:to>
      <xdr:col>73</xdr:col>
      <xdr:colOff>44450</xdr:colOff>
      <xdr:row>37</xdr:row>
      <xdr:rowOff>66675</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308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76835</xdr:rowOff>
    </xdr:from>
    <xdr:ext cx="762000" cy="25590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07758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8.9</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37</xdr:row>
      <xdr:rowOff>55880</xdr:rowOff>
    </xdr:from>
    <xdr:to>
      <xdr:col>68</xdr:col>
      <xdr:colOff>152400</xdr:colOff>
      <xdr:row>37</xdr:row>
      <xdr:rowOff>68580</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3512800" y="6399530"/>
          <a:ext cx="889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36</xdr:row>
      <xdr:rowOff>136525</xdr:rowOff>
    </xdr:from>
    <xdr:to>
      <xdr:col>68</xdr:col>
      <xdr:colOff>203200</xdr:colOff>
      <xdr:row>37</xdr:row>
      <xdr:rowOff>66675</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308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76835</xdr:rowOff>
    </xdr:from>
    <xdr:ext cx="762000" cy="25590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07758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8.9</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36</xdr:row>
      <xdr:rowOff>143510</xdr:rowOff>
    </xdr:from>
    <xdr:to>
      <xdr:col>64</xdr:col>
      <xdr:colOff>152400</xdr:colOff>
      <xdr:row>37</xdr:row>
      <xdr:rowOff>73025</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63157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83185</xdr:rowOff>
    </xdr:from>
    <xdr:ext cx="762000" cy="259080"/>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0839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47</xdr:row>
      <xdr:rowOff>130810</xdr:rowOff>
    </xdr:from>
    <xdr:ext cx="762000" cy="259080"/>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47</xdr:row>
      <xdr:rowOff>130810</xdr:rowOff>
    </xdr:from>
    <xdr:ext cx="762000" cy="259080"/>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47</xdr:row>
      <xdr:rowOff>130810</xdr:rowOff>
    </xdr:from>
    <xdr:ext cx="762000" cy="259080"/>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47</xdr:row>
      <xdr:rowOff>130810</xdr:rowOff>
    </xdr:from>
    <xdr:ext cx="762000" cy="259080"/>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47</xdr:row>
      <xdr:rowOff>130810</xdr:rowOff>
    </xdr:from>
    <xdr:ext cx="762000" cy="259080"/>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37</xdr:row>
      <xdr:rowOff>37465</xdr:rowOff>
    </xdr:from>
    <xdr:to>
      <xdr:col>81</xdr:col>
      <xdr:colOff>95250</xdr:colOff>
      <xdr:row>37</xdr:row>
      <xdr:rowOff>139065</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381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37</xdr:row>
      <xdr:rowOff>9525</xdr:rowOff>
    </xdr:from>
    <xdr:ext cx="762000" cy="25590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35317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12.5</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37</xdr:row>
      <xdr:rowOff>43815</xdr:rowOff>
    </xdr:from>
    <xdr:to>
      <xdr:col>77</xdr:col>
      <xdr:colOff>95250</xdr:colOff>
      <xdr:row>37</xdr:row>
      <xdr:rowOff>145415</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387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130175</xdr:rowOff>
    </xdr:from>
    <xdr:ext cx="736600" cy="259080"/>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47382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12.8</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37</xdr:row>
      <xdr:rowOff>23495</xdr:rowOff>
    </xdr:from>
    <xdr:to>
      <xdr:col>73</xdr:col>
      <xdr:colOff>44450</xdr:colOff>
      <xdr:row>37</xdr:row>
      <xdr:rowOff>125095</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367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109855</xdr:rowOff>
    </xdr:from>
    <xdr:ext cx="762000" cy="25590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45350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11.8</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37</xdr:row>
      <xdr:rowOff>17780</xdr:rowOff>
    </xdr:from>
    <xdr:to>
      <xdr:col>68</xdr:col>
      <xdr:colOff>203200</xdr:colOff>
      <xdr:row>37</xdr:row>
      <xdr:rowOff>119380</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361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104140</xdr:rowOff>
    </xdr:from>
    <xdr:ext cx="762000" cy="259080"/>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4477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11.5</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37</xdr:row>
      <xdr:rowOff>5080</xdr:rowOff>
    </xdr:from>
    <xdr:to>
      <xdr:col>64</xdr:col>
      <xdr:colOff>152400</xdr:colOff>
      <xdr:row>37</xdr:row>
      <xdr:rowOff>106680</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348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92075</xdr:rowOff>
    </xdr:from>
    <xdr:ext cx="762000" cy="259080"/>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4357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10.9</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dr:col>65</xdr:col>
      <xdr:colOff>137795</xdr:colOff>
      <xdr:row>9</xdr:row>
      <xdr:rowOff>25400</xdr:rowOff>
    </xdr:from>
    <xdr:ext cx="1438910" cy="3092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45" y="1568450"/>
          <a:ext cx="143891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dr:col>73</xdr:col>
      <xdr:colOff>27305</xdr:colOff>
      <xdr:row>9</xdr:row>
      <xdr:rowOff>0</xdr:rowOff>
    </xdr:from>
    <xdr:ext cx="1647825" cy="358775"/>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55" y="1543050"/>
          <a:ext cx="164782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[56.7%]</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103/132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a:solidFill>
                <a:schemeClr val="dk1"/>
              </a:solidFill>
              <a:effectLst/>
              <a:latin typeface="ＭＳ Ｐゴシック"/>
              <a:ea typeface="ＭＳ Ｐゴシック"/>
              <a:cs typeface="+mn-cs"/>
            </a:rPr>
            <a:t>　基準財政需要額算入見込額が減少した一方で、地方債現在高及び公営企業債等繰入見込額が減少したこと、標準財政規模が増加したことに伴い、前年度比で13.9ポイント減少したものの、類似団体平均を大きく上回っている。</a:t>
          </a:r>
          <a:endParaRPr kumimoji="1" lang="ja-JP" altLang="en-US" sz="1300">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　今後も償還額未満の地方債の借入れにより地方債現在高の減少を図るとともに、基金運用の見直し及び計画的な資金繰りにより基金の繰替運用の縮減を図る。</a:t>
          </a:r>
          <a:endParaRPr kumimoji="1" lang="ja-JP" altLang="en-US" sz="1300">
            <a:latin typeface="ＭＳ Ｐゴシック"/>
            <a:ea typeface="ＭＳ Ｐゴシック"/>
          </a:endParaRPr>
        </a:p>
      </xdr:txBody>
    </xdr:sp>
    <xdr:clientData/>
  </xdr:twoCellAnchor>
  <xdr:oneCellAnchor>
    <xdr:from>
      <xdr:col>61</xdr:col>
      <xdr:colOff>6350</xdr:colOff>
      <xdr:row>10</xdr:row>
      <xdr:rowOff>63500</xdr:rowOff>
    </xdr:from>
    <xdr:ext cx="298450" cy="222250"/>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45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124460</xdr:rowOff>
    </xdr:from>
    <xdr:ext cx="762000" cy="259080"/>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61</xdr:col>
      <xdr:colOff>44450</xdr:colOff>
      <xdr:row>23</xdr:row>
      <xdr:rowOff>36195</xdr:rowOff>
    </xdr:from>
    <xdr:to>
      <xdr:col>85</xdr:col>
      <xdr:colOff>95250</xdr:colOff>
      <xdr:row>23</xdr:row>
      <xdr:rowOff>36195</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65405</xdr:rowOff>
    </xdr:from>
    <xdr:ext cx="762000" cy="25590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30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61</xdr:col>
      <xdr:colOff>44450</xdr:colOff>
      <xdr:row>20</xdr:row>
      <xdr:rowOff>147955</xdr:rowOff>
    </xdr:from>
    <xdr:to>
      <xdr:col>85</xdr:col>
      <xdr:colOff>95250</xdr:colOff>
      <xdr:row>20</xdr:row>
      <xdr:rowOff>147955</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6350</xdr:rowOff>
    </xdr:from>
    <xdr:ext cx="762000" cy="25590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535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118110</xdr:rowOff>
    </xdr:from>
    <xdr:ext cx="762000" cy="259080"/>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16</xdr:row>
      <xdr:rowOff>29845</xdr:rowOff>
    </xdr:from>
    <xdr:to>
      <xdr:col>85</xdr:col>
      <xdr:colOff>95250</xdr:colOff>
      <xdr:row>16</xdr:row>
      <xdr:rowOff>29845</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59055</xdr:rowOff>
    </xdr:from>
    <xdr:ext cx="762000" cy="259080"/>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8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61</xdr:col>
      <xdr:colOff>44450</xdr:colOff>
      <xdr:row>13</xdr:row>
      <xdr:rowOff>141605</xdr:rowOff>
    </xdr:from>
    <xdr:to>
      <xdr:col>85</xdr:col>
      <xdr:colOff>95250</xdr:colOff>
      <xdr:row>13</xdr:row>
      <xdr:rowOff>141605</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170815</xdr:rowOff>
    </xdr:from>
    <xdr:ext cx="762000" cy="2584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141605</xdr:rowOff>
    </xdr:from>
    <xdr:to>
      <xdr:col>81</xdr:col>
      <xdr:colOff>44450</xdr:colOff>
      <xdr:row>23</xdr:row>
      <xdr:rowOff>88265</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455"/>
          <a:ext cx="0" cy="166116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60325</xdr:rowOff>
    </xdr:from>
    <xdr:ext cx="762000" cy="259080"/>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40036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123.9</a:t>
          </a:r>
          <a:endParaRPr kumimoji="1" lang="ja-JP" altLang="en-US" sz="1000" b="1">
            <a:latin typeface="ＭＳ Ｐゴシック"/>
            <a:ea typeface="ＭＳ Ｐゴシック"/>
          </a:endParaRPr>
        </a:p>
      </xdr:txBody>
    </xdr:sp>
    <xdr:clientData/>
  </xdr:oneCellAnchor>
  <xdr:twoCellAnchor>
    <xdr:from>
      <xdr:col>80</xdr:col>
      <xdr:colOff>165100</xdr:colOff>
      <xdr:row>23</xdr:row>
      <xdr:rowOff>88265</xdr:rowOff>
    </xdr:from>
    <xdr:to>
      <xdr:col>81</xdr:col>
      <xdr:colOff>133350</xdr:colOff>
      <xdr:row>23</xdr:row>
      <xdr:rowOff>88265</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40316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56515</xdr:rowOff>
    </xdr:from>
    <xdr:ext cx="762000" cy="2584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139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80</xdr:col>
      <xdr:colOff>165100</xdr:colOff>
      <xdr:row>13</xdr:row>
      <xdr:rowOff>141605</xdr:rowOff>
    </xdr:from>
    <xdr:to>
      <xdr:col>81</xdr:col>
      <xdr:colOff>133350</xdr:colOff>
      <xdr:row>13</xdr:row>
      <xdr:rowOff>141605</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4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18</xdr:row>
      <xdr:rowOff>44450</xdr:rowOff>
    </xdr:from>
    <xdr:to>
      <xdr:col>81</xdr:col>
      <xdr:colOff>44450</xdr:colOff>
      <xdr:row>19</xdr:row>
      <xdr:rowOff>59690</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flipV="1">
          <a:off x="16179800" y="3130550"/>
          <a:ext cx="838200" cy="1866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76835</xdr:rowOff>
    </xdr:from>
    <xdr:ext cx="762000" cy="255905"/>
    <xdr:sp macro="" textlink="">
      <xdr:nvSpPr>
        <xdr:cNvPr id="444" name="将来負担の状況平均値テキスト">
          <a:extLst>
            <a:ext uri="{FF2B5EF4-FFF2-40B4-BE49-F238E27FC236}">
              <a16:creationId xmlns:a16="http://schemas.microsoft.com/office/drawing/2014/main" id="{00000000-0008-0000-0300-0000BC010000}"/>
            </a:ext>
          </a:extLst>
        </xdr:cNvPr>
        <xdr:cNvSpPr txBox="1"/>
      </xdr:nvSpPr>
      <xdr:spPr>
        <a:xfrm>
          <a:off x="17106900" y="2305685"/>
          <a:ext cx="7620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10.5</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14</xdr:row>
      <xdr:rowOff>60325</xdr:rowOff>
    </xdr:from>
    <xdr:to>
      <xdr:col>81</xdr:col>
      <xdr:colOff>95250</xdr:colOff>
      <xdr:row>14</xdr:row>
      <xdr:rowOff>161925</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967200" y="2460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19</xdr:row>
      <xdr:rowOff>11430</xdr:rowOff>
    </xdr:from>
    <xdr:to>
      <xdr:col>77</xdr:col>
      <xdr:colOff>44450</xdr:colOff>
      <xdr:row>19</xdr:row>
      <xdr:rowOff>59690</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5290800" y="3268980"/>
          <a:ext cx="88900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56515</xdr:rowOff>
    </xdr:from>
    <xdr:to>
      <xdr:col>77</xdr:col>
      <xdr:colOff>95250</xdr:colOff>
      <xdr:row>14</xdr:row>
      <xdr:rowOff>158115</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456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168275</xdr:rowOff>
    </xdr:from>
    <xdr:ext cx="736600" cy="25590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225675"/>
          <a:ext cx="7366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10.2</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19</xdr:row>
      <xdr:rowOff>11430</xdr:rowOff>
    </xdr:from>
    <xdr:to>
      <xdr:col>72</xdr:col>
      <xdr:colOff>203200</xdr:colOff>
      <xdr:row>19</xdr:row>
      <xdr:rowOff>149225</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flipV="1">
          <a:off x="14401800" y="3268980"/>
          <a:ext cx="889000" cy="137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130175</xdr:rowOff>
    </xdr:from>
    <xdr:to>
      <xdr:col>73</xdr:col>
      <xdr:colOff>44450</xdr:colOff>
      <xdr:row>15</xdr:row>
      <xdr:rowOff>60325</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5240000" y="253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70485</xdr:rowOff>
    </xdr:from>
    <xdr:ext cx="762000" cy="259080"/>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909800" y="22993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15.7</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19</xdr:row>
      <xdr:rowOff>149225</xdr:rowOff>
    </xdr:from>
    <xdr:to>
      <xdr:col>68</xdr:col>
      <xdr:colOff>152400</xdr:colOff>
      <xdr:row>22</xdr:row>
      <xdr:rowOff>27940</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flipV="1">
          <a:off x="13512800" y="3406775"/>
          <a:ext cx="889000" cy="393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86360</xdr:rowOff>
    </xdr:from>
    <xdr:to>
      <xdr:col>68</xdr:col>
      <xdr:colOff>203200</xdr:colOff>
      <xdr:row>16</xdr:row>
      <xdr:rowOff>15875</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4351000" y="26581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26035</xdr:rowOff>
    </xdr:from>
    <xdr:ext cx="762000" cy="259080"/>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020800" y="24263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25.2</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16</xdr:row>
      <xdr:rowOff>132715</xdr:rowOff>
    </xdr:from>
    <xdr:to>
      <xdr:col>64</xdr:col>
      <xdr:colOff>152400</xdr:colOff>
      <xdr:row>17</xdr:row>
      <xdr:rowOff>63500</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3462000" y="28759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73025</xdr:rowOff>
    </xdr:from>
    <xdr:ext cx="762000" cy="259080"/>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3131800" y="26447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41.5</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25</xdr:row>
      <xdr:rowOff>92710</xdr:rowOff>
    </xdr:from>
    <xdr:ext cx="762000" cy="259080"/>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68021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25</xdr:row>
      <xdr:rowOff>92710</xdr:rowOff>
    </xdr:from>
    <xdr:ext cx="762000" cy="259080"/>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5963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25</xdr:row>
      <xdr:rowOff>92710</xdr:rowOff>
    </xdr:from>
    <xdr:ext cx="762000" cy="259080"/>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074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25</xdr:row>
      <xdr:rowOff>92710</xdr:rowOff>
    </xdr:from>
    <xdr:ext cx="762000" cy="259080"/>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185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25</xdr:row>
      <xdr:rowOff>92710</xdr:rowOff>
    </xdr:from>
    <xdr:ext cx="762000" cy="259080"/>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296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17</xdr:row>
      <xdr:rowOff>165100</xdr:rowOff>
    </xdr:from>
    <xdr:to>
      <xdr:col>81</xdr:col>
      <xdr:colOff>95250</xdr:colOff>
      <xdr:row>18</xdr:row>
      <xdr:rowOff>95250</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6967200" y="3079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17</xdr:row>
      <xdr:rowOff>137160</xdr:rowOff>
    </xdr:from>
    <xdr:ext cx="762000" cy="259080"/>
    <xdr:sp macro="" textlink="">
      <xdr:nvSpPr>
        <xdr:cNvPr id="463" name="将来負担の状況該当値テキスト">
          <a:extLst>
            <a:ext uri="{FF2B5EF4-FFF2-40B4-BE49-F238E27FC236}">
              <a16:creationId xmlns:a16="http://schemas.microsoft.com/office/drawing/2014/main" id="{00000000-0008-0000-0300-0000CF010000}"/>
            </a:ext>
          </a:extLst>
        </xdr:cNvPr>
        <xdr:cNvSpPr txBox="1"/>
      </xdr:nvSpPr>
      <xdr:spPr>
        <a:xfrm>
          <a:off x="17106900" y="30518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56.7</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19</xdr:row>
      <xdr:rowOff>8890</xdr:rowOff>
    </xdr:from>
    <xdr:to>
      <xdr:col>77</xdr:col>
      <xdr:colOff>95250</xdr:colOff>
      <xdr:row>19</xdr:row>
      <xdr:rowOff>110490</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129000" y="3266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19</xdr:row>
      <xdr:rowOff>95250</xdr:rowOff>
    </xdr:from>
    <xdr:ext cx="736600" cy="259080"/>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798800" y="335280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70.6</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18</xdr:row>
      <xdr:rowOff>132080</xdr:rowOff>
    </xdr:from>
    <xdr:to>
      <xdr:col>73</xdr:col>
      <xdr:colOff>44450</xdr:colOff>
      <xdr:row>19</xdr:row>
      <xdr:rowOff>62230</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5240000" y="3218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19</xdr:row>
      <xdr:rowOff>46990</xdr:rowOff>
    </xdr:from>
    <xdr:ext cx="762000" cy="259080"/>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4909800" y="33045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67.0</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19</xdr:row>
      <xdr:rowOff>98425</xdr:rowOff>
    </xdr:from>
    <xdr:to>
      <xdr:col>68</xdr:col>
      <xdr:colOff>203200</xdr:colOff>
      <xdr:row>20</xdr:row>
      <xdr:rowOff>29210</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4351000" y="33559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20</xdr:row>
      <xdr:rowOff>13335</xdr:rowOff>
    </xdr:from>
    <xdr:ext cx="762000" cy="259080"/>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020800" y="34423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77.3</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21</xdr:row>
      <xdr:rowOff>148590</xdr:rowOff>
    </xdr:from>
    <xdr:to>
      <xdr:col>64</xdr:col>
      <xdr:colOff>152400</xdr:colOff>
      <xdr:row>22</xdr:row>
      <xdr:rowOff>78740</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3462000" y="3749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22</xdr:row>
      <xdr:rowOff>63500</xdr:rowOff>
    </xdr:from>
    <xdr:ext cx="762000" cy="25590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3131800" y="383540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106.6</a:t>
          </a:r>
          <a:endParaRPr kumimoji="1" lang="ja-JP" altLang="en-US" sz="1000" b="1">
            <a:solidFill>
              <a:srgbClr val="FF0000"/>
            </a:solidFill>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宮崎県小林市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42,075
41,270
562.95
32,082,337
30,869,890
526,161
14,568,633
25,048,784</a:t>
          </a:r>
          <a:endParaRPr kumimoji="1" lang="ja-JP" altLang="en-US" sz="1100" b="1">
            <a:solidFill>
              <a:srgbClr val="000000"/>
            </a:solidFill>
            <a:latin typeface="ＭＳ ゴシック"/>
            <a:ea typeface="ＭＳ ゴシック"/>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12.5
56.7</a:t>
          </a:r>
          <a:endParaRPr kumimoji="1" lang="ja-JP" altLang="en-US" sz="1100" b="1">
            <a:solidFill>
              <a:srgbClr val="000000"/>
            </a:solidFill>
            <a:latin typeface="ＭＳ ゴシック"/>
            <a:ea typeface="ＭＳ ゴシック"/>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3175" cy="25590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317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3295" cy="25590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32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98425</xdr:colOff>
      <xdr:row>23</xdr:row>
      <xdr:rowOff>57150</xdr:rowOff>
    </xdr:from>
    <xdr:ext cx="8228330" cy="259080"/>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283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1610" cy="259080"/>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16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35/132</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25.1</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a:t>
          </a:r>
          <a:r>
            <a:rPr kumimoji="1" lang="ja-JP" altLang="ja-JP" sz="1300">
              <a:solidFill>
                <a:schemeClr val="dk1"/>
              </a:solidFill>
              <a:effectLst/>
              <a:latin typeface="ＭＳ Ｐゴシック"/>
              <a:ea typeface="ＭＳ Ｐゴシック"/>
              <a:cs typeface="+mn-cs"/>
            </a:rPr>
            <a:t>人事院勧告に伴う期末勤勉手当支給月数の</a:t>
          </a:r>
          <a:r>
            <a:rPr kumimoji="1" lang="ja-JP" altLang="en-US" sz="1300">
              <a:solidFill>
                <a:schemeClr val="dk1"/>
              </a:solidFill>
              <a:effectLst/>
              <a:latin typeface="ＭＳ Ｐゴシック"/>
              <a:ea typeface="ＭＳ Ｐゴシック"/>
              <a:cs typeface="+mn-cs"/>
            </a:rPr>
            <a:t>改定</a:t>
          </a:r>
          <a:r>
            <a:rPr kumimoji="1" lang="ja-JP" altLang="ja-JP" sz="1300">
              <a:solidFill>
                <a:schemeClr val="dk1"/>
              </a:solidFill>
              <a:effectLst/>
              <a:latin typeface="ＭＳ Ｐゴシック"/>
              <a:ea typeface="ＭＳ Ｐゴシック"/>
              <a:cs typeface="+mn-cs"/>
            </a:rPr>
            <a:t>により期末勤勉手当が増加したことから、年度比で0.3ポイント増加したが、引き続き類似団体平均を下回っている。</a:t>
          </a:r>
          <a:endParaRPr kumimoji="1" lang="ja-JP" altLang="en-US" sz="1300">
            <a:latin typeface="ＭＳ Ｐゴシック"/>
            <a:ea typeface="ＭＳ Ｐゴシック"/>
          </a:endParaRPr>
        </a:p>
        <a:p>
          <a:r>
            <a:rPr kumimoji="1" lang="ja-JP" altLang="en-US" sz="1300">
              <a:latin typeface="ＭＳ Ｐゴシック"/>
              <a:ea typeface="ＭＳ Ｐゴシック"/>
            </a:rPr>
            <a:t>　今後も行財政改革の取組により業務改善や適正な定員管理を図り、人件費の削減を図る。</a:t>
          </a:r>
        </a:p>
      </xdr:txBody>
    </xdr:sp>
    <xdr:clientData/>
  </xdr:twoCellAnchor>
  <xdr:oneCellAnchor>
    <xdr:from>
      <xdr:col>3</xdr:col>
      <xdr:colOff>123825</xdr:colOff>
      <xdr:row>29</xdr:row>
      <xdr:rowOff>107950</xdr:rowOff>
    </xdr:from>
    <xdr:ext cx="295275" cy="225425"/>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41910</xdr:rowOff>
    </xdr:from>
    <xdr:ext cx="504825" cy="25590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99060</xdr:rowOff>
    </xdr:from>
    <xdr:ext cx="504825" cy="25590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156210</xdr:rowOff>
    </xdr:from>
    <xdr:ext cx="504825" cy="25590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41910</xdr:rowOff>
    </xdr:from>
    <xdr:ext cx="504825" cy="25590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99060</xdr:rowOff>
    </xdr:from>
    <xdr:ext cx="504825" cy="25590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156210</xdr:rowOff>
    </xdr:from>
    <xdr:ext cx="504825" cy="25590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158750</xdr:rowOff>
    </xdr:from>
    <xdr:to>
      <xdr:col>24</xdr:col>
      <xdr:colOff>25400</xdr:colOff>
      <xdr:row>41</xdr:row>
      <xdr:rowOff>111125</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88050"/>
          <a:ext cx="0" cy="1152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83185</xdr:rowOff>
    </xdr:from>
    <xdr:ext cx="762000" cy="259080"/>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126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40.9</a:t>
          </a:r>
          <a:endParaRPr kumimoji="1" lang="ja-JP" altLang="en-US" sz="1000" b="1">
            <a:latin typeface="ＭＳ Ｐゴシック"/>
            <a:ea typeface="ＭＳ Ｐゴシック"/>
          </a:endParaRPr>
        </a:p>
      </xdr:txBody>
    </xdr:sp>
    <xdr:clientData/>
  </xdr:oneCellAnchor>
  <xdr:twoCellAnchor>
    <xdr:from>
      <xdr:col>23</xdr:col>
      <xdr:colOff>136525</xdr:colOff>
      <xdr:row>41</xdr:row>
      <xdr:rowOff>111125</xdr:rowOff>
    </xdr:from>
    <xdr:to>
      <xdr:col>24</xdr:col>
      <xdr:colOff>114300</xdr:colOff>
      <xdr:row>41</xdr:row>
      <xdr:rowOff>111125</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405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73660</xdr:rowOff>
    </xdr:from>
    <xdr:ext cx="762000" cy="259080"/>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15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15.7</a:t>
          </a:r>
          <a:endParaRPr kumimoji="1" lang="ja-JP" altLang="en-US" sz="1000" b="1">
            <a:latin typeface="ＭＳ Ｐゴシック"/>
            <a:ea typeface="ＭＳ Ｐゴシック"/>
          </a:endParaRPr>
        </a:p>
      </xdr:txBody>
    </xdr:sp>
    <xdr:clientData/>
  </xdr:oneCellAnchor>
  <xdr:twoCellAnchor>
    <xdr:from>
      <xdr:col>23</xdr:col>
      <xdr:colOff>136525</xdr:colOff>
      <xdr:row>34</xdr:row>
      <xdr:rowOff>158750</xdr:rowOff>
    </xdr:from>
    <xdr:to>
      <xdr:col>24</xdr:col>
      <xdr:colOff>114300</xdr:colOff>
      <xdr:row>34</xdr:row>
      <xdr:rowOff>158750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880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168275</xdr:rowOff>
    </xdr:from>
    <xdr:to>
      <xdr:col>24</xdr:col>
      <xdr:colOff>25400</xdr:colOff>
      <xdr:row>37</xdr:row>
      <xdr:rowOff>10160</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340475"/>
          <a:ext cx="8382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45720</xdr:rowOff>
    </xdr:from>
    <xdr:ext cx="762000" cy="259080"/>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8937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26.2</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37</xdr:row>
      <xdr:rowOff>73660</xdr:rowOff>
    </xdr:from>
    <xdr:to>
      <xdr:col>24</xdr:col>
      <xdr:colOff>76200</xdr:colOff>
      <xdr:row>38</xdr:row>
      <xdr:rowOff>3810</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41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168275</xdr:rowOff>
    </xdr:from>
    <xdr:to>
      <xdr:col>19</xdr:col>
      <xdr:colOff>187325</xdr:colOff>
      <xdr:row>37</xdr:row>
      <xdr:rowOff>10160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340475"/>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27940</xdr:rowOff>
    </xdr:from>
    <xdr:to>
      <xdr:col>20</xdr:col>
      <xdr:colOff>38100</xdr:colOff>
      <xdr:row>37</xdr:row>
      <xdr:rowOff>129540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71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114300</xdr:rowOff>
    </xdr:from>
    <xdr:ext cx="733425" cy="259080"/>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57950"/>
          <a:ext cx="7334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25.2</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36</xdr:row>
      <xdr:rowOff>109220</xdr:rowOff>
    </xdr:from>
    <xdr:to>
      <xdr:col>15</xdr:col>
      <xdr:colOff>98425</xdr:colOff>
      <xdr:row>37</xdr:row>
      <xdr:rowOff>10160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281420"/>
          <a:ext cx="889000" cy="723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19050</xdr:rowOff>
    </xdr:from>
    <xdr:to>
      <xdr:col>15</xdr:col>
      <xdr:colOff>149225</xdr:colOff>
      <xdr:row>37</xdr:row>
      <xdr:rowOff>120650</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105410</xdr:rowOff>
    </xdr:from>
    <xdr:ext cx="762000" cy="259080"/>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49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25.0</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36</xdr:row>
      <xdr:rowOff>109220</xdr:rowOff>
    </xdr:from>
    <xdr:to>
      <xdr:col>11</xdr:col>
      <xdr:colOff>9525</xdr:colOff>
      <xdr:row>37</xdr:row>
      <xdr:rowOff>19685</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281420"/>
          <a:ext cx="889000" cy="819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163195</xdr:rowOff>
    </xdr:from>
    <xdr:to>
      <xdr:col>11</xdr:col>
      <xdr:colOff>60325</xdr:colOff>
      <xdr:row>37</xdr:row>
      <xdr:rowOff>93345</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35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78105</xdr:rowOff>
    </xdr:from>
    <xdr:ext cx="758825" cy="25590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421755"/>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24.4</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37</xdr:row>
      <xdr:rowOff>50800</xdr:rowOff>
    </xdr:from>
    <xdr:to>
      <xdr:col>6</xdr:col>
      <xdr:colOff>171450</xdr:colOff>
      <xdr:row>37</xdr:row>
      <xdr:rowOff>152400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94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137160</xdr:rowOff>
    </xdr:from>
    <xdr:ext cx="758825" cy="259080"/>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8081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25.7</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44</xdr:row>
      <xdr:rowOff>10160</xdr:rowOff>
    </xdr:from>
    <xdr:ext cx="762000" cy="259080"/>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44</xdr:row>
      <xdr:rowOff>10160</xdr:rowOff>
    </xdr:from>
    <xdr:ext cx="762000" cy="259080"/>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44</xdr:row>
      <xdr:rowOff>10160</xdr:rowOff>
    </xdr:from>
    <xdr:ext cx="758825" cy="259080"/>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44</xdr:row>
      <xdr:rowOff>10160</xdr:rowOff>
    </xdr:from>
    <xdr:ext cx="762000" cy="259080"/>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44</xdr:row>
      <xdr:rowOff>10160</xdr:rowOff>
    </xdr:from>
    <xdr:ext cx="762000" cy="259080"/>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36</xdr:row>
      <xdr:rowOff>130810</xdr:rowOff>
    </xdr:from>
    <xdr:to>
      <xdr:col>24</xdr:col>
      <xdr:colOff>76200</xdr:colOff>
      <xdr:row>37</xdr:row>
      <xdr:rowOff>60960</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303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147320</xdr:rowOff>
    </xdr:from>
    <xdr:ext cx="762000" cy="259080"/>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1480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23.7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36</xdr:row>
      <xdr:rowOff>117475</xdr:rowOff>
    </xdr:from>
    <xdr:to>
      <xdr:col>20</xdr:col>
      <xdr:colOff>38100</xdr:colOff>
      <xdr:row>37</xdr:row>
      <xdr:rowOff>47625</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289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57785</xdr:rowOff>
    </xdr:from>
    <xdr:ext cx="733425" cy="259080"/>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058535"/>
          <a:ext cx="7334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36</xdr:row>
      <xdr:rowOff>130810</xdr:rowOff>
    </xdr:from>
    <xdr:to>
      <xdr:col>15</xdr:col>
      <xdr:colOff>149225</xdr:colOff>
      <xdr:row>37</xdr:row>
      <xdr:rowOff>60960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303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71120</xdr:rowOff>
    </xdr:from>
    <xdr:ext cx="762000" cy="259080"/>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071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36</xdr:row>
      <xdr:rowOff>57785</xdr:rowOff>
    </xdr:from>
    <xdr:to>
      <xdr:col>11</xdr:col>
      <xdr:colOff>60325</xdr:colOff>
      <xdr:row>36</xdr:row>
      <xdr:rowOff>159385</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229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169545</xdr:rowOff>
    </xdr:from>
    <xdr:ext cx="758825" cy="25590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998845"/>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22.1</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36</xdr:row>
      <xdr:rowOff>140335</xdr:rowOff>
    </xdr:from>
    <xdr:to>
      <xdr:col>6</xdr:col>
      <xdr:colOff>171450</xdr:colOff>
      <xdr:row>37</xdr:row>
      <xdr:rowOff>70485</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312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80645</xdr:rowOff>
    </xdr:from>
    <xdr:ext cx="758825" cy="259080"/>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081395"/>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23.9</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88/132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15.5</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前年度比で</a:t>
          </a:r>
          <a:r>
            <a:rPr kumimoji="1" lang="en-US" altLang="ja-JP" sz="1300">
              <a:latin typeface="ＭＳ Ｐゴシック"/>
              <a:ea typeface="ＭＳ Ｐゴシック"/>
            </a:rPr>
            <a:t>0.2</a:t>
          </a:r>
          <a:r>
            <a:rPr kumimoji="1" lang="ja-JP" altLang="en-US" sz="1300">
              <a:latin typeface="ＭＳ Ｐゴシック"/>
              <a:ea typeface="ＭＳ Ｐゴシック"/>
            </a:rPr>
            <a:t>ポイント増加し、引き続き類似団体より高い水準にある。その主な要因としては、保有する公共施設数が多く、老朽化によりその維持管理に多額の費用を要しているためである。</a:t>
          </a:r>
          <a:endParaRPr kumimoji="1" lang="en-US" altLang="ja-JP" sz="1300">
            <a:latin typeface="ＭＳ Ｐゴシック"/>
            <a:ea typeface="ＭＳ Ｐゴシック"/>
          </a:endParaRPr>
        </a:p>
        <a:p>
          <a:r>
            <a:rPr kumimoji="1" lang="ja-JP" altLang="en-US" sz="1300">
              <a:latin typeface="ＭＳ Ｐゴシック"/>
              <a:ea typeface="ＭＳ Ｐゴシック"/>
            </a:rPr>
            <a:t>　今後も公共施設の集約化・複合化や長寿命化に取り組み、維持管理コストの抑制を図るとともに、指定管理者制度の運用や事務事業の民間委託により、物件費全般の低減に努める。</a:t>
          </a:r>
        </a:p>
      </xdr:txBody>
    </xdr:sp>
    <xdr:clientData/>
  </xdr:twoCellAnchor>
  <xdr:oneCellAnchor>
    <xdr:from>
      <xdr:col>62</xdr:col>
      <xdr:colOff>6350</xdr:colOff>
      <xdr:row>9</xdr:row>
      <xdr:rowOff>107950</xdr:rowOff>
    </xdr:from>
    <xdr:ext cx="295275" cy="225425"/>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41910</xdr:rowOff>
    </xdr:from>
    <xdr:ext cx="504825" cy="25590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3810</xdr:rowOff>
    </xdr:from>
    <xdr:ext cx="504825" cy="259080"/>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6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137160</xdr:rowOff>
    </xdr:from>
    <xdr:ext cx="504825" cy="259080"/>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6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99060</xdr:rowOff>
    </xdr:from>
    <xdr:ext cx="504825" cy="25590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60960</xdr:rowOff>
    </xdr:from>
    <xdr:ext cx="504825" cy="259080"/>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6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22860</xdr:rowOff>
    </xdr:from>
    <xdr:ext cx="504825" cy="259080"/>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6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156210</xdr:rowOff>
    </xdr:from>
    <xdr:ext cx="504825" cy="25590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161290</xdr:rowOff>
    </xdr:from>
    <xdr:to>
      <xdr:col>82</xdr:col>
      <xdr:colOff>107950</xdr:colOff>
      <xdr:row>20</xdr:row>
      <xdr:rowOff>157480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390140"/>
          <a:ext cx="0" cy="11963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129540</xdr:rowOff>
    </xdr:from>
    <xdr:ext cx="762000" cy="259080"/>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5585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22.9</a:t>
          </a:r>
          <a:endParaRPr kumimoji="1" lang="ja-JP" altLang="en-US" sz="1000" b="1">
            <a:latin typeface="ＭＳ Ｐゴシック"/>
            <a:ea typeface="ＭＳ Ｐゴシック"/>
          </a:endParaRPr>
        </a:p>
      </xdr:txBody>
    </xdr:sp>
    <xdr:clientData/>
  </xdr:oneCellAnchor>
  <xdr:twoCellAnchor>
    <xdr:from>
      <xdr:col>82</xdr:col>
      <xdr:colOff>19050</xdr:colOff>
      <xdr:row>20</xdr:row>
      <xdr:rowOff>157480</xdr:rowOff>
    </xdr:from>
    <xdr:to>
      <xdr:col>82</xdr:col>
      <xdr:colOff>196850</xdr:colOff>
      <xdr:row>20</xdr:row>
      <xdr:rowOff>157480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5864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76200</xdr:rowOff>
    </xdr:from>
    <xdr:ext cx="762000" cy="25590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13360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7.2</a:t>
          </a:r>
          <a:endParaRPr kumimoji="1" lang="ja-JP" altLang="en-US" sz="1000" b="1">
            <a:latin typeface="ＭＳ Ｐゴシック"/>
            <a:ea typeface="ＭＳ Ｐゴシック"/>
          </a:endParaRPr>
        </a:p>
      </xdr:txBody>
    </xdr:sp>
    <xdr:clientData/>
  </xdr:oneCellAnchor>
  <xdr:twoCellAnchor>
    <xdr:from>
      <xdr:col>82</xdr:col>
      <xdr:colOff>19050</xdr:colOff>
      <xdr:row>13</xdr:row>
      <xdr:rowOff>161290</xdr:rowOff>
    </xdr:from>
    <xdr:to>
      <xdr:col>82</xdr:col>
      <xdr:colOff>196850</xdr:colOff>
      <xdr:row>13</xdr:row>
      <xdr:rowOff>161290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390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39370</xdr:rowOff>
    </xdr:from>
    <xdr:to>
      <xdr:col>82</xdr:col>
      <xdr:colOff>107950</xdr:colOff>
      <xdr:row>17</xdr:row>
      <xdr:rowOff>54610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2954020"/>
          <a:ext cx="8382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130810</xdr:rowOff>
    </xdr:from>
    <xdr:ext cx="762000" cy="259080"/>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7025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14.0</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16510</xdr:rowOff>
    </xdr:from>
    <xdr:to>
      <xdr:col>78</xdr:col>
      <xdr:colOff>69850</xdr:colOff>
      <xdr:row>17</xdr:row>
      <xdr:rowOff>39370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93116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83820</xdr:rowOff>
    </xdr:from>
    <xdr:to>
      <xdr:col>78</xdr:col>
      <xdr:colOff>120650</xdr:colOff>
      <xdr:row>17</xdr:row>
      <xdr:rowOff>13970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24130</xdr:rowOff>
    </xdr:from>
    <xdr:ext cx="736600" cy="259080"/>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59588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13.6</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16</xdr:row>
      <xdr:rowOff>111760</xdr:rowOff>
    </xdr:from>
    <xdr:to>
      <xdr:col>73</xdr:col>
      <xdr:colOff>180975</xdr:colOff>
      <xdr:row>17</xdr:row>
      <xdr:rowOff>16510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854960"/>
          <a:ext cx="88900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60960</xdr:rowOff>
    </xdr:from>
    <xdr:to>
      <xdr:col>74</xdr:col>
      <xdr:colOff>31750</xdr:colOff>
      <xdr:row>16</xdr:row>
      <xdr:rowOff>162560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804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1270</xdr:rowOff>
    </xdr:from>
    <xdr:ext cx="762000" cy="259080"/>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5730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13.3</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16</xdr:row>
      <xdr:rowOff>111760</xdr:rowOff>
    </xdr:from>
    <xdr:to>
      <xdr:col>69</xdr:col>
      <xdr:colOff>92075</xdr:colOff>
      <xdr:row>16</xdr:row>
      <xdr:rowOff>127000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854960"/>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148590</xdr:rowOff>
    </xdr:from>
    <xdr:to>
      <xdr:col>69</xdr:col>
      <xdr:colOff>142875</xdr:colOff>
      <xdr:row>16</xdr:row>
      <xdr:rowOff>78740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720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88900</xdr:rowOff>
    </xdr:from>
    <xdr:ext cx="758825" cy="25590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489200"/>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12.2</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16</xdr:row>
      <xdr:rowOff>22860</xdr:rowOff>
    </xdr:from>
    <xdr:to>
      <xdr:col>65</xdr:col>
      <xdr:colOff>53975</xdr:colOff>
      <xdr:row>16</xdr:row>
      <xdr:rowOff>124460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76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134620</xdr:rowOff>
    </xdr:from>
    <xdr:ext cx="762000" cy="25590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53492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12.8</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24</xdr:row>
      <xdr:rowOff>10160</xdr:rowOff>
    </xdr:from>
    <xdr:ext cx="762000" cy="259080"/>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24</xdr:row>
      <xdr:rowOff>10160</xdr:rowOff>
    </xdr:from>
    <xdr:ext cx="758825" cy="259080"/>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24</xdr:row>
      <xdr:rowOff>10160</xdr:rowOff>
    </xdr:from>
    <xdr:ext cx="758825" cy="259080"/>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24</xdr:row>
      <xdr:rowOff>10160</xdr:rowOff>
    </xdr:from>
    <xdr:ext cx="762000" cy="259080"/>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24</xdr:row>
      <xdr:rowOff>10160</xdr:rowOff>
    </xdr:from>
    <xdr:ext cx="758825" cy="259080"/>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17</xdr:row>
      <xdr:rowOff>3810</xdr:rowOff>
    </xdr:from>
    <xdr:to>
      <xdr:col>82</xdr:col>
      <xdr:colOff>158750</xdr:colOff>
      <xdr:row>17</xdr:row>
      <xdr:rowOff>105410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918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147320</xdr:rowOff>
    </xdr:from>
    <xdr:ext cx="762000" cy="259080"/>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8905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14.8</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16</xdr:row>
      <xdr:rowOff>160020</xdr:rowOff>
    </xdr:from>
    <xdr:to>
      <xdr:col>78</xdr:col>
      <xdr:colOff>120650</xdr:colOff>
      <xdr:row>17</xdr:row>
      <xdr:rowOff>90170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903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74930</xdr:rowOff>
    </xdr:from>
    <xdr:ext cx="736600" cy="25590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989580"/>
          <a:ext cx="7366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14.6</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16</xdr:row>
      <xdr:rowOff>137160</xdr:rowOff>
    </xdr:from>
    <xdr:to>
      <xdr:col>74</xdr:col>
      <xdr:colOff>31750</xdr:colOff>
      <xdr:row>17</xdr:row>
      <xdr:rowOff>67310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880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52070</xdr:rowOff>
    </xdr:from>
    <xdr:ext cx="762000" cy="25590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96672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14.3</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16</xdr:row>
      <xdr:rowOff>60960</xdr:rowOff>
    </xdr:from>
    <xdr:to>
      <xdr:col>69</xdr:col>
      <xdr:colOff>142875</xdr:colOff>
      <xdr:row>16</xdr:row>
      <xdr:rowOff>162560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804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147320</xdr:rowOff>
    </xdr:from>
    <xdr:ext cx="758825" cy="259080"/>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89052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13.3</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16</xdr:row>
      <xdr:rowOff>76200</xdr:rowOff>
    </xdr:from>
    <xdr:to>
      <xdr:col>65</xdr:col>
      <xdr:colOff>53975</xdr:colOff>
      <xdr:row>17</xdr:row>
      <xdr:rowOff>6350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81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162560</xdr:rowOff>
    </xdr:from>
    <xdr:ext cx="762000" cy="259080"/>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905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13.5</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122/132</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14.5</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前年度比で</a:t>
          </a:r>
          <a:r>
            <a:rPr kumimoji="1" lang="en-US" altLang="ja-JP" sz="1300">
              <a:latin typeface="ＭＳ Ｐゴシック"/>
              <a:ea typeface="ＭＳ Ｐゴシック"/>
            </a:rPr>
            <a:t>0.1</a:t>
          </a:r>
          <a:r>
            <a:rPr kumimoji="1" lang="ja-JP" altLang="en-US" sz="1300">
              <a:latin typeface="ＭＳ Ｐゴシック"/>
              <a:ea typeface="ＭＳ Ｐゴシック"/>
            </a:rPr>
            <a:t>ポイント増加し、引き続き類似団体平均より高い水準にある。</a:t>
          </a:r>
          <a:endParaRPr kumimoji="1" lang="en-US" altLang="ja-JP" sz="1300">
            <a:latin typeface="ＭＳ Ｐゴシック"/>
            <a:ea typeface="ＭＳ Ｐゴシック"/>
          </a:endParaRPr>
        </a:p>
        <a:p>
          <a:r>
            <a:rPr kumimoji="1" lang="ja-JP" altLang="en-US" sz="1300">
              <a:latin typeface="ＭＳ Ｐゴシック"/>
              <a:ea typeface="ＭＳ Ｐゴシック"/>
            </a:rPr>
            <a:t>　扶助費については、人口構成の変化等を鑑みると、財政運営に与える影響が大きいものであることから、行政サービスの範囲や水準等について検証し、必要に応じて見直しを行うなど、引き続き健全な財政運営の確保に努める。</a:t>
          </a:r>
        </a:p>
      </xdr:txBody>
    </xdr:sp>
    <xdr:clientData/>
  </xdr:twoCellAnchor>
  <xdr:oneCellAnchor>
    <xdr:from>
      <xdr:col>3</xdr:col>
      <xdr:colOff>123825</xdr:colOff>
      <xdr:row>49</xdr:row>
      <xdr:rowOff>107950</xdr:rowOff>
    </xdr:from>
    <xdr:ext cx="295275" cy="22542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41910</xdr:rowOff>
    </xdr:from>
    <xdr:ext cx="504825" cy="25590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3</xdr:col>
      <xdr:colOff>161925</xdr:colOff>
      <xdr:row>62</xdr:row>
      <xdr:rowOff>29210</xdr:rowOff>
    </xdr:from>
    <xdr:to>
      <xdr:col>26</xdr:col>
      <xdr:colOff>184150</xdr:colOff>
      <xdr:row>62</xdr:row>
      <xdr:rowOff>29210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9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58420</xdr:rowOff>
    </xdr:from>
    <xdr:ext cx="504825" cy="259080"/>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87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3</xdr:col>
      <xdr:colOff>161925</xdr:colOff>
      <xdr:row>60</xdr:row>
      <xdr:rowOff>45085</xdr:rowOff>
    </xdr:from>
    <xdr:to>
      <xdr:col>26</xdr:col>
      <xdr:colOff>184150</xdr:colOff>
      <xdr:row>60</xdr:row>
      <xdr:rowOff>45085</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74930</xdr:rowOff>
    </xdr:from>
    <xdr:ext cx="504825" cy="25590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48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161925</xdr:colOff>
      <xdr:row>58</xdr:row>
      <xdr:rowOff>61595</xdr:rowOff>
    </xdr:from>
    <xdr:to>
      <xdr:col>26</xdr:col>
      <xdr:colOff>184150</xdr:colOff>
      <xdr:row>58</xdr:row>
      <xdr:rowOff>61595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90805</xdr:rowOff>
    </xdr:from>
    <xdr:ext cx="504825" cy="2584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455"/>
          <a:ext cx="5048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161925</xdr:colOff>
      <xdr:row>56</xdr:row>
      <xdr:rowOff>78105</xdr:rowOff>
    </xdr:from>
    <xdr:to>
      <xdr:col>26</xdr:col>
      <xdr:colOff>184150</xdr:colOff>
      <xdr:row>56</xdr:row>
      <xdr:rowOff>78105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107315</xdr:rowOff>
    </xdr:from>
    <xdr:ext cx="504825" cy="259080"/>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7065"/>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3</xdr:col>
      <xdr:colOff>161925</xdr:colOff>
      <xdr:row>54</xdr:row>
      <xdr:rowOff>94615</xdr:rowOff>
    </xdr:from>
    <xdr:to>
      <xdr:col>26</xdr:col>
      <xdr:colOff>184150</xdr:colOff>
      <xdr:row>54</xdr:row>
      <xdr:rowOff>94615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123825</xdr:rowOff>
    </xdr:from>
    <xdr:ext cx="504825" cy="25590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675"/>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3</xdr:col>
      <xdr:colOff>161925</xdr:colOff>
      <xdr:row>52</xdr:row>
      <xdr:rowOff>110490</xdr:rowOff>
    </xdr:from>
    <xdr:to>
      <xdr:col>26</xdr:col>
      <xdr:colOff>184150</xdr:colOff>
      <xdr:row>52</xdr:row>
      <xdr:rowOff>110490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5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139700</xdr:rowOff>
    </xdr:from>
    <xdr:ext cx="504825" cy="259080"/>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65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156210</xdr:rowOff>
    </xdr:from>
    <xdr:ext cx="504825" cy="25590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121285</xdr:rowOff>
    </xdr:from>
    <xdr:to>
      <xdr:col>24</xdr:col>
      <xdr:colOff>25400</xdr:colOff>
      <xdr:row>60</xdr:row>
      <xdr:rowOff>143510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036685"/>
          <a:ext cx="0" cy="13938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115570</xdr:rowOff>
    </xdr:from>
    <xdr:ext cx="762000" cy="259080"/>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4025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15.9</a:t>
          </a:r>
          <a:endParaRPr kumimoji="1" lang="ja-JP" altLang="en-US" sz="1000" b="1">
            <a:latin typeface="ＭＳ Ｐゴシック"/>
            <a:ea typeface="ＭＳ Ｐゴシック"/>
          </a:endParaRPr>
        </a:p>
      </xdr:txBody>
    </xdr:sp>
    <xdr:clientData/>
  </xdr:oneCellAnchor>
  <xdr:twoCellAnchor>
    <xdr:from>
      <xdr:col>23</xdr:col>
      <xdr:colOff>136525</xdr:colOff>
      <xdr:row>60</xdr:row>
      <xdr:rowOff>143510</xdr:rowOff>
    </xdr:from>
    <xdr:to>
      <xdr:col>24</xdr:col>
      <xdr:colOff>114300</xdr:colOff>
      <xdr:row>60</xdr:row>
      <xdr:rowOff>143510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4305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36195</xdr:rowOff>
    </xdr:from>
    <xdr:ext cx="762000" cy="259080"/>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801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3.1</a:t>
          </a:r>
          <a:endParaRPr kumimoji="1" lang="ja-JP" altLang="en-US" sz="1000" b="1">
            <a:latin typeface="ＭＳ Ｐゴシック"/>
            <a:ea typeface="ＭＳ Ｐゴシック"/>
          </a:endParaRPr>
        </a:p>
      </xdr:txBody>
    </xdr:sp>
    <xdr:clientData/>
  </xdr:oneCellAnchor>
  <xdr:twoCellAnchor>
    <xdr:from>
      <xdr:col>23</xdr:col>
      <xdr:colOff>136525</xdr:colOff>
      <xdr:row>52</xdr:row>
      <xdr:rowOff>121285</xdr:rowOff>
    </xdr:from>
    <xdr:to>
      <xdr:col>24</xdr:col>
      <xdr:colOff>114300</xdr:colOff>
      <xdr:row>52</xdr:row>
      <xdr:rowOff>121285</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0366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94615</xdr:rowOff>
    </xdr:from>
    <xdr:to>
      <xdr:col>24</xdr:col>
      <xdr:colOff>25400</xdr:colOff>
      <xdr:row>58</xdr:row>
      <xdr:rowOff>105410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10038715"/>
          <a:ext cx="8382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160655</xdr:rowOff>
    </xdr:from>
    <xdr:ext cx="762000" cy="259080"/>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41895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8.5</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55</xdr:row>
      <xdr:rowOff>144145</xdr:rowOff>
    </xdr:from>
    <xdr:to>
      <xdr:col>24</xdr:col>
      <xdr:colOff>76200</xdr:colOff>
      <xdr:row>56</xdr:row>
      <xdr:rowOff>74930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5738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58</xdr:row>
      <xdr:rowOff>40640</xdr:rowOff>
    </xdr:from>
    <xdr:to>
      <xdr:col>19</xdr:col>
      <xdr:colOff>187325</xdr:colOff>
      <xdr:row>58</xdr:row>
      <xdr:rowOff>94615</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984740"/>
          <a:ext cx="889000" cy="53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144145</xdr:rowOff>
    </xdr:from>
    <xdr:to>
      <xdr:col>20</xdr:col>
      <xdr:colOff>38100</xdr:colOff>
      <xdr:row>56</xdr:row>
      <xdr:rowOff>74930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5738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84455</xdr:rowOff>
    </xdr:from>
    <xdr:ext cx="733425" cy="259080"/>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342755"/>
          <a:ext cx="7334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8.5</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57</xdr:row>
      <xdr:rowOff>146050</xdr:rowOff>
    </xdr:from>
    <xdr:to>
      <xdr:col>15</xdr:col>
      <xdr:colOff>98425</xdr:colOff>
      <xdr:row>58</xdr:row>
      <xdr:rowOff>40640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918700"/>
          <a:ext cx="889000" cy="660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111760</xdr:rowOff>
    </xdr:from>
    <xdr:to>
      <xdr:col>15</xdr:col>
      <xdr:colOff>149225</xdr:colOff>
      <xdr:row>56</xdr:row>
      <xdr:rowOff>41910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541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52070</xdr:rowOff>
    </xdr:from>
    <xdr:ext cx="762000" cy="25590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31037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8.2</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57</xdr:row>
      <xdr:rowOff>146050</xdr:rowOff>
    </xdr:from>
    <xdr:to>
      <xdr:col>11</xdr:col>
      <xdr:colOff>9525</xdr:colOff>
      <xdr:row>57</xdr:row>
      <xdr:rowOff>156845</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9918700"/>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78740</xdr:rowOff>
    </xdr:from>
    <xdr:to>
      <xdr:col>11</xdr:col>
      <xdr:colOff>60325</xdr:colOff>
      <xdr:row>56</xdr:row>
      <xdr:rowOff>8890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508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19050</xdr:rowOff>
    </xdr:from>
    <xdr:ext cx="758825" cy="25590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277350"/>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73660</xdr:rowOff>
    </xdr:from>
    <xdr:ext cx="758825" cy="259080"/>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331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8.4</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64</xdr:row>
      <xdr:rowOff>10160</xdr:rowOff>
    </xdr:from>
    <xdr:ext cx="762000" cy="259080"/>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64</xdr:row>
      <xdr:rowOff>10160</xdr:rowOff>
    </xdr:from>
    <xdr:ext cx="762000" cy="259080"/>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64</xdr:row>
      <xdr:rowOff>10160</xdr:rowOff>
    </xdr:from>
    <xdr:ext cx="758825" cy="259080"/>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64</xdr:row>
      <xdr:rowOff>10160</xdr:rowOff>
    </xdr:from>
    <xdr:ext cx="762000" cy="259080"/>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64</xdr:row>
      <xdr:rowOff>10160</xdr:rowOff>
    </xdr:from>
    <xdr:ext cx="762000" cy="259080"/>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58</xdr:row>
      <xdr:rowOff>54610</xdr:rowOff>
    </xdr:from>
    <xdr:to>
      <xdr:col>24</xdr:col>
      <xdr:colOff>76200</xdr:colOff>
      <xdr:row>58</xdr:row>
      <xdr:rowOff>156210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998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26670</xdr:rowOff>
    </xdr:from>
    <xdr:ext cx="762000" cy="259080"/>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9707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12.4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58</xdr:row>
      <xdr:rowOff>43815</xdr:rowOff>
    </xdr:from>
    <xdr:to>
      <xdr:col>20</xdr:col>
      <xdr:colOff>38100</xdr:colOff>
      <xdr:row>58</xdr:row>
      <xdr:rowOff>145415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987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130175</xdr:rowOff>
    </xdr:from>
    <xdr:ext cx="733425" cy="259080"/>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10074275"/>
          <a:ext cx="7334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12.3</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57</xdr:row>
      <xdr:rowOff>160655</xdr:rowOff>
    </xdr:from>
    <xdr:to>
      <xdr:col>15</xdr:col>
      <xdr:colOff>149225</xdr:colOff>
      <xdr:row>58</xdr:row>
      <xdr:rowOff>90805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933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75565</xdr:rowOff>
    </xdr:from>
    <xdr:ext cx="762000" cy="25590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1001966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57</xdr:row>
      <xdr:rowOff>95250</xdr:rowOff>
    </xdr:from>
    <xdr:to>
      <xdr:col>11</xdr:col>
      <xdr:colOff>60325</xdr:colOff>
      <xdr:row>58</xdr:row>
      <xdr:rowOff>25400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8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10160</xdr:rowOff>
    </xdr:from>
    <xdr:ext cx="758825" cy="259080"/>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9542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11.2</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57</xdr:row>
      <xdr:rowOff>106045</xdr:rowOff>
    </xdr:from>
    <xdr:to>
      <xdr:col>6</xdr:col>
      <xdr:colOff>171450</xdr:colOff>
      <xdr:row>58</xdr:row>
      <xdr:rowOff>36195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878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20955</xdr:rowOff>
    </xdr:from>
    <xdr:ext cx="758825" cy="25590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965055"/>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11.3</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58/132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前年度比で</a:t>
          </a:r>
          <a:r>
            <a:rPr kumimoji="1" lang="en-US" altLang="ja-JP" sz="1300">
              <a:latin typeface="ＭＳ Ｐゴシック"/>
              <a:ea typeface="ＭＳ Ｐゴシック"/>
            </a:rPr>
            <a:t>0.9</a:t>
          </a:r>
          <a:r>
            <a:rPr kumimoji="1" lang="ja-JP" altLang="en-US" sz="1300">
              <a:latin typeface="ＭＳ Ｐゴシック"/>
              <a:ea typeface="ＭＳ Ｐゴシック"/>
            </a:rPr>
            <a:t>ポイント減少し、類似団体平均と同水準にある。</a:t>
          </a:r>
          <a:endParaRPr kumimoji="1" lang="en-US" altLang="ja-JP" sz="1300">
            <a:latin typeface="ＭＳ Ｐゴシック"/>
            <a:ea typeface="ＭＳ Ｐゴシック"/>
          </a:endParaRPr>
        </a:p>
        <a:p>
          <a:r>
            <a:rPr kumimoji="1" lang="ja-JP" altLang="en-US" sz="1300">
              <a:latin typeface="ＭＳ Ｐゴシック"/>
              <a:ea typeface="ＭＳ Ｐゴシック"/>
            </a:rPr>
            <a:t>　介護保険など特別会計に対する繰出金の構成比が約</a:t>
          </a:r>
          <a:r>
            <a:rPr kumimoji="1" lang="en-US" altLang="ja-JP" sz="1300">
              <a:latin typeface="ＭＳ Ｐゴシック"/>
              <a:ea typeface="ＭＳ Ｐゴシック"/>
            </a:rPr>
            <a:t>63.2</a:t>
          </a:r>
          <a:r>
            <a:rPr kumimoji="1" lang="ja-JP" altLang="en-US" sz="1300">
              <a:latin typeface="ＭＳ Ｐゴシック"/>
              <a:ea typeface="ＭＳ Ｐゴシック"/>
            </a:rPr>
            <a:t>％と高い割合を占めていることから、各特別会計の財政健全化に努める。</a:t>
          </a:r>
        </a:p>
      </xdr:txBody>
    </xdr:sp>
    <xdr:clientData/>
  </xdr:twoCellAnchor>
  <xdr:oneCellAnchor>
    <xdr:from>
      <xdr:col>62</xdr:col>
      <xdr:colOff>6350</xdr:colOff>
      <xdr:row>49</xdr:row>
      <xdr:rowOff>107950</xdr:rowOff>
    </xdr:from>
    <xdr:ext cx="295275" cy="22542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41910</xdr:rowOff>
    </xdr:from>
    <xdr:ext cx="504825" cy="25590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0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3810</xdr:rowOff>
    </xdr:from>
    <xdr:ext cx="504825" cy="259080"/>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46226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22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137160</xdr:rowOff>
    </xdr:from>
    <xdr:ext cx="504825" cy="259080"/>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08126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84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99060</xdr:rowOff>
    </xdr:from>
    <xdr:ext cx="504825" cy="25590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700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46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60960</xdr:rowOff>
    </xdr:from>
    <xdr:ext cx="504825" cy="259080"/>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31926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8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22860</xdr:rowOff>
    </xdr:from>
    <xdr:ext cx="504825" cy="259080"/>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93826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156210</xdr:rowOff>
    </xdr:from>
    <xdr:ext cx="504825" cy="25590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114300</xdr:rowOff>
    </xdr:from>
    <xdr:to>
      <xdr:col>82</xdr:col>
      <xdr:colOff>107950</xdr:colOff>
      <xdr:row>61</xdr:row>
      <xdr:rowOff>133350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029700"/>
          <a:ext cx="0" cy="15621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105410</xdr:rowOff>
    </xdr:from>
    <xdr:ext cx="762000" cy="259080"/>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563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17.9</a:t>
          </a:r>
          <a:endParaRPr kumimoji="1" lang="ja-JP" altLang="en-US" sz="1000" b="1">
            <a:latin typeface="ＭＳ Ｐゴシック"/>
            <a:ea typeface="ＭＳ Ｐゴシック"/>
          </a:endParaRPr>
        </a:p>
      </xdr:txBody>
    </xdr:sp>
    <xdr:clientData/>
  </xdr:oneCellAnchor>
  <xdr:twoCellAnchor>
    <xdr:from>
      <xdr:col>82</xdr:col>
      <xdr:colOff>19050</xdr:colOff>
      <xdr:row>61</xdr:row>
      <xdr:rowOff>133350</xdr:rowOff>
    </xdr:from>
    <xdr:to>
      <xdr:col>82</xdr:col>
      <xdr:colOff>196850</xdr:colOff>
      <xdr:row>61</xdr:row>
      <xdr:rowOff>133350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591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29210</xdr:rowOff>
    </xdr:from>
    <xdr:ext cx="762000" cy="25590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7731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5.6</a:t>
          </a:r>
          <a:endParaRPr kumimoji="1" lang="ja-JP" altLang="en-US" sz="1000" b="1">
            <a:latin typeface="ＭＳ Ｐゴシック"/>
            <a:ea typeface="ＭＳ Ｐゴシック"/>
          </a:endParaRPr>
        </a:p>
      </xdr:txBody>
    </xdr:sp>
    <xdr:clientData/>
  </xdr:oneCellAnchor>
  <xdr:twoCellAnchor>
    <xdr:from>
      <xdr:col>82</xdr:col>
      <xdr:colOff>19050</xdr:colOff>
      <xdr:row>52</xdr:row>
      <xdr:rowOff>114300</xdr:rowOff>
    </xdr:from>
    <xdr:to>
      <xdr:col>82</xdr:col>
      <xdr:colOff>196850</xdr:colOff>
      <xdr:row>52</xdr:row>
      <xdr:rowOff>114300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0297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0</xdr:rowOff>
    </xdr:from>
    <xdr:to>
      <xdr:col>82</xdr:col>
      <xdr:colOff>107950</xdr:colOff>
      <xdr:row>58</xdr:row>
      <xdr:rowOff>114300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5671800" y="9944100"/>
          <a:ext cx="838200" cy="114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137160</xdr:rowOff>
    </xdr:from>
    <xdr:ext cx="762000" cy="259080"/>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7383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12.8</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57</xdr:row>
      <xdr:rowOff>120650</xdr:rowOff>
    </xdr:from>
    <xdr:to>
      <xdr:col>82</xdr:col>
      <xdr:colOff>158750</xdr:colOff>
      <xdr:row>58</xdr:row>
      <xdr:rowOff>50800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89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88900</xdr:rowOff>
    </xdr:from>
    <xdr:to>
      <xdr:col>78</xdr:col>
      <xdr:colOff>69850</xdr:colOff>
      <xdr:row>58</xdr:row>
      <xdr:rowOff>114300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10033000"/>
          <a:ext cx="8890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0</xdr:rowOff>
    </xdr:from>
    <xdr:to>
      <xdr:col>78</xdr:col>
      <xdr:colOff>120650</xdr:colOff>
      <xdr:row>58</xdr:row>
      <xdr:rowOff>101600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111760</xdr:rowOff>
    </xdr:from>
    <xdr:ext cx="736600" cy="25590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712960"/>
          <a:ext cx="7366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57</xdr:row>
      <xdr:rowOff>158750</xdr:rowOff>
    </xdr:from>
    <xdr:to>
      <xdr:col>73</xdr:col>
      <xdr:colOff>180975</xdr:colOff>
      <xdr:row>58</xdr:row>
      <xdr:rowOff>88900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9931400"/>
          <a:ext cx="889000" cy="1016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0</xdr:rowOff>
    </xdr:from>
    <xdr:to>
      <xdr:col>74</xdr:col>
      <xdr:colOff>31750</xdr:colOff>
      <xdr:row>58</xdr:row>
      <xdr:rowOff>101600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111760</xdr:rowOff>
    </xdr:from>
    <xdr:ext cx="762000" cy="25590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7129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57</xdr:row>
      <xdr:rowOff>158750</xdr:rowOff>
    </xdr:from>
    <xdr:to>
      <xdr:col>69</xdr:col>
      <xdr:colOff>92075</xdr:colOff>
      <xdr:row>58</xdr:row>
      <xdr:rowOff>25400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993140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133350</xdr:rowOff>
    </xdr:from>
    <xdr:to>
      <xdr:col>69</xdr:col>
      <xdr:colOff>142875</xdr:colOff>
      <xdr:row>58</xdr:row>
      <xdr:rowOff>63500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48260</xdr:rowOff>
    </xdr:from>
    <xdr:ext cx="758825" cy="259080"/>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9923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12.9</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58</xdr:row>
      <xdr:rowOff>0</xdr:rowOff>
    </xdr:from>
    <xdr:to>
      <xdr:col>65</xdr:col>
      <xdr:colOff>53975</xdr:colOff>
      <xdr:row>58</xdr:row>
      <xdr:rowOff>101600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86360</xdr:rowOff>
    </xdr:from>
    <xdr:ext cx="762000" cy="25590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10030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64</xdr:row>
      <xdr:rowOff>10160</xdr:rowOff>
    </xdr:from>
    <xdr:ext cx="762000" cy="259080"/>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64</xdr:row>
      <xdr:rowOff>10160</xdr:rowOff>
    </xdr:from>
    <xdr:ext cx="758825" cy="259080"/>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64</xdr:row>
      <xdr:rowOff>10160</xdr:rowOff>
    </xdr:from>
    <xdr:ext cx="758825" cy="259080"/>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64</xdr:row>
      <xdr:rowOff>10160</xdr:rowOff>
    </xdr:from>
    <xdr:ext cx="762000" cy="259080"/>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64</xdr:row>
      <xdr:rowOff>10160</xdr:rowOff>
    </xdr:from>
    <xdr:ext cx="758825" cy="259080"/>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57</xdr:row>
      <xdr:rowOff>120650</xdr:rowOff>
    </xdr:from>
    <xdr:to>
      <xdr:col>82</xdr:col>
      <xdr:colOff>158750</xdr:colOff>
      <xdr:row>58</xdr:row>
      <xdr:rowOff>50800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89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92710</xdr:rowOff>
    </xdr:from>
    <xdr:ext cx="762000" cy="259080"/>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865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12.8</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58</xdr:row>
      <xdr:rowOff>63500</xdr:rowOff>
    </xdr:from>
    <xdr:to>
      <xdr:col>78</xdr:col>
      <xdr:colOff>120650</xdr:colOff>
      <xdr:row>58</xdr:row>
      <xdr:rowOff>165100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1000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149860</xdr:rowOff>
    </xdr:from>
    <xdr:ext cx="736600" cy="259080"/>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100939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13.7</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58</xdr:row>
      <xdr:rowOff>38100</xdr:rowOff>
    </xdr:from>
    <xdr:to>
      <xdr:col>74</xdr:col>
      <xdr:colOff>31750</xdr:colOff>
      <xdr:row>58</xdr:row>
      <xdr:rowOff>139700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98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124460</xdr:rowOff>
    </xdr:from>
    <xdr:ext cx="762000" cy="259080"/>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10068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13.5</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57</xdr:row>
      <xdr:rowOff>107950</xdr:rowOff>
    </xdr:from>
    <xdr:to>
      <xdr:col>69</xdr:col>
      <xdr:colOff>142875</xdr:colOff>
      <xdr:row>58</xdr:row>
      <xdr:rowOff>38100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88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48260</xdr:rowOff>
    </xdr:from>
    <xdr:ext cx="758825" cy="259080"/>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6494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12.7</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57</xdr:row>
      <xdr:rowOff>146050</xdr:rowOff>
    </xdr:from>
    <xdr:to>
      <xdr:col>65</xdr:col>
      <xdr:colOff>53975</xdr:colOff>
      <xdr:row>58</xdr:row>
      <xdr:rowOff>76200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86360</xdr:rowOff>
    </xdr:from>
    <xdr:ext cx="762000" cy="25590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96875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13.0</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38/132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chemeClr val="dk1"/>
              </a:solidFill>
              <a:effectLst/>
              <a:latin typeface="ＭＳ Ｐゴシック"/>
              <a:ea typeface="ＭＳ Ｐゴシック"/>
              <a:cs typeface="+mn-cs"/>
            </a:rPr>
            <a:t>　</a:t>
          </a:r>
          <a:r>
            <a:rPr kumimoji="1" lang="ja-JP" altLang="ja-JP" sz="1300">
              <a:solidFill>
                <a:schemeClr val="dk1"/>
              </a:solidFill>
              <a:effectLst/>
              <a:latin typeface="ＭＳ Ｐゴシック"/>
              <a:ea typeface="ＭＳ Ｐゴシック"/>
              <a:cs typeface="+mn-cs"/>
            </a:rPr>
            <a:t>前年度比で</a:t>
          </a:r>
          <a:r>
            <a:rPr kumimoji="1" lang="en-US" altLang="ja-JP" sz="1300">
              <a:solidFill>
                <a:schemeClr val="dk1"/>
              </a:solidFill>
              <a:effectLst/>
              <a:latin typeface="ＭＳ Ｐゴシック"/>
              <a:ea typeface="ＭＳ Ｐゴシック"/>
              <a:cs typeface="+mn-cs"/>
            </a:rPr>
            <a:t>0.1</a:t>
          </a:r>
          <a:r>
            <a:rPr kumimoji="1" lang="ja-JP" altLang="ja-JP" sz="1300">
              <a:solidFill>
                <a:schemeClr val="dk1"/>
              </a:solidFill>
              <a:effectLst/>
              <a:latin typeface="ＭＳ Ｐゴシック"/>
              <a:ea typeface="ＭＳ Ｐゴシック"/>
              <a:cs typeface="+mn-cs"/>
            </a:rPr>
            <a:t>ポイント</a:t>
          </a:r>
          <a:r>
            <a:rPr kumimoji="1" lang="ja-JP" altLang="en-US" sz="1300">
              <a:solidFill>
                <a:schemeClr val="dk1"/>
              </a:solidFill>
              <a:effectLst/>
              <a:latin typeface="ＭＳ Ｐゴシック"/>
              <a:ea typeface="ＭＳ Ｐゴシック"/>
              <a:cs typeface="+mn-cs"/>
            </a:rPr>
            <a:t>増加したが</a:t>
          </a:r>
          <a:r>
            <a:rPr kumimoji="1" lang="ja-JP" altLang="ja-JP" sz="1300">
              <a:solidFill>
                <a:schemeClr val="dk1"/>
              </a:solidFill>
              <a:effectLst/>
              <a:latin typeface="ＭＳ Ｐゴシック"/>
              <a:ea typeface="ＭＳ Ｐゴシック"/>
              <a:cs typeface="+mn-cs"/>
            </a:rPr>
            <a:t>、引き続き類似団体平均を下回っている。</a:t>
          </a:r>
          <a:endParaRPr lang="ja-JP" altLang="ja-JP" sz="1300">
            <a:effectLst/>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　下水道事業など公営企業に対する繰出金の構成比が約</a:t>
          </a:r>
          <a:r>
            <a:rPr kumimoji="1" lang="en-US" altLang="ja-JP" sz="1300">
              <a:solidFill>
                <a:schemeClr val="dk1"/>
              </a:solidFill>
              <a:effectLst/>
              <a:latin typeface="ＭＳ Ｐゴシック"/>
              <a:ea typeface="ＭＳ Ｐゴシック"/>
              <a:cs typeface="+mn-cs"/>
            </a:rPr>
            <a:t>30.2</a:t>
          </a:r>
          <a:r>
            <a:rPr kumimoji="1" lang="ja-JP" altLang="ja-JP" sz="1300">
              <a:solidFill>
                <a:schemeClr val="dk1"/>
              </a:solidFill>
              <a:effectLst/>
              <a:latin typeface="ＭＳ Ｐゴシック"/>
              <a:ea typeface="ＭＳ Ｐゴシック"/>
              <a:cs typeface="+mn-cs"/>
            </a:rPr>
            <a:t>％と高い割合を占めていることから、各公営企業の経営健全化を図るとともに、各種補助金の見直しや廃止の検討を行い、引き続き補助費等の適正化に努める。</a:t>
          </a:r>
          <a:endParaRPr kumimoji="1" lang="ja-JP" altLang="en-US" sz="1300">
            <a:latin typeface="ＭＳ Ｐゴシック"/>
            <a:ea typeface="ＭＳ Ｐゴシック"/>
          </a:endParaRPr>
        </a:p>
      </xdr:txBody>
    </xdr:sp>
    <xdr:clientData/>
  </xdr:twoCellAnchor>
  <xdr:oneCellAnchor>
    <xdr:from>
      <xdr:col>62</xdr:col>
      <xdr:colOff>6350</xdr:colOff>
      <xdr:row>29</xdr:row>
      <xdr:rowOff>107950</xdr:rowOff>
    </xdr:from>
    <xdr:ext cx="295275" cy="22542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41910</xdr:rowOff>
    </xdr:from>
    <xdr:ext cx="504825" cy="25590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99060</xdr:rowOff>
    </xdr:from>
    <xdr:ext cx="504825" cy="25590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156210</xdr:rowOff>
    </xdr:from>
    <xdr:ext cx="504825" cy="25590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41910</xdr:rowOff>
    </xdr:from>
    <xdr:ext cx="504825" cy="25590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99060</xdr:rowOff>
    </xdr:from>
    <xdr:ext cx="504825" cy="25590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21590</xdr:rowOff>
    </xdr:from>
    <xdr:to>
      <xdr:col>82</xdr:col>
      <xdr:colOff>107950</xdr:colOff>
      <xdr:row>41</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850890"/>
          <a:ext cx="0" cy="12484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41910</xdr:rowOff>
    </xdr:from>
    <xdr:ext cx="762000" cy="25590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70713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30.0</a:t>
          </a:r>
          <a:endParaRPr kumimoji="1" lang="ja-JP" altLang="en-US" sz="1000" b="1">
            <a:latin typeface="ＭＳ Ｐゴシック"/>
            <a:ea typeface="ＭＳ Ｐゴシック"/>
          </a:endParaRPr>
        </a:p>
      </xdr:txBody>
    </xdr:sp>
    <xdr:clientData/>
  </xdr:oneCellAnchor>
  <xdr:twoCellAnchor>
    <xdr:from>
      <xdr:col>82</xdr:col>
      <xdr:colOff>19050</xdr:colOff>
      <xdr:row>41</xdr:row>
      <xdr:rowOff>69850</xdr:rowOff>
    </xdr:from>
    <xdr:to>
      <xdr:col>82</xdr:col>
      <xdr:colOff>196850</xdr:colOff>
      <xdr:row>41</xdr:row>
      <xdr:rowOff>69850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70993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107950</xdr:rowOff>
    </xdr:from>
    <xdr:ext cx="762000" cy="259080"/>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5943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2.7</a:t>
          </a:r>
          <a:endParaRPr kumimoji="1" lang="ja-JP" altLang="en-US" sz="1000" b="1">
            <a:latin typeface="ＭＳ Ｐゴシック"/>
            <a:ea typeface="ＭＳ Ｐゴシック"/>
          </a:endParaRPr>
        </a:p>
      </xdr:txBody>
    </xdr:sp>
    <xdr:clientData/>
  </xdr:oneCellAnchor>
  <xdr:twoCellAnchor>
    <xdr:from>
      <xdr:col>82</xdr:col>
      <xdr:colOff>19050</xdr:colOff>
      <xdr:row>34</xdr:row>
      <xdr:rowOff>21590</xdr:rowOff>
    </xdr:from>
    <xdr:to>
      <xdr:col>82</xdr:col>
      <xdr:colOff>196850</xdr:colOff>
      <xdr:row>34</xdr:row>
      <xdr:rowOff>21590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8508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21590</xdr:rowOff>
    </xdr:from>
    <xdr:to>
      <xdr:col>82</xdr:col>
      <xdr:colOff>107950</xdr:colOff>
      <xdr:row>36</xdr:row>
      <xdr:rowOff>26670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5671800" y="6193790"/>
          <a:ext cx="8382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80010</xdr:rowOff>
    </xdr:from>
    <xdr:ext cx="762000" cy="259080"/>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25221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36</xdr:row>
      <xdr:rowOff>107950</xdr:rowOff>
    </xdr:from>
    <xdr:to>
      <xdr:col>82</xdr:col>
      <xdr:colOff>158750</xdr:colOff>
      <xdr:row>37</xdr:row>
      <xdr:rowOff>38100</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28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21590</xdr:rowOff>
    </xdr:from>
    <xdr:to>
      <xdr:col>78</xdr:col>
      <xdr:colOff>69850</xdr:colOff>
      <xdr:row>36</xdr:row>
      <xdr:rowOff>26670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flipV="1">
          <a:off x="14782800" y="619379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107950</xdr:rowOff>
    </xdr:from>
    <xdr:to>
      <xdr:col>78</xdr:col>
      <xdr:colOff>120650</xdr:colOff>
      <xdr:row>37</xdr:row>
      <xdr:rowOff>38100</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28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22860</xdr:rowOff>
    </xdr:from>
    <xdr:ext cx="736600" cy="259080"/>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36651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36</xdr:row>
      <xdr:rowOff>12700</xdr:rowOff>
    </xdr:from>
    <xdr:to>
      <xdr:col>73</xdr:col>
      <xdr:colOff>180975</xdr:colOff>
      <xdr:row>36</xdr:row>
      <xdr:rowOff>26670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3893800" y="6184900"/>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99060</xdr:rowOff>
    </xdr:from>
    <xdr:to>
      <xdr:col>74</xdr:col>
      <xdr:colOff>31750</xdr:colOff>
      <xdr:row>37</xdr:row>
      <xdr:rowOff>29210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13970</xdr:rowOff>
    </xdr:from>
    <xdr:ext cx="762000" cy="259080"/>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3576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13.0</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36</xdr:row>
      <xdr:rowOff>12700</xdr:rowOff>
    </xdr:from>
    <xdr:to>
      <xdr:col>69</xdr:col>
      <xdr:colOff>92075</xdr:colOff>
      <xdr:row>36</xdr:row>
      <xdr:rowOff>40640</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3004800" y="6184900"/>
          <a:ext cx="8890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80645</xdr:rowOff>
    </xdr:from>
    <xdr:to>
      <xdr:col>69</xdr:col>
      <xdr:colOff>142875</xdr:colOff>
      <xdr:row>37</xdr:row>
      <xdr:rowOff>10795</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252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167005</xdr:rowOff>
    </xdr:from>
    <xdr:ext cx="758825" cy="25590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339205"/>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12.6</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36</xdr:row>
      <xdr:rowOff>113030</xdr:rowOff>
    </xdr:from>
    <xdr:to>
      <xdr:col>65</xdr:col>
      <xdr:colOff>53975</xdr:colOff>
      <xdr:row>37</xdr:row>
      <xdr:rowOff>43180</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285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27940</xdr:rowOff>
    </xdr:from>
    <xdr:ext cx="762000" cy="259080"/>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3715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13.3</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44</xdr:row>
      <xdr:rowOff>10160</xdr:rowOff>
    </xdr:from>
    <xdr:ext cx="762000" cy="259080"/>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44</xdr:row>
      <xdr:rowOff>10160</xdr:rowOff>
    </xdr:from>
    <xdr:ext cx="758825" cy="259080"/>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44</xdr:row>
      <xdr:rowOff>10160</xdr:rowOff>
    </xdr:from>
    <xdr:ext cx="758825" cy="259080"/>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44</xdr:row>
      <xdr:rowOff>10160</xdr:rowOff>
    </xdr:from>
    <xdr:ext cx="762000" cy="259080"/>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44</xdr:row>
      <xdr:rowOff>10160</xdr:rowOff>
    </xdr:from>
    <xdr:ext cx="758825" cy="259080"/>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35</xdr:row>
      <xdr:rowOff>147320</xdr:rowOff>
    </xdr:from>
    <xdr:to>
      <xdr:col>82</xdr:col>
      <xdr:colOff>158750</xdr:colOff>
      <xdr:row>36</xdr:row>
      <xdr:rowOff>77470</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6148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163830</xdr:rowOff>
    </xdr:from>
    <xdr:ext cx="762000" cy="259080"/>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59931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10.3</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35</xdr:row>
      <xdr:rowOff>142240</xdr:rowOff>
    </xdr:from>
    <xdr:to>
      <xdr:col>78</xdr:col>
      <xdr:colOff>120650</xdr:colOff>
      <xdr:row>36</xdr:row>
      <xdr:rowOff>72390</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6142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82550</xdr:rowOff>
    </xdr:from>
    <xdr:ext cx="736600" cy="259080"/>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591185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10.2</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35</xdr:row>
      <xdr:rowOff>147320</xdr:rowOff>
    </xdr:from>
    <xdr:to>
      <xdr:col>74</xdr:col>
      <xdr:colOff>31750</xdr:colOff>
      <xdr:row>36</xdr:row>
      <xdr:rowOff>77470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6148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87630</xdr:rowOff>
    </xdr:from>
    <xdr:ext cx="762000" cy="25590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591693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10.3</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35</xdr:row>
      <xdr:rowOff>133350</xdr:rowOff>
    </xdr:from>
    <xdr:to>
      <xdr:col>69</xdr:col>
      <xdr:colOff>142875</xdr:colOff>
      <xdr:row>36</xdr:row>
      <xdr:rowOff>63500</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73660</xdr:rowOff>
    </xdr:from>
    <xdr:ext cx="758825" cy="259080"/>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5902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10.0</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35</xdr:row>
      <xdr:rowOff>160655</xdr:rowOff>
    </xdr:from>
    <xdr:to>
      <xdr:col>65</xdr:col>
      <xdr:colOff>53975</xdr:colOff>
      <xdr:row>36</xdr:row>
      <xdr:rowOff>90805</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6161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100965</xdr:rowOff>
    </xdr:from>
    <xdr:ext cx="762000" cy="25590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593026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10.6</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88/132</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16.4</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前年度比で1.2ポイント減少したが、引き続き類似団体平均より高い水準にある。</a:t>
          </a:r>
          <a:endParaRPr kumimoji="1" lang="en-US" altLang="ja-JP" sz="1300">
            <a:latin typeface="ＭＳ Ｐゴシック"/>
            <a:ea typeface="ＭＳ Ｐゴシック"/>
          </a:endParaRPr>
        </a:p>
        <a:p>
          <a:r>
            <a:rPr kumimoji="1" lang="ja-JP" altLang="en-US" sz="1300">
              <a:latin typeface="ＭＳ Ｐゴシック"/>
              <a:ea typeface="ＭＳ Ｐゴシック"/>
            </a:rPr>
            <a:t>　今後も現在の水準前後の比率が見込まれることから、財政の硬直化を招かないよう、自主財源の確保や事業の選択と集中を図るとともに、償還額未満の地方債の借入れにより公債費の計画的な減少に努める。</a:t>
          </a:r>
        </a:p>
      </xdr:txBody>
    </xdr:sp>
    <xdr:clientData/>
  </xdr:twoCellAnchor>
  <xdr:oneCellAnchor>
    <xdr:from>
      <xdr:col>3</xdr:col>
      <xdr:colOff>123825</xdr:colOff>
      <xdr:row>69</xdr:row>
      <xdr:rowOff>107950</xdr:rowOff>
    </xdr:from>
    <xdr:ext cx="295275" cy="22542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41910</xdr:rowOff>
    </xdr:from>
    <xdr:ext cx="504825" cy="25590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3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3810</xdr:rowOff>
    </xdr:from>
    <xdr:ext cx="504825" cy="259080"/>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89126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65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137160</xdr:rowOff>
    </xdr:from>
    <xdr:ext cx="504825" cy="259080"/>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51026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27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99060</xdr:rowOff>
    </xdr:from>
    <xdr:ext cx="504825" cy="25590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129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89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60960</xdr:rowOff>
    </xdr:from>
    <xdr:ext cx="504825" cy="259080"/>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74826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0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22860</xdr:rowOff>
    </xdr:from>
    <xdr:ext cx="504825" cy="259080"/>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6726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29845</xdr:rowOff>
    </xdr:from>
    <xdr:to>
      <xdr:col>24</xdr:col>
      <xdr:colOff>25400</xdr:colOff>
      <xdr:row>80</xdr:row>
      <xdr:rowOff>54610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717145"/>
          <a:ext cx="0" cy="10534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26670</xdr:rowOff>
    </xdr:from>
    <xdr:ext cx="762000" cy="259080"/>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7426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66.2</a:t>
          </a:r>
          <a:endParaRPr kumimoji="1" lang="ja-JP" altLang="en-US" sz="1000" b="1">
            <a:latin typeface="ＭＳ Ｐゴシック"/>
            <a:ea typeface="ＭＳ Ｐゴシック"/>
          </a:endParaRPr>
        </a:p>
      </xdr:txBody>
    </xdr:sp>
    <xdr:clientData/>
  </xdr:oneCellAnchor>
  <xdr:twoCellAnchor>
    <xdr:from>
      <xdr:col>23</xdr:col>
      <xdr:colOff>136525</xdr:colOff>
      <xdr:row>80</xdr:row>
      <xdr:rowOff>54610</xdr:rowOff>
    </xdr:from>
    <xdr:to>
      <xdr:col>24</xdr:col>
      <xdr:colOff>114300</xdr:colOff>
      <xdr:row>80</xdr:row>
      <xdr:rowOff>54610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3770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116205</xdr:rowOff>
    </xdr:from>
    <xdr:ext cx="762000" cy="259080"/>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4606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10.9</a:t>
          </a:r>
          <a:endParaRPr kumimoji="1" lang="ja-JP" altLang="en-US" sz="1000" b="1">
            <a:latin typeface="ＭＳ Ｐゴシック"/>
            <a:ea typeface="ＭＳ Ｐゴシック"/>
          </a:endParaRPr>
        </a:p>
      </xdr:txBody>
    </xdr:sp>
    <xdr:clientData/>
  </xdr:oneCellAnchor>
  <xdr:twoCellAnchor>
    <xdr:from>
      <xdr:col>23</xdr:col>
      <xdr:colOff>136525</xdr:colOff>
      <xdr:row>74</xdr:row>
      <xdr:rowOff>29845</xdr:rowOff>
    </xdr:from>
    <xdr:to>
      <xdr:col>24</xdr:col>
      <xdr:colOff>114300</xdr:colOff>
      <xdr:row>74</xdr:row>
      <xdr:rowOff>29845</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7171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37465</xdr:rowOff>
    </xdr:from>
    <xdr:to>
      <xdr:col>24</xdr:col>
      <xdr:colOff>25400</xdr:colOff>
      <xdr:row>75</xdr:row>
      <xdr:rowOff>60325</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2896215"/>
          <a:ext cx="8382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142240</xdr:rowOff>
    </xdr:from>
    <xdr:ext cx="762000" cy="259080"/>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265809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18.6</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74</xdr:row>
      <xdr:rowOff>125730</xdr:rowOff>
    </xdr:from>
    <xdr:to>
      <xdr:col>24</xdr:col>
      <xdr:colOff>76200</xdr:colOff>
      <xdr:row>75</xdr:row>
      <xdr:rowOff>55880</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2813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60325</xdr:rowOff>
    </xdr:from>
    <xdr:to>
      <xdr:col>19</xdr:col>
      <xdr:colOff>187325</xdr:colOff>
      <xdr:row>75</xdr:row>
      <xdr:rowOff>75565</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098800" y="12919075"/>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74</xdr:row>
      <xdr:rowOff>139065</xdr:rowOff>
    </xdr:from>
    <xdr:to>
      <xdr:col>20</xdr:col>
      <xdr:colOff>38100</xdr:colOff>
      <xdr:row>75</xdr:row>
      <xdr:rowOff>69215</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2826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79375</xdr:rowOff>
    </xdr:from>
    <xdr:ext cx="733425" cy="2584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2595225"/>
          <a:ext cx="7334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19.3</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75</xdr:row>
      <xdr:rowOff>60325</xdr:rowOff>
    </xdr:from>
    <xdr:to>
      <xdr:col>15</xdr:col>
      <xdr:colOff>98425</xdr:colOff>
      <xdr:row>75</xdr:row>
      <xdr:rowOff>75565</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2919075"/>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74</xdr:row>
      <xdr:rowOff>144780</xdr:rowOff>
    </xdr:from>
    <xdr:to>
      <xdr:col>15</xdr:col>
      <xdr:colOff>149225</xdr:colOff>
      <xdr:row>75</xdr:row>
      <xdr:rowOff>74930</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283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85090</xdr:rowOff>
    </xdr:from>
    <xdr:ext cx="762000" cy="259080"/>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26009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19.6</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75</xdr:row>
      <xdr:rowOff>60325</xdr:rowOff>
    </xdr:from>
    <xdr:to>
      <xdr:col>11</xdr:col>
      <xdr:colOff>9525</xdr:colOff>
      <xdr:row>75</xdr:row>
      <xdr:rowOff>73660</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2919075"/>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74</xdr:row>
      <xdr:rowOff>123825</xdr:rowOff>
    </xdr:from>
    <xdr:to>
      <xdr:col>11</xdr:col>
      <xdr:colOff>60325</xdr:colOff>
      <xdr:row>75</xdr:row>
      <xdr:rowOff>53975</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2811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64135</xdr:rowOff>
    </xdr:from>
    <xdr:ext cx="758825" cy="25590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2579985"/>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74</xdr:row>
      <xdr:rowOff>135255</xdr:rowOff>
    </xdr:from>
    <xdr:to>
      <xdr:col>6</xdr:col>
      <xdr:colOff>171450</xdr:colOff>
      <xdr:row>75</xdr:row>
      <xdr:rowOff>65405</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2822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75565</xdr:rowOff>
    </xdr:from>
    <xdr:ext cx="758825" cy="25590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2591415"/>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19.1</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84</xdr:row>
      <xdr:rowOff>10160</xdr:rowOff>
    </xdr:from>
    <xdr:ext cx="762000" cy="259080"/>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84</xdr:row>
      <xdr:rowOff>10160</xdr:rowOff>
    </xdr:from>
    <xdr:ext cx="762000" cy="259080"/>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84</xdr:row>
      <xdr:rowOff>10160</xdr:rowOff>
    </xdr:from>
    <xdr:ext cx="758825" cy="259080"/>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84</xdr:row>
      <xdr:rowOff>10160</xdr:rowOff>
    </xdr:from>
    <xdr:ext cx="762000" cy="259080"/>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84</xdr:row>
      <xdr:rowOff>10160</xdr:rowOff>
    </xdr:from>
    <xdr:ext cx="762000" cy="259080"/>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74</xdr:row>
      <xdr:rowOff>158115</xdr:rowOff>
    </xdr:from>
    <xdr:to>
      <xdr:col>24</xdr:col>
      <xdr:colOff>76200</xdr:colOff>
      <xdr:row>75</xdr:row>
      <xdr:rowOff>88265</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2845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130175</xdr:rowOff>
    </xdr:from>
    <xdr:ext cx="762000" cy="259080"/>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28174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20.3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75</xdr:row>
      <xdr:rowOff>9525</xdr:rowOff>
    </xdr:from>
    <xdr:to>
      <xdr:col>20</xdr:col>
      <xdr:colOff>38100</xdr:colOff>
      <xdr:row>75</xdr:row>
      <xdr:rowOff>111125</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2868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95885</xdr:rowOff>
    </xdr:from>
    <xdr:ext cx="733425" cy="259080"/>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2954635"/>
          <a:ext cx="7334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75</xdr:row>
      <xdr:rowOff>24765</xdr:rowOff>
    </xdr:from>
    <xdr:to>
      <xdr:col>15</xdr:col>
      <xdr:colOff>149225</xdr:colOff>
      <xdr:row>75</xdr:row>
      <xdr:rowOff>126365</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2883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111125</xdr:rowOff>
    </xdr:from>
    <xdr:ext cx="762000" cy="25590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296987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22.3</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75</xdr:row>
      <xdr:rowOff>9525</xdr:rowOff>
    </xdr:from>
    <xdr:to>
      <xdr:col>11</xdr:col>
      <xdr:colOff>60325</xdr:colOff>
      <xdr:row>75</xdr:row>
      <xdr:rowOff>111125</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2868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95885</xdr:rowOff>
    </xdr:from>
    <xdr:ext cx="758825" cy="259080"/>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2954635"/>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21.5</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75</xdr:row>
      <xdr:rowOff>22860</xdr:rowOff>
    </xdr:from>
    <xdr:to>
      <xdr:col>6</xdr:col>
      <xdr:colOff>171450</xdr:colOff>
      <xdr:row>75</xdr:row>
      <xdr:rowOff>124460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2881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109220</xdr:rowOff>
    </xdr:from>
    <xdr:ext cx="758825" cy="25590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2967970"/>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22.2</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59/132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76.9</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類似団体平均と同水準にあるものの、扶助費及び物件費については、類似団体平均を上回っている。</a:t>
          </a:r>
          <a:endParaRPr kumimoji="1" lang="en-US" altLang="ja-JP" sz="1300">
            <a:latin typeface="ＭＳ Ｐゴシック"/>
            <a:ea typeface="ＭＳ Ｐゴシック"/>
          </a:endParaRPr>
        </a:p>
        <a:p>
          <a:r>
            <a:rPr kumimoji="1" lang="ja-JP" altLang="en-US" sz="1300">
              <a:latin typeface="ＭＳ Ｐゴシック"/>
              <a:ea typeface="ＭＳ Ｐゴシック"/>
            </a:rPr>
            <a:t>　今後も住民サービスの低下を招かないよう配慮しつつ、各種単独事業の見直しや公共施設の適正管理により経費削減を図るとともに、使用料・手数料の適正化による自主財源の確保に努める。</a:t>
          </a:r>
        </a:p>
      </xdr:txBody>
    </xdr:sp>
    <xdr:clientData/>
  </xdr:twoCellAnchor>
  <xdr:oneCellAnchor>
    <xdr:from>
      <xdr:col>62</xdr:col>
      <xdr:colOff>6350</xdr:colOff>
      <xdr:row>69</xdr:row>
      <xdr:rowOff>107950</xdr:rowOff>
    </xdr:from>
    <xdr:ext cx="295275" cy="22542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41910</xdr:rowOff>
    </xdr:from>
    <xdr:ext cx="504825" cy="25590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957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99060</xdr:rowOff>
    </xdr:from>
    <xdr:ext cx="504825" cy="25590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150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500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156210</xdr:rowOff>
    </xdr:from>
    <xdr:ext cx="504825" cy="25590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3578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042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41910</xdr:rowOff>
    </xdr:from>
    <xdr:ext cx="504825" cy="25590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9006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585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99060</xdr:rowOff>
    </xdr:from>
    <xdr:ext cx="504825" cy="25590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4434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156210</xdr:rowOff>
    </xdr:from>
    <xdr:ext cx="504825" cy="25590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1986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0" name="公債費以外グラフ枠">
          <a:extLst>
            <a:ext uri="{FF2B5EF4-FFF2-40B4-BE49-F238E27FC236}">
              <a16:creationId xmlns:a16="http://schemas.microsoft.com/office/drawing/2014/main" id="{00000000-0008-0000-0400-0000A4010000}"/>
            </a:ext>
          </a:extLst>
        </xdr:cNvPr>
        <xdr:cNvSpPr/>
      </xdr:nvSpPr>
      <xdr:spPr>
        <a:xfrm>
          <a:off x="12446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109220</xdr:rowOff>
    </xdr:from>
    <xdr:to>
      <xdr:col>82</xdr:col>
      <xdr:colOff>107950</xdr:colOff>
      <xdr:row>80</xdr:row>
      <xdr:rowOff>76835</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flipV="1">
          <a:off x="16510000" y="12453620"/>
          <a:ext cx="0" cy="13392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48895</xdr:rowOff>
    </xdr:from>
    <xdr:ext cx="762000" cy="259080"/>
    <xdr:sp macro="" textlink="">
      <xdr:nvSpPr>
        <xdr:cNvPr id="422" name="公債費以外最小値テキスト">
          <a:extLst>
            <a:ext uri="{FF2B5EF4-FFF2-40B4-BE49-F238E27FC236}">
              <a16:creationId xmlns:a16="http://schemas.microsoft.com/office/drawing/2014/main" id="{00000000-0008-0000-0400-0000A6010000}"/>
            </a:ext>
          </a:extLst>
        </xdr:cNvPr>
        <xdr:cNvSpPr txBox="1"/>
      </xdr:nvSpPr>
      <xdr:spPr>
        <a:xfrm>
          <a:off x="16598900" y="137648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86.4</a:t>
          </a:r>
          <a:endParaRPr kumimoji="1" lang="ja-JP" altLang="en-US" sz="1000" b="1">
            <a:latin typeface="ＭＳ Ｐゴシック"/>
            <a:ea typeface="ＭＳ Ｐゴシック"/>
          </a:endParaRPr>
        </a:p>
      </xdr:txBody>
    </xdr:sp>
    <xdr:clientData/>
  </xdr:oneCellAnchor>
  <xdr:twoCellAnchor>
    <xdr:from>
      <xdr:col>82</xdr:col>
      <xdr:colOff>19050</xdr:colOff>
      <xdr:row>80</xdr:row>
      <xdr:rowOff>76835</xdr:rowOff>
    </xdr:from>
    <xdr:to>
      <xdr:col>82</xdr:col>
      <xdr:colOff>196850</xdr:colOff>
      <xdr:row>80</xdr:row>
      <xdr:rowOff>76835</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37928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23495</xdr:rowOff>
    </xdr:from>
    <xdr:ext cx="762000" cy="259080"/>
    <xdr:sp macro="" textlink="">
      <xdr:nvSpPr>
        <xdr:cNvPr id="424" name="公債費以外最大値テキスト">
          <a:extLst>
            <a:ext uri="{FF2B5EF4-FFF2-40B4-BE49-F238E27FC236}">
              <a16:creationId xmlns:a16="http://schemas.microsoft.com/office/drawing/2014/main" id="{00000000-0008-0000-0400-0000A8010000}"/>
            </a:ext>
          </a:extLst>
        </xdr:cNvPr>
        <xdr:cNvSpPr txBox="1"/>
      </xdr:nvSpPr>
      <xdr:spPr>
        <a:xfrm>
          <a:off x="16598900" y="121964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57.1</a:t>
          </a:r>
          <a:endParaRPr kumimoji="1" lang="ja-JP" altLang="en-US" sz="1000" b="1">
            <a:latin typeface="ＭＳ Ｐゴシック"/>
            <a:ea typeface="ＭＳ Ｐゴシック"/>
          </a:endParaRPr>
        </a:p>
      </xdr:txBody>
    </xdr:sp>
    <xdr:clientData/>
  </xdr:oneCellAnchor>
  <xdr:twoCellAnchor>
    <xdr:from>
      <xdr:col>82</xdr:col>
      <xdr:colOff>19050</xdr:colOff>
      <xdr:row>72</xdr:row>
      <xdr:rowOff>109220</xdr:rowOff>
    </xdr:from>
    <xdr:to>
      <xdr:col>82</xdr:col>
      <xdr:colOff>196850</xdr:colOff>
      <xdr:row>72</xdr:row>
      <xdr:rowOff>109220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24536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24130</xdr:rowOff>
    </xdr:from>
    <xdr:to>
      <xdr:col>82</xdr:col>
      <xdr:colOff>107950</xdr:colOff>
      <xdr:row>77</xdr:row>
      <xdr:rowOff>33020</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5671800" y="13225780"/>
          <a:ext cx="8382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148590</xdr:rowOff>
    </xdr:from>
    <xdr:ext cx="762000" cy="259080"/>
    <xdr:sp macro="" textlink="">
      <xdr:nvSpPr>
        <xdr:cNvPr id="427" name="公債費以外平均値テキスト">
          <a:extLst>
            <a:ext uri="{FF2B5EF4-FFF2-40B4-BE49-F238E27FC236}">
              <a16:creationId xmlns:a16="http://schemas.microsoft.com/office/drawing/2014/main" id="{00000000-0008-0000-0400-0000AB010000}"/>
            </a:ext>
          </a:extLst>
        </xdr:cNvPr>
        <xdr:cNvSpPr txBox="1"/>
      </xdr:nvSpPr>
      <xdr:spPr>
        <a:xfrm>
          <a:off x="16598900" y="1317879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74.7</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77</xdr:row>
      <xdr:rowOff>5080</xdr:rowOff>
    </xdr:from>
    <xdr:to>
      <xdr:col>82</xdr:col>
      <xdr:colOff>158750</xdr:colOff>
      <xdr:row>77</xdr:row>
      <xdr:rowOff>106680</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6459200" y="1320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6350</xdr:rowOff>
    </xdr:from>
    <xdr:to>
      <xdr:col>78</xdr:col>
      <xdr:colOff>69850</xdr:colOff>
      <xdr:row>77</xdr:row>
      <xdr:rowOff>33020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4782800" y="13208000"/>
          <a:ext cx="8890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130810</xdr:rowOff>
    </xdr:from>
    <xdr:to>
      <xdr:col>78</xdr:col>
      <xdr:colOff>120650</xdr:colOff>
      <xdr:row>77</xdr:row>
      <xdr:rowOff>60960</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5621000" y="13161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71120</xdr:rowOff>
    </xdr:from>
    <xdr:ext cx="736600" cy="259080"/>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5290800" y="1292987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73.7</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75</xdr:row>
      <xdr:rowOff>152400</xdr:rowOff>
    </xdr:from>
    <xdr:to>
      <xdr:col>73</xdr:col>
      <xdr:colOff>180975</xdr:colOff>
      <xdr:row>77</xdr:row>
      <xdr:rowOff>6350</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3893800" y="13011150"/>
          <a:ext cx="889000" cy="1968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85090</xdr:rowOff>
    </xdr:from>
    <xdr:to>
      <xdr:col>74</xdr:col>
      <xdr:colOff>31750</xdr:colOff>
      <xdr:row>77</xdr:row>
      <xdr:rowOff>15240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4732000" y="1311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25400</xdr:rowOff>
    </xdr:from>
    <xdr:ext cx="762000" cy="259080"/>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4401800" y="128841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72.7</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75</xdr:row>
      <xdr:rowOff>152400</xdr:rowOff>
    </xdr:from>
    <xdr:to>
      <xdr:col>69</xdr:col>
      <xdr:colOff>92075</xdr:colOff>
      <xdr:row>76</xdr:row>
      <xdr:rowOff>118110</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flipV="1">
          <a:off x="13004800" y="13011150"/>
          <a:ext cx="889000" cy="137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133350</xdr:rowOff>
    </xdr:from>
    <xdr:to>
      <xdr:col>69</xdr:col>
      <xdr:colOff>142875</xdr:colOff>
      <xdr:row>76</xdr:row>
      <xdr:rowOff>63500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3843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48260</xdr:rowOff>
    </xdr:from>
    <xdr:ext cx="758825" cy="259080"/>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3512800" y="130784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70.0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76</xdr:row>
      <xdr:rowOff>117475</xdr:rowOff>
    </xdr:from>
    <xdr:to>
      <xdr:col>65</xdr:col>
      <xdr:colOff>53975</xdr:colOff>
      <xdr:row>77</xdr:row>
      <xdr:rowOff>47625</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2954000" y="13147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32385</xdr:rowOff>
    </xdr:from>
    <xdr:ext cx="762000" cy="25590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623800" y="1323403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73.4</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84</xdr:row>
      <xdr:rowOff>10160</xdr:rowOff>
    </xdr:from>
    <xdr:ext cx="762000" cy="259080"/>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6294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84</xdr:row>
      <xdr:rowOff>10160</xdr:rowOff>
    </xdr:from>
    <xdr:ext cx="758825" cy="259080"/>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5455900" y="14411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84</xdr:row>
      <xdr:rowOff>10160</xdr:rowOff>
    </xdr:from>
    <xdr:ext cx="758825" cy="259080"/>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566900" y="14411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84</xdr:row>
      <xdr:rowOff>10160</xdr:rowOff>
    </xdr:from>
    <xdr:ext cx="762000" cy="259080"/>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677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84</xdr:row>
      <xdr:rowOff>10160</xdr:rowOff>
    </xdr:from>
    <xdr:ext cx="758825" cy="259080"/>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788900" y="14411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76</xdr:row>
      <xdr:rowOff>144780</xdr:rowOff>
    </xdr:from>
    <xdr:to>
      <xdr:col>82</xdr:col>
      <xdr:colOff>158750</xdr:colOff>
      <xdr:row>77</xdr:row>
      <xdr:rowOff>74930</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6459200" y="1317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161290</xdr:rowOff>
    </xdr:from>
    <xdr:ext cx="762000" cy="259080"/>
    <xdr:sp macro="" textlink="">
      <xdr:nvSpPr>
        <xdr:cNvPr id="446" name="公債費以外該当値テキスト">
          <a:extLst>
            <a:ext uri="{FF2B5EF4-FFF2-40B4-BE49-F238E27FC236}">
              <a16:creationId xmlns:a16="http://schemas.microsoft.com/office/drawing/2014/main" id="{00000000-0008-0000-0400-0000BE010000}"/>
            </a:ext>
          </a:extLst>
        </xdr:cNvPr>
        <xdr:cNvSpPr txBox="1"/>
      </xdr:nvSpPr>
      <xdr:spPr>
        <a:xfrm>
          <a:off x="16598900" y="130200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74.0</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76</xdr:row>
      <xdr:rowOff>153670</xdr:rowOff>
    </xdr:from>
    <xdr:to>
      <xdr:col>78</xdr:col>
      <xdr:colOff>120650</xdr:colOff>
      <xdr:row>77</xdr:row>
      <xdr:rowOff>83820</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5621000" y="13183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68580</xdr:rowOff>
    </xdr:from>
    <xdr:ext cx="736600" cy="259080"/>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5290800" y="1327023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74.2</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76</xdr:row>
      <xdr:rowOff>126365</xdr:rowOff>
    </xdr:from>
    <xdr:to>
      <xdr:col>74</xdr:col>
      <xdr:colOff>31750</xdr:colOff>
      <xdr:row>77</xdr:row>
      <xdr:rowOff>56515</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4732000" y="13156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41275</xdr:rowOff>
    </xdr:from>
    <xdr:ext cx="762000" cy="25590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4401800" y="1324292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73.6</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75</xdr:row>
      <xdr:rowOff>101600</xdr:rowOff>
    </xdr:from>
    <xdr:to>
      <xdr:col>69</xdr:col>
      <xdr:colOff>142875</xdr:colOff>
      <xdr:row>76</xdr:row>
      <xdr:rowOff>31750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3843000" y="12960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41910</xdr:rowOff>
    </xdr:from>
    <xdr:ext cx="758825" cy="25590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3512800" y="12729210"/>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69.3</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76</xdr:row>
      <xdr:rowOff>67310</xdr:rowOff>
    </xdr:from>
    <xdr:to>
      <xdr:col>65</xdr:col>
      <xdr:colOff>53975</xdr:colOff>
      <xdr:row>76</xdr:row>
      <xdr:rowOff>168910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2954000" y="13097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7620</xdr:rowOff>
    </xdr:from>
    <xdr:ext cx="762000" cy="25590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2623800" y="1286637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72.3</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280035</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a:xfrm>
          <a:off x="0" y="88900"/>
          <a:ext cx="12319635" cy="4445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dr:col>41</xdr:col>
      <xdr:colOff>699135</xdr:colOff>
      <xdr:row>0</xdr:row>
      <xdr:rowOff>0</xdr:rowOff>
    </xdr:from>
    <xdr:to>
      <xdr:col>43</xdr:col>
      <xdr:colOff>1092835</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a:xfrm>
          <a:off x="14034135"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1056005</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a:xfrm>
          <a:off x="14055725" y="31750"/>
          <a:ext cx="2926080"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宮崎県小林市</a:t>
          </a:r>
        </a:p>
      </xdr:txBody>
    </xdr:sp>
    <xdr:clientData/>
  </xdr:twoCellAnchor>
  <xdr:twoCellAnchor>
    <xdr:from>
      <xdr:col>39</xdr:col>
      <xdr:colOff>1066165</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a:xfrm>
          <a:off x="11810365" y="0"/>
          <a:ext cx="2026285"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1092835</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a:xfrm>
          <a:off x="11837035" y="12700"/>
          <a:ext cx="1980565"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1118235</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a:xfrm>
          <a:off x="11862435" y="31750"/>
          <a:ext cx="1923415"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dr:col>11</xdr:col>
      <xdr:colOff>63500</xdr:colOff>
      <xdr:row>63</xdr:row>
      <xdr:rowOff>29210</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a:xfrm>
          <a:off x="2159000" y="12002135"/>
          <a:ext cx="4241800" cy="25336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a:xfrm>
          <a:off x="27305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a:xfrm>
          <a:off x="2413000" y="12128500"/>
          <a:ext cx="292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a:xfrm>
          <a:off x="47117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dr:col>11</xdr:col>
      <xdr:colOff>63500</xdr:colOff>
      <xdr:row>6</xdr:row>
      <xdr:rowOff>3175</xdr:rowOff>
    </xdr:from>
    <xdr:to>
      <xdr:col>33</xdr:col>
      <xdr:colOff>114300</xdr:colOff>
      <xdr:row>7</xdr:row>
      <xdr:rowOff>86360</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a:xfrm>
          <a:off x="2159000" y="1079500"/>
          <a:ext cx="4241800" cy="25463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29210</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a:xfrm>
          <a:off x="457200" y="11938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a:xfrm>
          <a:off x="457200" y="14605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a:xfrm>
          <a:off x="457200" y="17653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a:xfrm flipH="1">
          <a:off x="196850" y="12573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a:xfrm>
          <a:off x="282575" y="171450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a:xfrm flipH="1">
          <a:off x="196850" y="1714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a:xfrm flipV="1">
          <a:off x="282575" y="195262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a:xfrm flipH="1">
          <a:off x="196850" y="2095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08305" cy="272415"/>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08305" cy="2724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a:xfrm>
          <a:off x="2159000" y="3937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146685</xdr:rowOff>
    </xdr:from>
    <xdr:ext cx="762000" cy="25590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11</xdr:col>
      <xdr:colOff>63500</xdr:colOff>
      <xdr:row>21</xdr:row>
      <xdr:rowOff>3175</xdr:rowOff>
    </xdr:from>
    <xdr:to>
      <xdr:col>33</xdr:col>
      <xdr:colOff>114300</xdr:colOff>
      <xdr:row>21</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a:xfrm>
          <a:off x="2159000" y="365125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20</xdr:row>
      <xdr:rowOff>32385</xdr:rowOff>
    </xdr:from>
    <xdr:ext cx="762000" cy="25590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50901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a:xfrm>
          <a:off x="2159000" y="3365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89535</xdr:rowOff>
    </xdr:from>
    <xdr:ext cx="762000" cy="25590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2232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11</xdr:col>
      <xdr:colOff>63500</xdr:colOff>
      <xdr:row>17</xdr:row>
      <xdr:rowOff>117475</xdr:rowOff>
    </xdr:from>
    <xdr:to>
      <xdr:col>33</xdr:col>
      <xdr:colOff>114300</xdr:colOff>
      <xdr:row>17</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a:xfrm>
          <a:off x="2159000" y="307975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146685</xdr:rowOff>
    </xdr:from>
    <xdr:ext cx="762000" cy="25590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93751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a:xfrm>
          <a:off x="2159000" y="2794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32385</xdr:rowOff>
    </xdr:from>
    <xdr:ext cx="762000" cy="25590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6517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11</xdr:col>
      <xdr:colOff>63500</xdr:colOff>
      <xdr:row>14</xdr:row>
      <xdr:rowOff>60325</xdr:rowOff>
    </xdr:from>
    <xdr:to>
      <xdr:col>33</xdr:col>
      <xdr:colOff>114300</xdr:colOff>
      <xdr:row>14</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a:xfrm>
          <a:off x="2159000" y="250825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89535</xdr:rowOff>
    </xdr:from>
    <xdr:ext cx="762000" cy="25590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36601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a:xfrm>
          <a:off x="2159000" y="2222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146685</xdr:rowOff>
    </xdr:from>
    <xdr:ext cx="762000" cy="25590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20802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11</xdr:col>
      <xdr:colOff>63500</xdr:colOff>
      <xdr:row>11</xdr:row>
      <xdr:rowOff>3175</xdr:rowOff>
    </xdr:from>
    <xdr:to>
      <xdr:col>33</xdr:col>
      <xdr:colOff>114300</xdr:colOff>
      <xdr:row>11</xdr:row>
      <xdr:rowOff>3175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a:xfrm>
          <a:off x="2159000" y="193675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32385</xdr:rowOff>
    </xdr:from>
    <xdr:ext cx="762000" cy="25590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79451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a:xfrm>
          <a:off x="2159000" y="1651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89535</xdr:rowOff>
    </xdr:from>
    <xdr:ext cx="762000" cy="255905"/>
    <xdr:sp macro="" textlink="">
      <xdr:nvSpPr>
        <xdr:cNvPr id="47" name="テキスト ボックス 46">
          <a:extLst>
            <a:ext uri="{FF2B5EF4-FFF2-40B4-BE49-F238E27FC236}">
              <a16:creationId xmlns:a16="http://schemas.microsoft.com/office/drawing/2014/main" id="{00000000-0008-0000-0500-00002F000000}"/>
            </a:ext>
          </a:extLst>
        </xdr:cNvPr>
        <xdr:cNvSpPr txBox="1"/>
      </xdr:nvSpPr>
      <xdr:spPr>
        <a:xfrm>
          <a:off x="1384300" y="15087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270,000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8" name="人口1人当たり決算額の推移グラフ枠130">
          <a:extLst>
            <a:ext uri="{FF2B5EF4-FFF2-40B4-BE49-F238E27FC236}">
              <a16:creationId xmlns:a16="http://schemas.microsoft.com/office/drawing/2014/main" id="{00000000-0008-0000-0500-000030000000}"/>
            </a:ext>
          </a:extLst>
        </xdr:cNvPr>
        <xdr:cNvSpPr/>
      </xdr:nvSpPr>
      <xdr:spPr>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171450</xdr:rowOff>
    </xdr:from>
    <xdr:to>
      <xdr:col>29</xdr:col>
      <xdr:colOff>127000</xdr:colOff>
      <xdr:row>20</xdr:row>
      <xdr:rowOff>50800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a:xfrm flipV="1">
          <a:off x="5651500" y="2105025"/>
          <a:ext cx="0" cy="14224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22860</xdr:rowOff>
    </xdr:from>
    <xdr:ext cx="758825" cy="259080"/>
    <xdr:sp macro="" textlink="">
      <xdr:nvSpPr>
        <xdr:cNvPr id="50" name="人口1人当たり決算額の推移最小値テキスト130">
          <a:extLst>
            <a:ext uri="{FF2B5EF4-FFF2-40B4-BE49-F238E27FC236}">
              <a16:creationId xmlns:a16="http://schemas.microsoft.com/office/drawing/2014/main" id="{00000000-0008-0000-0500-000032000000}"/>
            </a:ext>
          </a:extLst>
        </xdr:cNvPr>
        <xdr:cNvSpPr txBox="1"/>
      </xdr:nvSpPr>
      <xdr:spPr>
        <a:xfrm>
          <a:off x="5740400" y="3499485"/>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72,973</a:t>
          </a:r>
          <a:endParaRPr kumimoji="1" lang="ja-JP" altLang="en-US" sz="1000" b="1">
            <a:latin typeface="ＭＳ Ｐゴシック"/>
            <a:ea typeface="ＭＳ Ｐゴシック"/>
          </a:endParaRPr>
        </a:p>
      </xdr:txBody>
    </xdr:sp>
    <xdr:clientData/>
  </xdr:oneCellAnchor>
  <xdr:twoCellAnchor>
    <xdr:from>
      <xdr:col>29</xdr:col>
      <xdr:colOff>38100</xdr:colOff>
      <xdr:row>20</xdr:row>
      <xdr:rowOff>50800</xdr:rowOff>
    </xdr:from>
    <xdr:to>
      <xdr:col>30</xdr:col>
      <xdr:colOff>25400</xdr:colOff>
      <xdr:row>20</xdr:row>
      <xdr:rowOff>50800</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a:xfrm>
          <a:off x="5562600" y="352742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86360</xdr:rowOff>
    </xdr:from>
    <xdr:ext cx="758825" cy="255905"/>
    <xdr:sp macro="" textlink="">
      <xdr:nvSpPr>
        <xdr:cNvPr id="52" name="人口1人当たり決算額の推移最大値テキスト130">
          <a:extLst>
            <a:ext uri="{FF2B5EF4-FFF2-40B4-BE49-F238E27FC236}">
              <a16:creationId xmlns:a16="http://schemas.microsoft.com/office/drawing/2014/main" id="{00000000-0008-0000-0500-000034000000}"/>
            </a:ext>
          </a:extLst>
        </xdr:cNvPr>
        <xdr:cNvSpPr txBox="1"/>
      </xdr:nvSpPr>
      <xdr:spPr>
        <a:xfrm>
          <a:off x="5740400" y="1848485"/>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222,334</a:t>
          </a:r>
          <a:endParaRPr kumimoji="1" lang="ja-JP" altLang="en-US" sz="1000" b="1">
            <a:latin typeface="ＭＳ Ｐゴシック"/>
            <a:ea typeface="ＭＳ Ｐゴシック"/>
          </a:endParaRPr>
        </a:p>
      </xdr:txBody>
    </xdr:sp>
    <xdr:clientData/>
  </xdr:oneCellAnchor>
  <xdr:twoCellAnchor>
    <xdr:from>
      <xdr:col>29</xdr:col>
      <xdr:colOff>38100</xdr:colOff>
      <xdr:row>11</xdr:row>
      <xdr:rowOff>171450</xdr:rowOff>
    </xdr:from>
    <xdr:to>
      <xdr:col>30</xdr:col>
      <xdr:colOff>25400</xdr:colOff>
      <xdr:row>11</xdr:row>
      <xdr:rowOff>171450</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a:xfrm>
          <a:off x="5562600" y="210502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36830</xdr:rowOff>
    </xdr:from>
    <xdr:to>
      <xdr:col>29</xdr:col>
      <xdr:colOff>127000</xdr:colOff>
      <xdr:row>18</xdr:row>
      <xdr:rowOff>100965</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a:xfrm flipV="1">
          <a:off x="5003800" y="3170555"/>
          <a:ext cx="647700" cy="6413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165100</xdr:rowOff>
    </xdr:from>
    <xdr:ext cx="758825" cy="259080"/>
    <xdr:sp macro="" textlink="">
      <xdr:nvSpPr>
        <xdr:cNvPr id="55" name="人口1人当たり決算額の推移平均値テキスト130">
          <a:extLst>
            <a:ext uri="{FF2B5EF4-FFF2-40B4-BE49-F238E27FC236}">
              <a16:creationId xmlns:a16="http://schemas.microsoft.com/office/drawing/2014/main" id="{00000000-0008-0000-0500-000037000000}"/>
            </a:ext>
          </a:extLst>
        </xdr:cNvPr>
        <xdr:cNvSpPr txBox="1"/>
      </xdr:nvSpPr>
      <xdr:spPr>
        <a:xfrm>
          <a:off x="5740400" y="2784475"/>
          <a:ext cx="75882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129,397</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16</xdr:row>
      <xdr:rowOff>148590</xdr:rowOff>
    </xdr:from>
    <xdr:to>
      <xdr:col>29</xdr:col>
      <xdr:colOff>177800</xdr:colOff>
      <xdr:row>17</xdr:row>
      <xdr:rowOff>78740</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a:xfrm>
          <a:off x="5600700" y="293941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100965</xdr:rowOff>
    </xdr:from>
    <xdr:to>
      <xdr:col>26</xdr:col>
      <xdr:colOff>50800</xdr:colOff>
      <xdr:row>18</xdr:row>
      <xdr:rowOff>132080</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a:xfrm flipV="1">
          <a:off x="4305300" y="3234690"/>
          <a:ext cx="698500" cy="3111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70485</xdr:rowOff>
    </xdr:from>
    <xdr:to>
      <xdr:col>26</xdr:col>
      <xdr:colOff>101600</xdr:colOff>
      <xdr:row>18</xdr:row>
      <xdr:rowOff>635</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a:xfrm>
          <a:off x="4953000" y="30327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10795</xdr:rowOff>
    </xdr:from>
    <xdr:ext cx="736600" cy="2584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4622800" y="280162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119,584</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177800</xdr:colOff>
      <xdr:row>18</xdr:row>
      <xdr:rowOff>132080</xdr:rowOff>
    </xdr:from>
    <xdr:to>
      <xdr:col>22</xdr:col>
      <xdr:colOff>114300</xdr:colOff>
      <xdr:row>18</xdr:row>
      <xdr:rowOff>146685</xdr:rowOff>
    </xdr:to>
    <xdr:cxnSp macro="">
      <xdr:nvCxnSpPr>
        <xdr:cNvPr id="60" name="直線コネクタ 59">
          <a:extLst>
            <a:ext uri="{FF2B5EF4-FFF2-40B4-BE49-F238E27FC236}">
              <a16:creationId xmlns:a16="http://schemas.microsoft.com/office/drawing/2014/main" id="{00000000-0008-0000-0500-00003C000000}"/>
            </a:ext>
          </a:extLst>
        </xdr:cNvPr>
        <xdr:cNvCxnSpPr/>
      </xdr:nvCxnSpPr>
      <xdr:spPr>
        <a:xfrm flipV="1">
          <a:off x="3606800" y="3265805"/>
          <a:ext cx="698500" cy="1460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109220</xdr:rowOff>
    </xdr:from>
    <xdr:to>
      <xdr:col>22</xdr:col>
      <xdr:colOff>165100</xdr:colOff>
      <xdr:row>18</xdr:row>
      <xdr:rowOff>39370</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a:xfrm>
          <a:off x="4254500" y="30714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49530</xdr:rowOff>
    </xdr:from>
    <xdr:ext cx="762000" cy="259080"/>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3924300" y="28403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115,515</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18</xdr:row>
      <xdr:rowOff>146685</xdr:rowOff>
    </xdr:from>
    <xdr:to>
      <xdr:col>18</xdr:col>
      <xdr:colOff>177800</xdr:colOff>
      <xdr:row>18</xdr:row>
      <xdr:rowOff>156210</xdr:rowOff>
    </xdr:to>
    <xdr:cxnSp macro="">
      <xdr:nvCxnSpPr>
        <xdr:cNvPr id="63" name="直線コネクタ 62">
          <a:extLst>
            <a:ext uri="{FF2B5EF4-FFF2-40B4-BE49-F238E27FC236}">
              <a16:creationId xmlns:a16="http://schemas.microsoft.com/office/drawing/2014/main" id="{00000000-0008-0000-0500-00003F000000}"/>
            </a:ext>
          </a:extLst>
        </xdr:cNvPr>
        <xdr:cNvCxnSpPr/>
      </xdr:nvCxnSpPr>
      <xdr:spPr>
        <a:xfrm flipV="1">
          <a:off x="2908300" y="3280410"/>
          <a:ext cx="698500" cy="952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119380</xdr:rowOff>
    </xdr:from>
    <xdr:to>
      <xdr:col>19</xdr:col>
      <xdr:colOff>38100</xdr:colOff>
      <xdr:row>18</xdr:row>
      <xdr:rowOff>49530</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a:xfrm>
          <a:off x="3556000" y="30816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59690</xdr:rowOff>
    </xdr:from>
    <xdr:ext cx="762000" cy="259080"/>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225800" y="28505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114,444</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17</xdr:row>
      <xdr:rowOff>159385</xdr:rowOff>
    </xdr:from>
    <xdr:to>
      <xdr:col>15</xdr:col>
      <xdr:colOff>101600</xdr:colOff>
      <xdr:row>18</xdr:row>
      <xdr:rowOff>89535</xdr:rowOff>
    </xdr:to>
    <xdr:sp macro="" textlink="">
      <xdr:nvSpPr>
        <xdr:cNvPr id="66" name="フローチャート: 判断 65">
          <a:extLst>
            <a:ext uri="{FF2B5EF4-FFF2-40B4-BE49-F238E27FC236}">
              <a16:creationId xmlns:a16="http://schemas.microsoft.com/office/drawing/2014/main" id="{00000000-0008-0000-0500-000042000000}"/>
            </a:ext>
          </a:extLst>
        </xdr:cNvPr>
        <xdr:cNvSpPr/>
      </xdr:nvSpPr>
      <xdr:spPr>
        <a:xfrm>
          <a:off x="2857500" y="31216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99695</xdr:rowOff>
    </xdr:from>
    <xdr:ext cx="762000" cy="25590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527300" y="289052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110,288</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22</xdr:row>
      <xdr:rowOff>140335</xdr:rowOff>
    </xdr:from>
    <xdr:ext cx="758825" cy="259080"/>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5473700" y="39598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22</xdr:row>
      <xdr:rowOff>140335</xdr:rowOff>
    </xdr:from>
    <xdr:ext cx="762000" cy="259080"/>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4826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22</xdr:row>
      <xdr:rowOff>140335</xdr:rowOff>
    </xdr:from>
    <xdr:ext cx="762000" cy="259080"/>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127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22</xdr:row>
      <xdr:rowOff>140335</xdr:rowOff>
    </xdr:from>
    <xdr:ext cx="762000" cy="259080"/>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3429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22</xdr:row>
      <xdr:rowOff>140335</xdr:rowOff>
    </xdr:from>
    <xdr:ext cx="762000" cy="259080"/>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2730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17</xdr:row>
      <xdr:rowOff>157480</xdr:rowOff>
    </xdr:from>
    <xdr:to>
      <xdr:col>29</xdr:col>
      <xdr:colOff>177800</xdr:colOff>
      <xdr:row>18</xdr:row>
      <xdr:rowOff>87630</xdr:rowOff>
    </xdr:to>
    <xdr:sp macro="" textlink="">
      <xdr:nvSpPr>
        <xdr:cNvPr id="73" name="楕円 72">
          <a:extLst>
            <a:ext uri="{FF2B5EF4-FFF2-40B4-BE49-F238E27FC236}">
              <a16:creationId xmlns:a16="http://schemas.microsoft.com/office/drawing/2014/main" id="{00000000-0008-0000-0500-000049000000}"/>
            </a:ext>
          </a:extLst>
        </xdr:cNvPr>
        <xdr:cNvSpPr/>
      </xdr:nvSpPr>
      <xdr:spPr>
        <a:xfrm>
          <a:off x="5600700" y="31197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129540</xdr:rowOff>
    </xdr:from>
    <xdr:ext cx="758825" cy="259080"/>
    <xdr:sp macro="" textlink="">
      <xdr:nvSpPr>
        <xdr:cNvPr id="74" name="人口1人当たり決算額の推移該当値テキスト130">
          <a:extLst>
            <a:ext uri="{FF2B5EF4-FFF2-40B4-BE49-F238E27FC236}">
              <a16:creationId xmlns:a16="http://schemas.microsoft.com/office/drawing/2014/main" id="{00000000-0008-0000-0500-00004A000000}"/>
            </a:ext>
          </a:extLst>
        </xdr:cNvPr>
        <xdr:cNvSpPr txBox="1"/>
      </xdr:nvSpPr>
      <xdr:spPr>
        <a:xfrm>
          <a:off x="5740400" y="3091815"/>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110,457</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18</xdr:row>
      <xdr:rowOff>50165</xdr:rowOff>
    </xdr:from>
    <xdr:to>
      <xdr:col>26</xdr:col>
      <xdr:colOff>101600</xdr:colOff>
      <xdr:row>18</xdr:row>
      <xdr:rowOff>151765</xdr:rowOff>
    </xdr:to>
    <xdr:sp macro="" textlink="">
      <xdr:nvSpPr>
        <xdr:cNvPr id="75" name="楕円 74">
          <a:extLst>
            <a:ext uri="{FF2B5EF4-FFF2-40B4-BE49-F238E27FC236}">
              <a16:creationId xmlns:a16="http://schemas.microsoft.com/office/drawing/2014/main" id="{00000000-0008-0000-0500-00004B000000}"/>
            </a:ext>
          </a:extLst>
        </xdr:cNvPr>
        <xdr:cNvSpPr/>
      </xdr:nvSpPr>
      <xdr:spPr>
        <a:xfrm>
          <a:off x="4953000" y="31838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136525</xdr:rowOff>
    </xdr:from>
    <xdr:ext cx="736600" cy="2584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4622800" y="327025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103,765</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18</xdr:row>
      <xdr:rowOff>80645</xdr:rowOff>
    </xdr:from>
    <xdr:to>
      <xdr:col>22</xdr:col>
      <xdr:colOff>165100</xdr:colOff>
      <xdr:row>19</xdr:row>
      <xdr:rowOff>10795</xdr:rowOff>
    </xdr:to>
    <xdr:sp macro="" textlink="">
      <xdr:nvSpPr>
        <xdr:cNvPr id="77" name="楕円 76">
          <a:extLst>
            <a:ext uri="{FF2B5EF4-FFF2-40B4-BE49-F238E27FC236}">
              <a16:creationId xmlns:a16="http://schemas.microsoft.com/office/drawing/2014/main" id="{00000000-0008-0000-0500-00004D000000}"/>
            </a:ext>
          </a:extLst>
        </xdr:cNvPr>
        <xdr:cNvSpPr/>
      </xdr:nvSpPr>
      <xdr:spPr>
        <a:xfrm>
          <a:off x="4254500" y="32143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167005</xdr:rowOff>
    </xdr:from>
    <xdr:ext cx="762000" cy="25590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924300" y="330073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100,513</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18</xdr:row>
      <xdr:rowOff>95885</xdr:rowOff>
    </xdr:from>
    <xdr:to>
      <xdr:col>19</xdr:col>
      <xdr:colOff>38100</xdr:colOff>
      <xdr:row>19</xdr:row>
      <xdr:rowOff>26035</xdr:rowOff>
    </xdr:to>
    <xdr:sp macro="" textlink="">
      <xdr:nvSpPr>
        <xdr:cNvPr id="79" name="楕円 78">
          <a:extLst>
            <a:ext uri="{FF2B5EF4-FFF2-40B4-BE49-F238E27FC236}">
              <a16:creationId xmlns:a16="http://schemas.microsoft.com/office/drawing/2014/main" id="{00000000-0008-0000-0500-00004F000000}"/>
            </a:ext>
          </a:extLst>
        </xdr:cNvPr>
        <xdr:cNvSpPr/>
      </xdr:nvSpPr>
      <xdr:spPr>
        <a:xfrm>
          <a:off x="3556000" y="32296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10795</xdr:rowOff>
    </xdr:from>
    <xdr:ext cx="762000" cy="2584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3225800" y="331597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98,957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18</xdr:row>
      <xdr:rowOff>105410</xdr:rowOff>
    </xdr:from>
    <xdr:to>
      <xdr:col>15</xdr:col>
      <xdr:colOff>101600</xdr:colOff>
      <xdr:row>19</xdr:row>
      <xdr:rowOff>35560</xdr:rowOff>
    </xdr:to>
    <xdr:sp macro="" textlink="">
      <xdr:nvSpPr>
        <xdr:cNvPr id="81" name="楕円 80">
          <a:extLst>
            <a:ext uri="{FF2B5EF4-FFF2-40B4-BE49-F238E27FC236}">
              <a16:creationId xmlns:a16="http://schemas.microsoft.com/office/drawing/2014/main" id="{00000000-0008-0000-0500-000051000000}"/>
            </a:ext>
          </a:extLst>
        </xdr:cNvPr>
        <xdr:cNvSpPr/>
      </xdr:nvSpPr>
      <xdr:spPr>
        <a:xfrm>
          <a:off x="2857500" y="32391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20320</xdr:rowOff>
    </xdr:from>
    <xdr:ext cx="762000" cy="255905"/>
    <xdr:sp macro="" textlink="">
      <xdr:nvSpPr>
        <xdr:cNvPr id="82" name="テキスト ボックス 81">
          <a:extLst>
            <a:ext uri="{FF2B5EF4-FFF2-40B4-BE49-F238E27FC236}">
              <a16:creationId xmlns:a16="http://schemas.microsoft.com/office/drawing/2014/main" id="{00000000-0008-0000-0500-000052000000}"/>
            </a:ext>
          </a:extLst>
        </xdr:cNvPr>
        <xdr:cNvSpPr txBox="1"/>
      </xdr:nvSpPr>
      <xdr:spPr>
        <a:xfrm>
          <a:off x="2527300" y="332549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97,934</a:t>
          </a:r>
          <a:endParaRPr kumimoji="1" lang="ja-JP" altLang="en-US" sz="1000" b="1">
            <a:solidFill>
              <a:srgbClr val="FF0000"/>
            </a:solidFill>
            <a:latin typeface="ＭＳ Ｐゴシック"/>
            <a:ea typeface="ＭＳ Ｐゴシック"/>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4" name="角丸四角形 83">
          <a:extLst>
            <a:ext uri="{FF2B5EF4-FFF2-40B4-BE49-F238E27FC236}">
              <a16:creationId xmlns:a16="http://schemas.microsoft.com/office/drawing/2014/main" id="{00000000-0008-0000-0500-000054000000}"/>
            </a:ext>
          </a:extLst>
        </xdr:cNvPr>
        <xdr:cNvSpPr/>
      </xdr:nvSpPr>
      <xdr:spPr>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37465</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a:xfrm>
          <a:off x="457200" y="5194300"/>
          <a:ext cx="1270000" cy="25336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31</xdr:row>
      <xdr:rowOff>50800</xdr:rowOff>
    </xdr:from>
    <xdr:to>
      <xdr:col>9</xdr:col>
      <xdr:colOff>12700</xdr:colOff>
      <xdr:row>31</xdr:row>
      <xdr:rowOff>305435</xdr:rowOff>
    </xdr:to>
    <xdr:sp macro="" textlink="">
      <xdr:nvSpPr>
        <xdr:cNvPr id="86" name="正方形/長方形 85">
          <a:extLst>
            <a:ext uri="{FF2B5EF4-FFF2-40B4-BE49-F238E27FC236}">
              <a16:creationId xmlns:a16="http://schemas.microsoft.com/office/drawing/2014/main" id="{00000000-0008-0000-0500-000056000000}"/>
            </a:ext>
          </a:extLst>
        </xdr:cNvPr>
        <xdr:cNvSpPr/>
      </xdr:nvSpPr>
      <xdr:spPr>
        <a:xfrm>
          <a:off x="457200" y="54610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a:xfrm>
          <a:off x="457200" y="57658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a:xfrm flipH="1">
          <a:off x="196850" y="52578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305435</xdr:rowOff>
    </xdr:from>
    <xdr:to>
      <xdr:col>1</xdr:col>
      <xdr:colOff>92075</xdr:colOff>
      <xdr:row>32</xdr:row>
      <xdr:rowOff>101600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a:xfrm>
          <a:off x="282575" y="571563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305435</xdr:rowOff>
    </xdr:from>
    <xdr:to>
      <xdr:col>1</xdr:col>
      <xdr:colOff>177800</xdr:colOff>
      <xdr:row>31</xdr:row>
      <xdr:rowOff>305435</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a:xfrm flipH="1">
          <a:off x="196850" y="5715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27940</xdr:rowOff>
    </xdr:from>
    <xdr:to>
      <xdr:col>1</xdr:col>
      <xdr:colOff>92075</xdr:colOff>
      <xdr:row>33</xdr:row>
      <xdr:rowOff>168275</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a:xfrm flipV="1">
          <a:off x="282575" y="595249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172085</xdr:rowOff>
    </xdr:from>
    <xdr:to>
      <xdr:col>1</xdr:col>
      <xdr:colOff>177800</xdr:colOff>
      <xdr:row>33</xdr:row>
      <xdr:rowOff>172085</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a:xfrm flipH="1">
          <a:off x="196850" y="6096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3" name="楕円 92">
          <a:extLst>
            <a:ext uri="{FF2B5EF4-FFF2-40B4-BE49-F238E27FC236}">
              <a16:creationId xmlns:a16="http://schemas.microsoft.com/office/drawing/2014/main" id="{00000000-0008-0000-0500-00005D000000}"/>
            </a:ext>
          </a:extLst>
        </xdr:cNvPr>
        <xdr:cNvSpPr/>
      </xdr:nvSpPr>
      <xdr:spPr>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4" name="フローチャート: 判断 93">
          <a:extLst>
            <a:ext uri="{FF2B5EF4-FFF2-40B4-BE49-F238E27FC236}">
              <a16:creationId xmlns:a16="http://schemas.microsoft.com/office/drawing/2014/main" id="{00000000-0008-0000-0500-00005E000000}"/>
            </a:ext>
          </a:extLst>
        </xdr:cNvPr>
        <xdr:cNvSpPr/>
      </xdr:nvSpPr>
      <xdr:spPr>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240665</xdr:rowOff>
    </xdr:from>
    <xdr:to>
      <xdr:col>33</xdr:col>
      <xdr:colOff>114300</xdr:colOff>
      <xdr:row>39</xdr:row>
      <xdr:rowOff>298450</xdr:rowOff>
    </xdr:to>
    <xdr:sp macro="" textlink="">
      <xdr:nvSpPr>
        <xdr:cNvPr id="95" name="正方形/長方形 94">
          <a:extLst>
            <a:ext uri="{FF2B5EF4-FFF2-40B4-BE49-F238E27FC236}">
              <a16:creationId xmlns:a16="http://schemas.microsoft.com/office/drawing/2014/main" id="{00000000-0008-0000-0500-00005F000000}"/>
            </a:ext>
          </a:extLst>
        </xdr:cNvPr>
        <xdr:cNvSpPr/>
      </xdr:nvSpPr>
      <xdr:spPr>
        <a:xfrm>
          <a:off x="2159000" y="5650865"/>
          <a:ext cx="4241800" cy="228663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08305" cy="275590"/>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676400" y="5270500"/>
          <a:ext cx="408305" cy="2755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a:xfrm>
          <a:off x="2159000" y="7937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143510</xdr:rowOff>
    </xdr:from>
    <xdr:to>
      <xdr:col>33</xdr:col>
      <xdr:colOff>114300</xdr:colOff>
      <xdr:row>38</xdr:row>
      <xdr:rowOff>143510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a:xfrm>
          <a:off x="2159000" y="761111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1270</xdr:rowOff>
    </xdr:from>
    <xdr:ext cx="762000" cy="259080"/>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7468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11</xdr:col>
      <xdr:colOff>63500</xdr:colOff>
      <xdr:row>37</xdr:row>
      <xdr:rowOff>160020</xdr:rowOff>
    </xdr:from>
    <xdr:to>
      <xdr:col>33</xdr:col>
      <xdr:colOff>114300</xdr:colOff>
      <xdr:row>37</xdr:row>
      <xdr:rowOff>160020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a:xfrm>
          <a:off x="2159000" y="728472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17780</xdr:rowOff>
    </xdr:from>
    <xdr:ext cx="762000" cy="256540"/>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714248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11</xdr:col>
      <xdr:colOff>63500</xdr:colOff>
      <xdr:row>36</xdr:row>
      <xdr:rowOff>4445</xdr:rowOff>
    </xdr:from>
    <xdr:to>
      <xdr:col>33</xdr:col>
      <xdr:colOff>114300</xdr:colOff>
      <xdr:row>36</xdr:row>
      <xdr:rowOff>4445</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a:xfrm>
          <a:off x="2159000" y="695769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205740</xdr:rowOff>
    </xdr:from>
    <xdr:ext cx="762000" cy="259080"/>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8160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11</xdr:col>
      <xdr:colOff>63500</xdr:colOff>
      <xdr:row>35</xdr:row>
      <xdr:rowOff>21590</xdr:rowOff>
    </xdr:from>
    <xdr:to>
      <xdr:col>33</xdr:col>
      <xdr:colOff>114300</xdr:colOff>
      <xdr:row>35</xdr:row>
      <xdr:rowOff>21590</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a:xfrm>
          <a:off x="2159000" y="663194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221615</xdr:rowOff>
    </xdr:from>
    <xdr:ext cx="762000" cy="2584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6489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11</xdr:col>
      <xdr:colOff>63500</xdr:colOff>
      <xdr:row>34</xdr:row>
      <xdr:rowOff>37465</xdr:rowOff>
    </xdr:from>
    <xdr:to>
      <xdr:col>33</xdr:col>
      <xdr:colOff>114300</xdr:colOff>
      <xdr:row>34</xdr:row>
      <xdr:rowOff>37465</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a:xfrm>
          <a:off x="2159000" y="630491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238125</xdr:rowOff>
    </xdr:from>
    <xdr:ext cx="762000" cy="254000"/>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616267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11</xdr:col>
      <xdr:colOff>63500</xdr:colOff>
      <xdr:row>33</xdr:row>
      <xdr:rowOff>53975</xdr:rowOff>
    </xdr:from>
    <xdr:to>
      <xdr:col>33</xdr:col>
      <xdr:colOff>114300</xdr:colOff>
      <xdr:row>33</xdr:row>
      <xdr:rowOff>53975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a:xfrm>
          <a:off x="2159000" y="597852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82550</xdr:rowOff>
    </xdr:from>
    <xdr:ext cx="762000" cy="259715"/>
    <xdr:sp macro="" textlink="">
      <xdr:nvSpPr>
        <xdr:cNvPr id="109" name="テキスト ボックス 108">
          <a:extLst>
            <a:ext uri="{FF2B5EF4-FFF2-40B4-BE49-F238E27FC236}">
              <a16:creationId xmlns:a16="http://schemas.microsoft.com/office/drawing/2014/main" id="{00000000-0008-0000-0500-00006D000000}"/>
            </a:ext>
          </a:extLst>
        </xdr:cNvPr>
        <xdr:cNvSpPr txBox="1"/>
      </xdr:nvSpPr>
      <xdr:spPr>
        <a:xfrm>
          <a:off x="1384300" y="583565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31</xdr:row>
      <xdr:rowOff>240665</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a:xfrm>
          <a:off x="2159000" y="5650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99695</xdr:rowOff>
    </xdr:from>
    <xdr:ext cx="762000" cy="255905"/>
    <xdr:sp macro="" textlink="">
      <xdr:nvSpPr>
        <xdr:cNvPr id="111" name="テキスト ボックス 110">
          <a:extLst>
            <a:ext uri="{FF2B5EF4-FFF2-40B4-BE49-F238E27FC236}">
              <a16:creationId xmlns:a16="http://schemas.microsoft.com/office/drawing/2014/main" id="{00000000-0008-0000-0500-00006F000000}"/>
            </a:ext>
          </a:extLst>
        </xdr:cNvPr>
        <xdr:cNvSpPr txBox="1"/>
      </xdr:nvSpPr>
      <xdr:spPr>
        <a:xfrm>
          <a:off x="1384300" y="550989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39</xdr:row>
      <xdr:rowOff>298450</xdr:rowOff>
    </xdr:to>
    <xdr:sp macro="" textlink="">
      <xdr:nvSpPr>
        <xdr:cNvPr id="112" name="人口1人当たり決算額の推移グラフ枠445">
          <a:extLst>
            <a:ext uri="{FF2B5EF4-FFF2-40B4-BE49-F238E27FC236}">
              <a16:creationId xmlns:a16="http://schemas.microsoft.com/office/drawing/2014/main" id="{00000000-0008-0000-0500-000070000000}"/>
            </a:ext>
          </a:extLst>
        </xdr:cNvPr>
        <xdr:cNvSpPr/>
      </xdr:nvSpPr>
      <xdr:spPr>
        <a:xfrm>
          <a:off x="2159000" y="5650865"/>
          <a:ext cx="4241800" cy="228663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154940</xdr:rowOff>
    </xdr:from>
    <xdr:to>
      <xdr:col>29</xdr:col>
      <xdr:colOff>127000</xdr:colOff>
      <xdr:row>39</xdr:row>
      <xdr:rowOff>34925</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a:xfrm flipV="1">
          <a:off x="5651500" y="6079490"/>
          <a:ext cx="0" cy="159448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39</xdr:row>
      <xdr:rowOff>6985</xdr:rowOff>
    </xdr:from>
    <xdr:ext cx="758825" cy="256540"/>
    <xdr:sp macro="" textlink="">
      <xdr:nvSpPr>
        <xdr:cNvPr id="114" name="人口1人当たり決算額の推移最小値テキスト445">
          <a:extLst>
            <a:ext uri="{FF2B5EF4-FFF2-40B4-BE49-F238E27FC236}">
              <a16:creationId xmlns:a16="http://schemas.microsoft.com/office/drawing/2014/main" id="{00000000-0008-0000-0500-000072000000}"/>
            </a:ext>
          </a:extLst>
        </xdr:cNvPr>
        <xdr:cNvSpPr txBox="1"/>
      </xdr:nvSpPr>
      <xdr:spPr>
        <a:xfrm>
          <a:off x="5740400" y="7646035"/>
          <a:ext cx="7588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-19,114</a:t>
          </a:r>
          <a:endParaRPr kumimoji="1" lang="ja-JP" altLang="en-US" sz="1000" b="1">
            <a:latin typeface="ＭＳ Ｐゴシック"/>
            <a:ea typeface="ＭＳ Ｐゴシック"/>
          </a:endParaRPr>
        </a:p>
      </xdr:txBody>
    </xdr:sp>
    <xdr:clientData/>
  </xdr:oneCellAnchor>
  <xdr:twoCellAnchor>
    <xdr:from>
      <xdr:col>29</xdr:col>
      <xdr:colOff>38100</xdr:colOff>
      <xdr:row>39</xdr:row>
      <xdr:rowOff>34925</xdr:rowOff>
    </xdr:from>
    <xdr:to>
      <xdr:col>30</xdr:col>
      <xdr:colOff>25400</xdr:colOff>
      <xdr:row>39</xdr:row>
      <xdr:rowOff>34925</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a:xfrm>
          <a:off x="5562600" y="767397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69850</xdr:rowOff>
    </xdr:from>
    <xdr:ext cx="758825" cy="259080"/>
    <xdr:sp macro="" textlink="">
      <xdr:nvSpPr>
        <xdr:cNvPr id="116" name="人口1人当たり決算額の推移最大値テキスト445">
          <a:extLst>
            <a:ext uri="{FF2B5EF4-FFF2-40B4-BE49-F238E27FC236}">
              <a16:creationId xmlns:a16="http://schemas.microsoft.com/office/drawing/2014/main" id="{00000000-0008-0000-0500-000074000000}"/>
            </a:ext>
          </a:extLst>
        </xdr:cNvPr>
        <xdr:cNvSpPr txBox="1"/>
      </xdr:nvSpPr>
      <xdr:spPr>
        <a:xfrm>
          <a:off x="5740400" y="582295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468,965</a:t>
          </a:r>
          <a:endParaRPr kumimoji="1" lang="ja-JP" altLang="en-US" sz="1000" b="1">
            <a:latin typeface="ＭＳ Ｐゴシック"/>
            <a:ea typeface="ＭＳ Ｐゴシック"/>
          </a:endParaRPr>
        </a:p>
      </xdr:txBody>
    </xdr:sp>
    <xdr:clientData/>
  </xdr:oneCellAnchor>
  <xdr:twoCellAnchor>
    <xdr:from>
      <xdr:col>29</xdr:col>
      <xdr:colOff>38100</xdr:colOff>
      <xdr:row>33</xdr:row>
      <xdr:rowOff>154940</xdr:rowOff>
    </xdr:from>
    <xdr:to>
      <xdr:col>30</xdr:col>
      <xdr:colOff>25400</xdr:colOff>
      <xdr:row>33</xdr:row>
      <xdr:rowOff>154940</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a:xfrm>
          <a:off x="5562600" y="607949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38</xdr:row>
      <xdr:rowOff>24130</xdr:rowOff>
    </xdr:from>
    <xdr:to>
      <xdr:col>29</xdr:col>
      <xdr:colOff>127000</xdr:colOff>
      <xdr:row>38</xdr:row>
      <xdr:rowOff>30480</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a:xfrm>
          <a:off x="5003800" y="7491730"/>
          <a:ext cx="647700" cy="635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38</xdr:row>
      <xdr:rowOff>15240</xdr:rowOff>
    </xdr:from>
    <xdr:ext cx="758825" cy="259715"/>
    <xdr:sp macro="" textlink="">
      <xdr:nvSpPr>
        <xdr:cNvPr id="119" name="人口1人当たり決算額の推移平均値テキスト445">
          <a:extLst>
            <a:ext uri="{FF2B5EF4-FFF2-40B4-BE49-F238E27FC236}">
              <a16:creationId xmlns:a16="http://schemas.microsoft.com/office/drawing/2014/main" id="{00000000-0008-0000-0500-000077000000}"/>
            </a:ext>
          </a:extLst>
        </xdr:cNvPr>
        <xdr:cNvSpPr txBox="1"/>
      </xdr:nvSpPr>
      <xdr:spPr>
        <a:xfrm>
          <a:off x="5740400" y="7482840"/>
          <a:ext cx="758825" cy="25971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27,488</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38</xdr:row>
      <xdr:rowOff>2540</xdr:rowOff>
    </xdr:from>
    <xdr:to>
      <xdr:col>29</xdr:col>
      <xdr:colOff>177800</xdr:colOff>
      <xdr:row>38</xdr:row>
      <xdr:rowOff>104140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a:xfrm>
          <a:off x="5600700" y="74701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38</xdr:row>
      <xdr:rowOff>21590</xdr:rowOff>
    </xdr:from>
    <xdr:to>
      <xdr:col>26</xdr:col>
      <xdr:colOff>50800</xdr:colOff>
      <xdr:row>38</xdr:row>
      <xdr:rowOff>24130</xdr:rowOff>
    </xdr:to>
    <xdr:cxnSp macro="">
      <xdr:nvCxnSpPr>
        <xdr:cNvPr id="121" name="直線コネクタ 120">
          <a:extLst>
            <a:ext uri="{FF2B5EF4-FFF2-40B4-BE49-F238E27FC236}">
              <a16:creationId xmlns:a16="http://schemas.microsoft.com/office/drawing/2014/main" id="{00000000-0008-0000-0500-000079000000}"/>
            </a:ext>
          </a:extLst>
        </xdr:cNvPr>
        <xdr:cNvCxnSpPr/>
      </xdr:nvCxnSpPr>
      <xdr:spPr>
        <a:xfrm>
          <a:off x="4305300" y="7489190"/>
          <a:ext cx="698500" cy="254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38</xdr:row>
      <xdr:rowOff>635</xdr:rowOff>
    </xdr:from>
    <xdr:to>
      <xdr:col>26</xdr:col>
      <xdr:colOff>101600</xdr:colOff>
      <xdr:row>38</xdr:row>
      <xdr:rowOff>102235</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a:xfrm>
          <a:off x="4953000" y="746823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86995</xdr:rowOff>
    </xdr:from>
    <xdr:ext cx="736600" cy="256540"/>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622800" y="7554595"/>
          <a:ext cx="7366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28,152</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177800</xdr:colOff>
      <xdr:row>38</xdr:row>
      <xdr:rowOff>21590</xdr:rowOff>
    </xdr:from>
    <xdr:to>
      <xdr:col>22</xdr:col>
      <xdr:colOff>114300</xdr:colOff>
      <xdr:row>38</xdr:row>
      <xdr:rowOff>27305</xdr:rowOff>
    </xdr:to>
    <xdr:cxnSp macro="">
      <xdr:nvCxnSpPr>
        <xdr:cNvPr id="124" name="直線コネクタ 123">
          <a:extLst>
            <a:ext uri="{FF2B5EF4-FFF2-40B4-BE49-F238E27FC236}">
              <a16:creationId xmlns:a16="http://schemas.microsoft.com/office/drawing/2014/main" id="{00000000-0008-0000-0500-00007C000000}"/>
            </a:ext>
          </a:extLst>
        </xdr:cNvPr>
        <xdr:cNvCxnSpPr/>
      </xdr:nvCxnSpPr>
      <xdr:spPr>
        <a:xfrm flipV="1">
          <a:off x="3606800" y="7489190"/>
          <a:ext cx="698500" cy="571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38</xdr:row>
      <xdr:rowOff>1270</xdr:rowOff>
    </xdr:from>
    <xdr:to>
      <xdr:col>22</xdr:col>
      <xdr:colOff>165100</xdr:colOff>
      <xdr:row>38</xdr:row>
      <xdr:rowOff>102870</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a:xfrm>
          <a:off x="4254500" y="74688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87630</xdr:rowOff>
    </xdr:from>
    <xdr:ext cx="762000" cy="25590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924300" y="755523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27,863</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38</xdr:row>
      <xdr:rowOff>27305</xdr:rowOff>
    </xdr:from>
    <xdr:to>
      <xdr:col>18</xdr:col>
      <xdr:colOff>177800</xdr:colOff>
      <xdr:row>38</xdr:row>
      <xdr:rowOff>55880</xdr:rowOff>
    </xdr:to>
    <xdr:cxnSp macro="">
      <xdr:nvCxnSpPr>
        <xdr:cNvPr id="127" name="直線コネクタ 126">
          <a:extLst>
            <a:ext uri="{FF2B5EF4-FFF2-40B4-BE49-F238E27FC236}">
              <a16:creationId xmlns:a16="http://schemas.microsoft.com/office/drawing/2014/main" id="{00000000-0008-0000-0500-00007F000000}"/>
            </a:ext>
          </a:extLst>
        </xdr:cNvPr>
        <xdr:cNvCxnSpPr/>
      </xdr:nvCxnSpPr>
      <xdr:spPr>
        <a:xfrm flipV="1">
          <a:off x="2908300" y="7494905"/>
          <a:ext cx="698500" cy="2857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38</xdr:row>
      <xdr:rowOff>5080</xdr:rowOff>
    </xdr:from>
    <xdr:to>
      <xdr:col>19</xdr:col>
      <xdr:colOff>38100</xdr:colOff>
      <xdr:row>38</xdr:row>
      <xdr:rowOff>106680</xdr:rowOff>
    </xdr:to>
    <xdr:sp macro="" textlink="">
      <xdr:nvSpPr>
        <xdr:cNvPr id="128" name="フローチャート: 判断 127">
          <a:extLst>
            <a:ext uri="{FF2B5EF4-FFF2-40B4-BE49-F238E27FC236}">
              <a16:creationId xmlns:a16="http://schemas.microsoft.com/office/drawing/2014/main" id="{00000000-0008-0000-0500-000080000000}"/>
            </a:ext>
          </a:extLst>
        </xdr:cNvPr>
        <xdr:cNvSpPr/>
      </xdr:nvSpPr>
      <xdr:spPr>
        <a:xfrm>
          <a:off x="3556000" y="747268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91440</xdr:rowOff>
    </xdr:from>
    <xdr:ext cx="762000" cy="259080"/>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3225800" y="75590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26,792</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38</xdr:row>
      <xdr:rowOff>10795</xdr:rowOff>
    </xdr:from>
    <xdr:to>
      <xdr:col>15</xdr:col>
      <xdr:colOff>101600</xdr:colOff>
      <xdr:row>38</xdr:row>
      <xdr:rowOff>112395</xdr:rowOff>
    </xdr:to>
    <xdr:sp macro="" textlink="">
      <xdr:nvSpPr>
        <xdr:cNvPr id="130" name="フローチャート: 判断 129">
          <a:extLst>
            <a:ext uri="{FF2B5EF4-FFF2-40B4-BE49-F238E27FC236}">
              <a16:creationId xmlns:a16="http://schemas.microsoft.com/office/drawing/2014/main" id="{00000000-0008-0000-0500-000082000000}"/>
            </a:ext>
          </a:extLst>
        </xdr:cNvPr>
        <xdr:cNvSpPr/>
      </xdr:nvSpPr>
      <xdr:spPr>
        <a:xfrm>
          <a:off x="2857500" y="74783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97790</xdr:rowOff>
    </xdr:from>
    <xdr:ext cx="762000" cy="256540"/>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527300" y="756539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25,057</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39</xdr:row>
      <xdr:rowOff>321310</xdr:rowOff>
    </xdr:from>
    <xdr:ext cx="758825" cy="259080"/>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5473700" y="79603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39</xdr:row>
      <xdr:rowOff>321310</xdr:rowOff>
    </xdr:from>
    <xdr:ext cx="762000" cy="259080"/>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826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39</xdr:row>
      <xdr:rowOff>321310</xdr:rowOff>
    </xdr:from>
    <xdr:ext cx="762000" cy="259080"/>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4127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39</xdr:row>
      <xdr:rowOff>321310</xdr:rowOff>
    </xdr:from>
    <xdr:ext cx="762000" cy="259080"/>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429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39</xdr:row>
      <xdr:rowOff>321310</xdr:rowOff>
    </xdr:from>
    <xdr:ext cx="762000" cy="259080"/>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2730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37</xdr:row>
      <xdr:rowOff>322580</xdr:rowOff>
    </xdr:from>
    <xdr:to>
      <xdr:col>29</xdr:col>
      <xdr:colOff>177800</xdr:colOff>
      <xdr:row>38</xdr:row>
      <xdr:rowOff>81280</xdr:rowOff>
    </xdr:to>
    <xdr:sp macro="" textlink="">
      <xdr:nvSpPr>
        <xdr:cNvPr id="137" name="楕円 136">
          <a:extLst>
            <a:ext uri="{FF2B5EF4-FFF2-40B4-BE49-F238E27FC236}">
              <a16:creationId xmlns:a16="http://schemas.microsoft.com/office/drawing/2014/main" id="{00000000-0008-0000-0500-000089000000}"/>
            </a:ext>
          </a:extLst>
        </xdr:cNvPr>
        <xdr:cNvSpPr/>
      </xdr:nvSpPr>
      <xdr:spPr>
        <a:xfrm>
          <a:off x="5600700" y="74472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168275</xdr:rowOff>
    </xdr:from>
    <xdr:ext cx="758825" cy="255905"/>
    <xdr:sp macro="" textlink="">
      <xdr:nvSpPr>
        <xdr:cNvPr id="138" name="人口1人当たり決算額の推移該当値テキスト445">
          <a:extLst>
            <a:ext uri="{FF2B5EF4-FFF2-40B4-BE49-F238E27FC236}">
              <a16:creationId xmlns:a16="http://schemas.microsoft.com/office/drawing/2014/main" id="{00000000-0008-0000-0500-00008A000000}"/>
            </a:ext>
          </a:extLst>
        </xdr:cNvPr>
        <xdr:cNvSpPr txBox="1"/>
      </xdr:nvSpPr>
      <xdr:spPr>
        <a:xfrm>
          <a:off x="5740400" y="7292975"/>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34,521</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37</xdr:row>
      <xdr:rowOff>316230</xdr:rowOff>
    </xdr:from>
    <xdr:to>
      <xdr:col>26</xdr:col>
      <xdr:colOff>101600</xdr:colOff>
      <xdr:row>38</xdr:row>
      <xdr:rowOff>74930</xdr:rowOff>
    </xdr:to>
    <xdr:sp macro="" textlink="">
      <xdr:nvSpPr>
        <xdr:cNvPr id="139" name="楕円 138">
          <a:extLst>
            <a:ext uri="{FF2B5EF4-FFF2-40B4-BE49-F238E27FC236}">
              <a16:creationId xmlns:a16="http://schemas.microsoft.com/office/drawing/2014/main" id="{00000000-0008-0000-0500-00008B000000}"/>
            </a:ext>
          </a:extLst>
        </xdr:cNvPr>
        <xdr:cNvSpPr/>
      </xdr:nvSpPr>
      <xdr:spPr>
        <a:xfrm>
          <a:off x="4953000" y="74409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84455</xdr:rowOff>
    </xdr:from>
    <xdr:ext cx="736600" cy="259080"/>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4622800" y="720915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36,448</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37</xdr:row>
      <xdr:rowOff>313055</xdr:rowOff>
    </xdr:from>
    <xdr:to>
      <xdr:col>22</xdr:col>
      <xdr:colOff>165100</xdr:colOff>
      <xdr:row>38</xdr:row>
      <xdr:rowOff>72390</xdr:rowOff>
    </xdr:to>
    <xdr:sp macro="" textlink="">
      <xdr:nvSpPr>
        <xdr:cNvPr id="141" name="楕円 140">
          <a:extLst>
            <a:ext uri="{FF2B5EF4-FFF2-40B4-BE49-F238E27FC236}">
              <a16:creationId xmlns:a16="http://schemas.microsoft.com/office/drawing/2014/main" id="{00000000-0008-0000-0500-00008D000000}"/>
            </a:ext>
          </a:extLst>
        </xdr:cNvPr>
        <xdr:cNvSpPr/>
      </xdr:nvSpPr>
      <xdr:spPr>
        <a:xfrm>
          <a:off x="4254500" y="743775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81915</xdr:rowOff>
    </xdr:from>
    <xdr:ext cx="762000" cy="25971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3924300" y="7206615"/>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37,206</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37</xdr:row>
      <xdr:rowOff>320040</xdr:rowOff>
    </xdr:from>
    <xdr:to>
      <xdr:col>19</xdr:col>
      <xdr:colOff>38100</xdr:colOff>
      <xdr:row>38</xdr:row>
      <xdr:rowOff>78105</xdr:rowOff>
    </xdr:to>
    <xdr:sp macro="" textlink="">
      <xdr:nvSpPr>
        <xdr:cNvPr id="143" name="楕円 142">
          <a:extLst>
            <a:ext uri="{FF2B5EF4-FFF2-40B4-BE49-F238E27FC236}">
              <a16:creationId xmlns:a16="http://schemas.microsoft.com/office/drawing/2014/main" id="{00000000-0008-0000-0500-00008F000000}"/>
            </a:ext>
          </a:extLst>
        </xdr:cNvPr>
        <xdr:cNvSpPr/>
      </xdr:nvSpPr>
      <xdr:spPr>
        <a:xfrm>
          <a:off x="3556000" y="7444740"/>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88900</xdr:rowOff>
    </xdr:from>
    <xdr:ext cx="762000" cy="255905"/>
    <xdr:sp macro="" textlink="">
      <xdr:nvSpPr>
        <xdr:cNvPr id="144" name="テキスト ボックス 143">
          <a:extLst>
            <a:ext uri="{FF2B5EF4-FFF2-40B4-BE49-F238E27FC236}">
              <a16:creationId xmlns:a16="http://schemas.microsoft.com/office/drawing/2014/main" id="{00000000-0008-0000-0500-000090000000}"/>
            </a:ext>
          </a:extLst>
        </xdr:cNvPr>
        <xdr:cNvSpPr txBox="1"/>
      </xdr:nvSpPr>
      <xdr:spPr>
        <a:xfrm>
          <a:off x="3225800" y="721360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35,481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38</xdr:row>
      <xdr:rowOff>5080</xdr:rowOff>
    </xdr:from>
    <xdr:to>
      <xdr:col>15</xdr:col>
      <xdr:colOff>101600</xdr:colOff>
      <xdr:row>38</xdr:row>
      <xdr:rowOff>106680</xdr:rowOff>
    </xdr:to>
    <xdr:sp macro="" textlink="">
      <xdr:nvSpPr>
        <xdr:cNvPr id="145" name="楕円 144">
          <a:extLst>
            <a:ext uri="{FF2B5EF4-FFF2-40B4-BE49-F238E27FC236}">
              <a16:creationId xmlns:a16="http://schemas.microsoft.com/office/drawing/2014/main" id="{00000000-0008-0000-0500-000091000000}"/>
            </a:ext>
          </a:extLst>
        </xdr:cNvPr>
        <xdr:cNvSpPr/>
      </xdr:nvSpPr>
      <xdr:spPr>
        <a:xfrm>
          <a:off x="2857500" y="74726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116840</xdr:rowOff>
    </xdr:from>
    <xdr:ext cx="762000" cy="259080"/>
    <xdr:sp macro="" textlink="">
      <xdr:nvSpPr>
        <xdr:cNvPr id="146" name="テキスト ボックス 145">
          <a:extLst>
            <a:ext uri="{FF2B5EF4-FFF2-40B4-BE49-F238E27FC236}">
              <a16:creationId xmlns:a16="http://schemas.microsoft.com/office/drawing/2014/main" id="{00000000-0008-0000-0500-000092000000}"/>
            </a:ext>
          </a:extLst>
        </xdr:cNvPr>
        <xdr:cNvSpPr txBox="1"/>
      </xdr:nvSpPr>
      <xdr:spPr>
        <a:xfrm>
          <a:off x="2527300" y="72415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26,834</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0.17425</cdr:x>
      <cdr:y>0.02575</cdr:y>
    </cdr:from>
    <cdr:to>
      <cdr:x>0.981</cdr:x>
      <cdr:y>0.114</cdr:y>
    </cdr:to>
    <cdr:sp macro="" textlink="">
      <cdr:nvSpPr>
        <cdr:cNvPr id="117761" name="Rectangle 1"/>
        <cdr:cNvSpPr>
          <a:spLocks xmlns:a="http://schemas.openxmlformats.org/drawingml/2006/main" noChangeArrowheads="1"/>
        </cdr:cNvSpPr>
      </cdr:nvSpPr>
      <cdr:spPr>
        <a:xfrm xmlns:a="http://schemas.openxmlformats.org/drawingml/2006/main">
          <a:off x="919491" y="75052"/>
          <a:ext cx="4257098" cy="257217"/>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宮崎県小林市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42,075
41,270
562.95
32,082,337
30,869,890
526,161
14,568,633
25,048,784</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12.5
56.7</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5590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4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1505" cy="25590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50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109/132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86,523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6710" cy="222250"/>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40</xdr:row>
      <xdr:rowOff>111760</xdr:rowOff>
    </xdr:from>
    <xdr:ext cx="531495" cy="25590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505" y="69697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39</xdr:row>
      <xdr:rowOff>99060</xdr:rowOff>
    </xdr:from>
    <xdr:to>
      <xdr:col>28</xdr:col>
      <xdr:colOff>114300</xdr:colOff>
      <xdr:row>39</xdr:row>
      <xdr:rowOff>99060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38</xdr:row>
      <xdr:rowOff>128270</xdr:rowOff>
    </xdr:from>
    <xdr:ext cx="531495" cy="259080"/>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505" y="6643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37</xdr:row>
      <xdr:rowOff>114935</xdr:rowOff>
    </xdr:from>
    <xdr:to>
      <xdr:col>28</xdr:col>
      <xdr:colOff>114300</xdr:colOff>
      <xdr:row>37</xdr:row>
      <xdr:rowOff>114935</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36</xdr:row>
      <xdr:rowOff>144145</xdr:rowOff>
    </xdr:from>
    <xdr:ext cx="531495" cy="25590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505" y="631634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35</xdr:row>
      <xdr:rowOff>132080</xdr:rowOff>
    </xdr:from>
    <xdr:to>
      <xdr:col>28</xdr:col>
      <xdr:colOff>114300</xdr:colOff>
      <xdr:row>35</xdr:row>
      <xdr:rowOff>132080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34</xdr:row>
      <xdr:rowOff>160655</xdr:rowOff>
    </xdr:from>
    <xdr:ext cx="592455" cy="259080"/>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370" y="5989955"/>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33</xdr:row>
      <xdr:rowOff>147955</xdr:rowOff>
    </xdr:from>
    <xdr:to>
      <xdr:col>28</xdr:col>
      <xdr:colOff>114300</xdr:colOff>
      <xdr:row>33</xdr:row>
      <xdr:rowOff>147955</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33</xdr:row>
      <xdr:rowOff>6350</xdr:rowOff>
    </xdr:from>
    <xdr:ext cx="592455" cy="25590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370" y="566420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31</xdr:row>
      <xdr:rowOff>164465</xdr:rowOff>
    </xdr:from>
    <xdr:to>
      <xdr:col>28</xdr:col>
      <xdr:colOff>114300</xdr:colOff>
      <xdr:row>31</xdr:row>
      <xdr:rowOff>164465</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31</xdr:row>
      <xdr:rowOff>22225</xdr:rowOff>
    </xdr:from>
    <xdr:ext cx="592455" cy="2584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370" y="5337175"/>
          <a:ext cx="592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30</xdr:row>
      <xdr:rowOff>8890</xdr:rowOff>
    </xdr:from>
    <xdr:to>
      <xdr:col>28</xdr:col>
      <xdr:colOff>114300</xdr:colOff>
      <xdr:row>30</xdr:row>
      <xdr:rowOff>8890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29</xdr:row>
      <xdr:rowOff>38100</xdr:rowOff>
    </xdr:from>
    <xdr:ext cx="592455" cy="259080"/>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370" y="501015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27</xdr:row>
      <xdr:rowOff>54610</xdr:rowOff>
    </xdr:from>
    <xdr:ext cx="592455" cy="25590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370" y="4683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55880</xdr:rowOff>
    </xdr:from>
    <xdr:to>
      <xdr:col>24</xdr:col>
      <xdr:colOff>62865</xdr:colOff>
      <xdr:row>38</xdr:row>
      <xdr:rowOff>168910</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199380"/>
          <a:ext cx="1270" cy="14846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1270</xdr:rowOff>
    </xdr:from>
    <xdr:ext cx="534670" cy="259080"/>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878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69,294</a:t>
          </a:r>
          <a:endParaRPr kumimoji="1" lang="ja-JP" altLang="en-US" sz="1000" b="1">
            <a:latin typeface="ＭＳ Ｐゴシック"/>
            <a:ea typeface="ＭＳ Ｐゴシック"/>
          </a:endParaRPr>
        </a:p>
      </xdr:txBody>
    </xdr:sp>
    <xdr:clientData/>
  </xdr:oneCellAnchor>
  <xdr:twoCellAnchor>
    <xdr:from>
      <xdr:col>23</xdr:col>
      <xdr:colOff>165100</xdr:colOff>
      <xdr:row>38</xdr:row>
      <xdr:rowOff>168910</xdr:rowOff>
    </xdr:from>
    <xdr:to>
      <xdr:col>24</xdr:col>
      <xdr:colOff>152400</xdr:colOff>
      <xdr:row>38</xdr:row>
      <xdr:rowOff>168910</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840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2540</xdr:rowOff>
    </xdr:from>
    <xdr:ext cx="598805" cy="259080"/>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7459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205,722</a:t>
          </a:r>
          <a:endParaRPr kumimoji="1" lang="ja-JP" altLang="en-US" sz="1000" b="1">
            <a:latin typeface="ＭＳ Ｐゴシック"/>
            <a:ea typeface="ＭＳ Ｐゴシック"/>
          </a:endParaRPr>
        </a:p>
      </xdr:txBody>
    </xdr:sp>
    <xdr:clientData/>
  </xdr:oneCellAnchor>
  <xdr:twoCellAnchor>
    <xdr:from>
      <xdr:col>23</xdr:col>
      <xdr:colOff>165100</xdr:colOff>
      <xdr:row>30</xdr:row>
      <xdr:rowOff>55880</xdr:rowOff>
    </xdr:from>
    <xdr:to>
      <xdr:col>24</xdr:col>
      <xdr:colOff>152400</xdr:colOff>
      <xdr:row>30</xdr:row>
      <xdr:rowOff>55880</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1993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64770</xdr:rowOff>
    </xdr:from>
    <xdr:to>
      <xdr:col>24</xdr:col>
      <xdr:colOff>63500</xdr:colOff>
      <xdr:row>37</xdr:row>
      <xdr:rowOff>124460</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408420"/>
          <a:ext cx="838200" cy="596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133350</xdr:rowOff>
    </xdr:from>
    <xdr:ext cx="598805" cy="25590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962650"/>
          <a:ext cx="598805"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117,270</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35</xdr:row>
      <xdr:rowOff>110490</xdr:rowOff>
    </xdr:from>
    <xdr:to>
      <xdr:col>24</xdr:col>
      <xdr:colOff>114300</xdr:colOff>
      <xdr:row>36</xdr:row>
      <xdr:rowOff>40640</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11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124460</xdr:rowOff>
    </xdr:from>
    <xdr:to>
      <xdr:col>19</xdr:col>
      <xdr:colOff>177800</xdr:colOff>
      <xdr:row>37</xdr:row>
      <xdr:rowOff>129540</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46811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43815</xdr:rowOff>
    </xdr:from>
    <xdr:to>
      <xdr:col>20</xdr:col>
      <xdr:colOff>38100</xdr:colOff>
      <xdr:row>36</xdr:row>
      <xdr:rowOff>145415</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16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34</xdr:row>
      <xdr:rowOff>161925</xdr:rowOff>
    </xdr:from>
    <xdr:ext cx="595630" cy="259080"/>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497580" y="599122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107,616</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37</xdr:row>
      <xdr:rowOff>129540</xdr:rowOff>
    </xdr:from>
    <xdr:to>
      <xdr:col>15</xdr:col>
      <xdr:colOff>50800</xdr:colOff>
      <xdr:row>38</xdr:row>
      <xdr:rowOff>4445</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473190"/>
          <a:ext cx="889000" cy="46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69215</xdr:rowOff>
    </xdr:from>
    <xdr:to>
      <xdr:col>15</xdr:col>
      <xdr:colOff>101600</xdr:colOff>
      <xdr:row>36</xdr:row>
      <xdr:rowOff>170815</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41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35</xdr:row>
      <xdr:rowOff>15875</xdr:rowOff>
    </xdr:from>
    <xdr:ext cx="595630" cy="259080"/>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08580" y="601662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105,319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37</xdr:row>
      <xdr:rowOff>143510</xdr:rowOff>
    </xdr:from>
    <xdr:to>
      <xdr:col>10</xdr:col>
      <xdr:colOff>114300</xdr:colOff>
      <xdr:row>38</xdr:row>
      <xdr:rowOff>4445</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a:off x="1130300" y="6487160"/>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76835</xdr:rowOff>
    </xdr:from>
    <xdr:to>
      <xdr:col>10</xdr:col>
      <xdr:colOff>165100</xdr:colOff>
      <xdr:row>37</xdr:row>
      <xdr:rowOff>6985</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49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35</xdr:row>
      <xdr:rowOff>23495</xdr:rowOff>
    </xdr:from>
    <xdr:ext cx="595630" cy="259080"/>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19580" y="602424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104,625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36</xdr:row>
      <xdr:rowOff>125095</xdr:rowOff>
    </xdr:from>
    <xdr:to>
      <xdr:col>6</xdr:col>
      <xdr:colOff>38100</xdr:colOff>
      <xdr:row>37</xdr:row>
      <xdr:rowOff>55245</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97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35</xdr:row>
      <xdr:rowOff>71755</xdr:rowOff>
    </xdr:from>
    <xdr:ext cx="595630" cy="259080"/>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30580" y="607250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100,177</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2000" cy="259080"/>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41</xdr:row>
      <xdr:rowOff>80010</xdr:rowOff>
    </xdr:from>
    <xdr:ext cx="762000" cy="259080"/>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62000" cy="259080"/>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2000" cy="259080"/>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41</xdr:row>
      <xdr:rowOff>80010</xdr:rowOff>
    </xdr:from>
    <xdr:ext cx="762000" cy="259080"/>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37</xdr:row>
      <xdr:rowOff>13970</xdr:rowOff>
    </xdr:from>
    <xdr:to>
      <xdr:col>24</xdr:col>
      <xdr:colOff>114300</xdr:colOff>
      <xdr:row>37</xdr:row>
      <xdr:rowOff>115570</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35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163830</xdr:rowOff>
    </xdr:from>
    <xdr:ext cx="534670" cy="259080"/>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3360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94,614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37</xdr:row>
      <xdr:rowOff>73660</xdr:rowOff>
    </xdr:from>
    <xdr:to>
      <xdr:col>20</xdr:col>
      <xdr:colOff>38100</xdr:colOff>
      <xdr:row>38</xdr:row>
      <xdr:rowOff>3810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417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37</xdr:row>
      <xdr:rowOff>166370</xdr:rowOff>
    </xdr:from>
    <xdr:ext cx="531495" cy="25590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29965" y="651002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89,144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37</xdr:row>
      <xdr:rowOff>78740</xdr:rowOff>
    </xdr:from>
    <xdr:to>
      <xdr:col>15</xdr:col>
      <xdr:colOff>101600</xdr:colOff>
      <xdr:row>38</xdr:row>
      <xdr:rowOff>8890</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422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37</xdr:row>
      <xdr:rowOff>171450</xdr:rowOff>
    </xdr:from>
    <xdr:ext cx="531495" cy="259080"/>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0965" y="651510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88,689</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37</xdr:row>
      <xdr:rowOff>125095</xdr:rowOff>
    </xdr:from>
    <xdr:to>
      <xdr:col>10</xdr:col>
      <xdr:colOff>165100</xdr:colOff>
      <xdr:row>38</xdr:row>
      <xdr:rowOff>55245</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468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38</xdr:row>
      <xdr:rowOff>46355</xdr:rowOff>
    </xdr:from>
    <xdr:ext cx="531495" cy="259080"/>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1965" y="65614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84,447</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37</xdr:row>
      <xdr:rowOff>92075</xdr:rowOff>
    </xdr:from>
    <xdr:to>
      <xdr:col>6</xdr:col>
      <xdr:colOff>38100</xdr:colOff>
      <xdr:row>38</xdr:row>
      <xdr:rowOff>22225</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435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38</xdr:row>
      <xdr:rowOff>13335</xdr:rowOff>
    </xdr:from>
    <xdr:ext cx="531495" cy="259080"/>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2965" y="652843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87,456</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108/132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105,939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6710" cy="222250"/>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57</xdr:row>
      <xdr:rowOff>168910</xdr:rowOff>
    </xdr:from>
    <xdr:ext cx="245745" cy="25590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080" y="99415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55</xdr:row>
      <xdr:rowOff>54610</xdr:rowOff>
    </xdr:from>
    <xdr:ext cx="682625" cy="25590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200" y="9484360"/>
          <a:ext cx="6826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52</xdr:row>
      <xdr:rowOff>111760</xdr:rowOff>
    </xdr:from>
    <xdr:ext cx="682625" cy="25590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200" y="9027160"/>
          <a:ext cx="6826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4,000,000</a:t>
          </a:r>
          <a:endParaRPr kumimoji="1" lang="ja-JP" altLang="en-US" sz="1000">
            <a:latin typeface="ＭＳ Ｐゴシック"/>
            <a:ea typeface="ＭＳ Ｐゴシック"/>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49</xdr:row>
      <xdr:rowOff>168910</xdr:rowOff>
    </xdr:from>
    <xdr:ext cx="682625" cy="25590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200" y="8569960"/>
          <a:ext cx="6826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47</xdr:row>
      <xdr:rowOff>54610</xdr:rowOff>
    </xdr:from>
    <xdr:ext cx="682625" cy="25590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200" y="8112760"/>
          <a:ext cx="6826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1905</xdr:rowOff>
    </xdr:from>
    <xdr:to>
      <xdr:col>24</xdr:col>
      <xdr:colOff>62865</xdr:colOff>
      <xdr:row>58</xdr:row>
      <xdr:rowOff>127635</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917305"/>
          <a:ext cx="1270" cy="11544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169545</xdr:rowOff>
    </xdr:from>
    <xdr:ext cx="534670" cy="25590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113645"/>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53,199</a:t>
          </a:r>
          <a:endParaRPr kumimoji="1" lang="ja-JP" altLang="en-US" sz="1000" b="1">
            <a:latin typeface="ＭＳ Ｐゴシック"/>
            <a:ea typeface="ＭＳ Ｐゴシック"/>
          </a:endParaRPr>
        </a:p>
      </xdr:txBody>
    </xdr:sp>
    <xdr:clientData/>
  </xdr:oneCellAnchor>
  <xdr:twoCellAnchor>
    <xdr:from>
      <xdr:col>23</xdr:col>
      <xdr:colOff>165100</xdr:colOff>
      <xdr:row>58</xdr:row>
      <xdr:rowOff>127635</xdr:rowOff>
    </xdr:from>
    <xdr:to>
      <xdr:col>24</xdr:col>
      <xdr:colOff>152400</xdr:colOff>
      <xdr:row>58</xdr:row>
      <xdr:rowOff>127635</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0717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120650</xdr:rowOff>
    </xdr:from>
    <xdr:ext cx="690245" cy="25590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693150"/>
          <a:ext cx="6902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5,102,826</a:t>
          </a:r>
          <a:endParaRPr kumimoji="1" lang="ja-JP" altLang="en-US" sz="1000" b="1">
            <a:latin typeface="ＭＳ Ｐゴシック"/>
            <a:ea typeface="ＭＳ Ｐゴシック"/>
          </a:endParaRPr>
        </a:p>
      </xdr:txBody>
    </xdr:sp>
    <xdr:clientData/>
  </xdr:oneCellAnchor>
  <xdr:twoCellAnchor>
    <xdr:from>
      <xdr:col>23</xdr:col>
      <xdr:colOff>165100</xdr:colOff>
      <xdr:row>52</xdr:row>
      <xdr:rowOff>1905</xdr:rowOff>
    </xdr:from>
    <xdr:to>
      <xdr:col>24</xdr:col>
      <xdr:colOff>152400</xdr:colOff>
      <xdr:row>52</xdr:row>
      <xdr:rowOff>1905</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9173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121285</xdr:rowOff>
    </xdr:from>
    <xdr:to>
      <xdr:col>24</xdr:col>
      <xdr:colOff>63500</xdr:colOff>
      <xdr:row>58</xdr:row>
      <xdr:rowOff>121285</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10065385"/>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86995</xdr:rowOff>
    </xdr:from>
    <xdr:ext cx="598805" cy="25590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859645"/>
          <a:ext cx="598805"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108,882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58</xdr:row>
      <xdr:rowOff>64135</xdr:rowOff>
    </xdr:from>
    <xdr:to>
      <xdr:col>24</xdr:col>
      <xdr:colOff>114300</xdr:colOff>
      <xdr:row>58</xdr:row>
      <xdr:rowOff>166370</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1000823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121285</xdr:rowOff>
    </xdr:from>
    <xdr:to>
      <xdr:col>19</xdr:col>
      <xdr:colOff>177800</xdr:colOff>
      <xdr:row>58</xdr:row>
      <xdr:rowOff>121920</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908300" y="1006538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64770</xdr:rowOff>
    </xdr:from>
    <xdr:to>
      <xdr:col>20</xdr:col>
      <xdr:colOff>38100</xdr:colOff>
      <xdr:row>58</xdr:row>
      <xdr:rowOff>166370</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10008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57</xdr:row>
      <xdr:rowOff>11430</xdr:rowOff>
    </xdr:from>
    <xdr:ext cx="595630" cy="259080"/>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497580" y="978408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104,425</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58</xdr:row>
      <xdr:rowOff>121920</xdr:rowOff>
    </xdr:from>
    <xdr:to>
      <xdr:col>15</xdr:col>
      <xdr:colOff>50800</xdr:colOff>
      <xdr:row>58</xdr:row>
      <xdr:rowOff>121920</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1006602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65405</xdr:rowOff>
    </xdr:from>
    <xdr:to>
      <xdr:col>15</xdr:col>
      <xdr:colOff>101600</xdr:colOff>
      <xdr:row>58</xdr:row>
      <xdr:rowOff>167005</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10009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57</xdr:row>
      <xdr:rowOff>12065</xdr:rowOff>
    </xdr:from>
    <xdr:ext cx="595630" cy="259080"/>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08580" y="978471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102,712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58</xdr:row>
      <xdr:rowOff>121920</xdr:rowOff>
    </xdr:from>
    <xdr:to>
      <xdr:col>10</xdr:col>
      <xdr:colOff>114300</xdr:colOff>
      <xdr:row>58</xdr:row>
      <xdr:rowOff>123825</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1006602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66675</xdr:rowOff>
    </xdr:from>
    <xdr:to>
      <xdr:col>10</xdr:col>
      <xdr:colOff>165100</xdr:colOff>
      <xdr:row>58</xdr:row>
      <xdr:rowOff>168275</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10010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57</xdr:row>
      <xdr:rowOff>13335</xdr:rowOff>
    </xdr:from>
    <xdr:ext cx="531495" cy="259080"/>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1965" y="978598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96,908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58</xdr:row>
      <xdr:rowOff>67945</xdr:rowOff>
    </xdr:from>
    <xdr:to>
      <xdr:col>6</xdr:col>
      <xdr:colOff>38100</xdr:colOff>
      <xdr:row>58</xdr:row>
      <xdr:rowOff>169545</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12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57</xdr:row>
      <xdr:rowOff>14605</xdr:rowOff>
    </xdr:from>
    <xdr:ext cx="531495" cy="259080"/>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2965" y="97872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90,742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2000" cy="259080"/>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61</xdr:row>
      <xdr:rowOff>80010</xdr:rowOff>
    </xdr:from>
    <xdr:ext cx="762000" cy="259080"/>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62000" cy="259080"/>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2000" cy="259080"/>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61</xdr:row>
      <xdr:rowOff>80010</xdr:rowOff>
    </xdr:from>
    <xdr:ext cx="762000" cy="259080"/>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58</xdr:row>
      <xdr:rowOff>70485</xdr:rowOff>
    </xdr:from>
    <xdr:to>
      <xdr:col>24</xdr:col>
      <xdr:colOff>114300</xdr:colOff>
      <xdr:row>59</xdr:row>
      <xdr:rowOff>635</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10014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42545</xdr:rowOff>
    </xdr:from>
    <xdr:ext cx="534670" cy="25590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986645"/>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81,496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58</xdr:row>
      <xdr:rowOff>70485</xdr:rowOff>
    </xdr:from>
    <xdr:to>
      <xdr:col>20</xdr:col>
      <xdr:colOff>38100</xdr:colOff>
      <xdr:row>59</xdr:row>
      <xdr:rowOff>635</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10014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58</xdr:row>
      <xdr:rowOff>163195</xdr:rowOff>
    </xdr:from>
    <xdr:ext cx="531495" cy="259080"/>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529965" y="1010729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80,169</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58</xdr:row>
      <xdr:rowOff>71120</xdr:rowOff>
    </xdr:from>
    <xdr:to>
      <xdr:col>15</xdr:col>
      <xdr:colOff>101600</xdr:colOff>
      <xdr:row>59</xdr:row>
      <xdr:rowOff>1270</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10015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58</xdr:row>
      <xdr:rowOff>163830</xdr:rowOff>
    </xdr:from>
    <xdr:ext cx="531495" cy="259080"/>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40965" y="1010793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76,994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58</xdr:row>
      <xdr:rowOff>71120</xdr:rowOff>
    </xdr:from>
    <xdr:to>
      <xdr:col>10</xdr:col>
      <xdr:colOff>165100</xdr:colOff>
      <xdr:row>59</xdr:row>
      <xdr:rowOff>1270</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10015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58</xdr:row>
      <xdr:rowOff>164465</xdr:rowOff>
    </xdr:from>
    <xdr:ext cx="531495" cy="259080"/>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51965" y="1010856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76,458</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58</xdr:row>
      <xdr:rowOff>73025</xdr:rowOff>
    </xdr:from>
    <xdr:to>
      <xdr:col>6</xdr:col>
      <xdr:colOff>38100</xdr:colOff>
      <xdr:row>59</xdr:row>
      <xdr:rowOff>3175</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1001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58</xdr:row>
      <xdr:rowOff>166370</xdr:rowOff>
    </xdr:from>
    <xdr:ext cx="531495" cy="25590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2965" y="1011047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69,914</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124/132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4,949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6710" cy="222250"/>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78</xdr:row>
      <xdr:rowOff>73660</xdr:rowOff>
    </xdr:from>
    <xdr:ext cx="245745" cy="259080"/>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080" y="1344676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76</xdr:row>
      <xdr:rowOff>35560</xdr:rowOff>
    </xdr:from>
    <xdr:ext cx="531495" cy="259080"/>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73</xdr:row>
      <xdr:rowOff>168910</xdr:rowOff>
    </xdr:from>
    <xdr:ext cx="531495" cy="25590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505" y="126847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71</xdr:row>
      <xdr:rowOff>130810</xdr:rowOff>
    </xdr:from>
    <xdr:ext cx="531495" cy="259080"/>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69</xdr:row>
      <xdr:rowOff>92710</xdr:rowOff>
    </xdr:from>
    <xdr:ext cx="592455" cy="259080"/>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370" y="11922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67</xdr:row>
      <xdr:rowOff>54610</xdr:rowOff>
    </xdr:from>
    <xdr:ext cx="592455" cy="25590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166370" y="11541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99060</xdr:rowOff>
    </xdr:from>
    <xdr:to>
      <xdr:col>24</xdr:col>
      <xdr:colOff>62865</xdr:colOff>
      <xdr:row>79</xdr:row>
      <xdr:rowOff>33655</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272010"/>
          <a:ext cx="1270" cy="13061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37465</xdr:rowOff>
    </xdr:from>
    <xdr:ext cx="378460" cy="259080"/>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8201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827</a:t>
          </a:r>
          <a:endParaRPr kumimoji="1" lang="ja-JP" altLang="en-US" sz="1000" b="1">
            <a:latin typeface="ＭＳ Ｐゴシック"/>
            <a:ea typeface="ＭＳ Ｐゴシック"/>
          </a:endParaRPr>
        </a:p>
      </xdr:txBody>
    </xdr:sp>
    <xdr:clientData/>
  </xdr:oneCellAnchor>
  <xdr:twoCellAnchor>
    <xdr:from>
      <xdr:col>23</xdr:col>
      <xdr:colOff>165100</xdr:colOff>
      <xdr:row>79</xdr:row>
      <xdr:rowOff>33655</xdr:rowOff>
    </xdr:from>
    <xdr:to>
      <xdr:col>24</xdr:col>
      <xdr:colOff>152400</xdr:colOff>
      <xdr:row>79</xdr:row>
      <xdr:rowOff>33655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782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45720</xdr:rowOff>
    </xdr:from>
    <xdr:ext cx="598805" cy="259080"/>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204722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103,702</a:t>
          </a:r>
          <a:endParaRPr kumimoji="1" lang="ja-JP" altLang="en-US" sz="1000" b="1">
            <a:latin typeface="ＭＳ Ｐゴシック"/>
            <a:ea typeface="ＭＳ Ｐゴシック"/>
          </a:endParaRPr>
        </a:p>
      </xdr:txBody>
    </xdr:sp>
    <xdr:clientData/>
  </xdr:oneCellAnchor>
  <xdr:twoCellAnchor>
    <xdr:from>
      <xdr:col>23</xdr:col>
      <xdr:colOff>165100</xdr:colOff>
      <xdr:row>71</xdr:row>
      <xdr:rowOff>99060</xdr:rowOff>
    </xdr:from>
    <xdr:to>
      <xdr:col>24</xdr:col>
      <xdr:colOff>152400</xdr:colOff>
      <xdr:row>71</xdr:row>
      <xdr:rowOff>99060</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2720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79</xdr:row>
      <xdr:rowOff>19050</xdr:rowOff>
    </xdr:from>
    <xdr:to>
      <xdr:col>24</xdr:col>
      <xdr:colOff>63500</xdr:colOff>
      <xdr:row>79</xdr:row>
      <xdr:rowOff>24765</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3797300" y="13563600"/>
          <a:ext cx="8382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26670</xdr:rowOff>
    </xdr:from>
    <xdr:ext cx="534670" cy="259080"/>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22832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12,700</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78</xdr:row>
      <xdr:rowOff>3810</xdr:rowOff>
    </xdr:from>
    <xdr:to>
      <xdr:col>24</xdr:col>
      <xdr:colOff>114300</xdr:colOff>
      <xdr:row>78</xdr:row>
      <xdr:rowOff>105410</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376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19050</xdr:rowOff>
    </xdr:from>
    <xdr:to>
      <xdr:col>19</xdr:col>
      <xdr:colOff>177800</xdr:colOff>
      <xdr:row>79</xdr:row>
      <xdr:rowOff>20955</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908300" y="1356360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35560</xdr:rowOff>
    </xdr:from>
    <xdr:to>
      <xdr:col>20</xdr:col>
      <xdr:colOff>38100</xdr:colOff>
      <xdr:row>78</xdr:row>
      <xdr:rowOff>137160</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408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76</xdr:row>
      <xdr:rowOff>153670</xdr:rowOff>
    </xdr:from>
    <xdr:ext cx="531495" cy="259080"/>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29965" y="131838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10,203</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79</xdr:row>
      <xdr:rowOff>20955</xdr:rowOff>
    </xdr:from>
    <xdr:to>
      <xdr:col>15</xdr:col>
      <xdr:colOff>50800</xdr:colOff>
      <xdr:row>79</xdr:row>
      <xdr:rowOff>22860</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2019300" y="1356550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29210</xdr:rowOff>
    </xdr:from>
    <xdr:to>
      <xdr:col>15</xdr:col>
      <xdr:colOff>101600</xdr:colOff>
      <xdr:row>78</xdr:row>
      <xdr:rowOff>130175</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4023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76</xdr:row>
      <xdr:rowOff>146685</xdr:rowOff>
    </xdr:from>
    <xdr:ext cx="531495" cy="25590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40965" y="1317688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10,757</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79</xdr:row>
      <xdr:rowOff>19685</xdr:rowOff>
    </xdr:from>
    <xdr:to>
      <xdr:col>10</xdr:col>
      <xdr:colOff>114300</xdr:colOff>
      <xdr:row>79</xdr:row>
      <xdr:rowOff>22860</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a:off x="1130300" y="13564235"/>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26670</xdr:rowOff>
    </xdr:from>
    <xdr:to>
      <xdr:col>10</xdr:col>
      <xdr:colOff>165100</xdr:colOff>
      <xdr:row>78</xdr:row>
      <xdr:rowOff>128270</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399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76</xdr:row>
      <xdr:rowOff>144780</xdr:rowOff>
    </xdr:from>
    <xdr:ext cx="531495" cy="25590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51965" y="1317498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10,904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78</xdr:row>
      <xdr:rowOff>44450</xdr:rowOff>
    </xdr:from>
    <xdr:to>
      <xdr:col>6</xdr:col>
      <xdr:colOff>38100</xdr:colOff>
      <xdr:row>78</xdr:row>
      <xdr:rowOff>146050</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417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76</xdr:row>
      <xdr:rowOff>162560</xdr:rowOff>
    </xdr:from>
    <xdr:ext cx="466725" cy="259080"/>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95350" y="13192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9,487</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2000" cy="259080"/>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81</xdr:row>
      <xdr:rowOff>80010</xdr:rowOff>
    </xdr:from>
    <xdr:ext cx="762000" cy="259080"/>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62000" cy="259080"/>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2000" cy="259080"/>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81</xdr:row>
      <xdr:rowOff>80010</xdr:rowOff>
    </xdr:from>
    <xdr:ext cx="762000" cy="259080"/>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78</xdr:row>
      <xdr:rowOff>145415</xdr:rowOff>
    </xdr:from>
    <xdr:to>
      <xdr:col>24</xdr:col>
      <xdr:colOff>114300</xdr:colOff>
      <xdr:row>79</xdr:row>
      <xdr:rowOff>75565</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518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60325</xdr:rowOff>
    </xdr:from>
    <xdr:ext cx="469900" cy="259080"/>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34334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1,549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78</xdr:row>
      <xdr:rowOff>139700</xdr:rowOff>
    </xdr:from>
    <xdr:to>
      <xdr:col>20</xdr:col>
      <xdr:colOff>38100</xdr:colOff>
      <xdr:row>79</xdr:row>
      <xdr:rowOff>69850</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512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79</xdr:row>
      <xdr:rowOff>60960</xdr:rowOff>
    </xdr:from>
    <xdr:ext cx="466725" cy="259080"/>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62350" y="1360551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2,007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78</xdr:row>
      <xdr:rowOff>141605</xdr:rowOff>
    </xdr:from>
    <xdr:to>
      <xdr:col>15</xdr:col>
      <xdr:colOff>101600</xdr:colOff>
      <xdr:row>79</xdr:row>
      <xdr:rowOff>71755</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514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79</xdr:row>
      <xdr:rowOff>63500</xdr:rowOff>
    </xdr:from>
    <xdr:ext cx="466725" cy="25590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73350" y="1360805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1,847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78</xdr:row>
      <xdr:rowOff>143510</xdr:rowOff>
    </xdr:from>
    <xdr:to>
      <xdr:col>10</xdr:col>
      <xdr:colOff>165100</xdr:colOff>
      <xdr:row>79</xdr:row>
      <xdr:rowOff>73660</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516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64770</xdr:rowOff>
    </xdr:from>
    <xdr:ext cx="466725" cy="25590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84350" y="1360932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1,686</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78</xdr:row>
      <xdr:rowOff>140335</xdr:rowOff>
    </xdr:from>
    <xdr:to>
      <xdr:col>6</xdr:col>
      <xdr:colOff>38100</xdr:colOff>
      <xdr:row>79</xdr:row>
      <xdr:rowOff>70485</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513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79</xdr:row>
      <xdr:rowOff>61595</xdr:rowOff>
    </xdr:from>
    <xdr:ext cx="466725" cy="259080"/>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95350" y="1360614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1,956</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11/132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174,363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6710" cy="222250"/>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100</xdr:row>
      <xdr:rowOff>111760</xdr:rowOff>
    </xdr:from>
    <xdr:ext cx="245745" cy="25590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080" y="172567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98</xdr:row>
      <xdr:rowOff>73660</xdr:rowOff>
    </xdr:from>
    <xdr:ext cx="531495" cy="259080"/>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505" y="1687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96</xdr:row>
      <xdr:rowOff>35560</xdr:rowOff>
    </xdr:from>
    <xdr:ext cx="592455" cy="259080"/>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370" y="16494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93</xdr:row>
      <xdr:rowOff>168910</xdr:rowOff>
    </xdr:from>
    <xdr:ext cx="592455" cy="25590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370" y="16113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91</xdr:row>
      <xdr:rowOff>130810</xdr:rowOff>
    </xdr:from>
    <xdr:ext cx="592455" cy="259080"/>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370" y="15732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92710</xdr:rowOff>
    </xdr:from>
    <xdr:ext cx="592455" cy="259080"/>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370" y="15351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54610</xdr:rowOff>
    </xdr:from>
    <xdr:ext cx="592455" cy="25590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370" y="14970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26670</xdr:rowOff>
    </xdr:from>
    <xdr:to>
      <xdr:col>24</xdr:col>
      <xdr:colOff>62865</xdr:colOff>
      <xdr:row>97</xdr:row>
      <xdr:rowOff>143510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628620"/>
          <a:ext cx="1270" cy="11455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146685</xdr:rowOff>
    </xdr:from>
    <xdr:ext cx="534670" cy="25590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777335"/>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82,071</a:t>
          </a:r>
          <a:endParaRPr kumimoji="1" lang="ja-JP" altLang="en-US" sz="1000" b="1">
            <a:latin typeface="ＭＳ Ｐゴシック"/>
            <a:ea typeface="ＭＳ Ｐゴシック"/>
          </a:endParaRPr>
        </a:p>
      </xdr:txBody>
    </xdr:sp>
    <xdr:clientData/>
  </xdr:oneCellAnchor>
  <xdr:twoCellAnchor>
    <xdr:from>
      <xdr:col>23</xdr:col>
      <xdr:colOff>165100</xdr:colOff>
      <xdr:row>97</xdr:row>
      <xdr:rowOff>143510</xdr:rowOff>
    </xdr:from>
    <xdr:to>
      <xdr:col>24</xdr:col>
      <xdr:colOff>152400</xdr:colOff>
      <xdr:row>97</xdr:row>
      <xdr:rowOff>143510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7741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144780</xdr:rowOff>
    </xdr:from>
    <xdr:ext cx="598805" cy="25590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403830"/>
          <a:ext cx="59880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232,297</a:t>
          </a:r>
          <a:endParaRPr kumimoji="1" lang="ja-JP" altLang="en-US" sz="1000" b="1">
            <a:latin typeface="ＭＳ Ｐゴシック"/>
            <a:ea typeface="ＭＳ Ｐゴシック"/>
          </a:endParaRPr>
        </a:p>
      </xdr:txBody>
    </xdr:sp>
    <xdr:clientData/>
  </xdr:oneCellAnchor>
  <xdr:twoCellAnchor>
    <xdr:from>
      <xdr:col>23</xdr:col>
      <xdr:colOff>165100</xdr:colOff>
      <xdr:row>91</xdr:row>
      <xdr:rowOff>26670</xdr:rowOff>
    </xdr:from>
    <xdr:to>
      <xdr:col>24</xdr:col>
      <xdr:colOff>152400</xdr:colOff>
      <xdr:row>91</xdr:row>
      <xdr:rowOff>26670</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6286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120650</xdr:rowOff>
    </xdr:from>
    <xdr:to>
      <xdr:col>24</xdr:col>
      <xdr:colOff>63500</xdr:colOff>
      <xdr:row>94</xdr:row>
      <xdr:rowOff>88900</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6065500"/>
          <a:ext cx="838200" cy="139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52070</xdr:rowOff>
    </xdr:from>
    <xdr:ext cx="598805" cy="25590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339820"/>
          <a:ext cx="598805"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129,613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95</xdr:row>
      <xdr:rowOff>73025</xdr:rowOff>
    </xdr:from>
    <xdr:to>
      <xdr:col>24</xdr:col>
      <xdr:colOff>114300</xdr:colOff>
      <xdr:row>96</xdr:row>
      <xdr:rowOff>3175</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360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88900</xdr:rowOff>
    </xdr:from>
    <xdr:to>
      <xdr:col>19</xdr:col>
      <xdr:colOff>177800</xdr:colOff>
      <xdr:row>94</xdr:row>
      <xdr:rowOff>97790</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6205200"/>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112395</xdr:rowOff>
    </xdr:from>
    <xdr:to>
      <xdr:col>20</xdr:col>
      <xdr:colOff>38100</xdr:colOff>
      <xdr:row>96</xdr:row>
      <xdr:rowOff>42545</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400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96</xdr:row>
      <xdr:rowOff>33655</xdr:rowOff>
    </xdr:from>
    <xdr:ext cx="595630" cy="2584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497580" y="16492855"/>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124,407</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93</xdr:row>
      <xdr:rowOff>116840</xdr:rowOff>
    </xdr:from>
    <xdr:to>
      <xdr:col>15</xdr:col>
      <xdr:colOff>50800</xdr:colOff>
      <xdr:row>94</xdr:row>
      <xdr:rowOff>97790</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019300" y="16061690"/>
          <a:ext cx="889000" cy="152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10795</xdr:rowOff>
    </xdr:from>
    <xdr:to>
      <xdr:col>15</xdr:col>
      <xdr:colOff>101600</xdr:colOff>
      <xdr:row>96</xdr:row>
      <xdr:rowOff>112395</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469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96</xdr:row>
      <xdr:rowOff>103505</xdr:rowOff>
    </xdr:from>
    <xdr:ext cx="595630" cy="259080"/>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08580" y="1656270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115,283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93</xdr:row>
      <xdr:rowOff>116840</xdr:rowOff>
    </xdr:from>
    <xdr:to>
      <xdr:col>10</xdr:col>
      <xdr:colOff>114300</xdr:colOff>
      <xdr:row>95</xdr:row>
      <xdr:rowOff>86360</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6061690"/>
          <a:ext cx="889000" cy="3124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102235</xdr:rowOff>
    </xdr:from>
    <xdr:to>
      <xdr:col>10</xdr:col>
      <xdr:colOff>165100</xdr:colOff>
      <xdr:row>96</xdr:row>
      <xdr:rowOff>32385</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389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96</xdr:row>
      <xdr:rowOff>23495</xdr:rowOff>
    </xdr:from>
    <xdr:ext cx="595630" cy="259080"/>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19580" y="1648269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125,774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96</xdr:row>
      <xdr:rowOff>107950</xdr:rowOff>
    </xdr:from>
    <xdr:to>
      <xdr:col>6</xdr:col>
      <xdr:colOff>38100</xdr:colOff>
      <xdr:row>97</xdr:row>
      <xdr:rowOff>38100</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56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97</xdr:row>
      <xdr:rowOff>29210</xdr:rowOff>
    </xdr:from>
    <xdr:ext cx="595630" cy="25590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30580" y="1665986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102,473</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101</xdr:row>
      <xdr:rowOff>80010</xdr:rowOff>
    </xdr:from>
    <xdr:ext cx="762000" cy="259080"/>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2000" cy="259080"/>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101</xdr:row>
      <xdr:rowOff>80010</xdr:rowOff>
    </xdr:from>
    <xdr:ext cx="762000" cy="259080"/>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93</xdr:row>
      <xdr:rowOff>69850</xdr:rowOff>
    </xdr:from>
    <xdr:to>
      <xdr:col>24</xdr:col>
      <xdr:colOff>114300</xdr:colOff>
      <xdr:row>94</xdr:row>
      <xdr:rowOff>0</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601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92710</xdr:rowOff>
    </xdr:from>
    <xdr:ext cx="598805" cy="259080"/>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586611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174,986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94</xdr:row>
      <xdr:rowOff>38100</xdr:rowOff>
    </xdr:from>
    <xdr:to>
      <xdr:col>20</xdr:col>
      <xdr:colOff>38100</xdr:colOff>
      <xdr:row>94</xdr:row>
      <xdr:rowOff>139700</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154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92</xdr:row>
      <xdr:rowOff>156210</xdr:rowOff>
    </xdr:from>
    <xdr:ext cx="595630" cy="25590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497580" y="1592961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156,681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94</xdr:row>
      <xdr:rowOff>46355</xdr:rowOff>
    </xdr:from>
    <xdr:to>
      <xdr:col>15</xdr:col>
      <xdr:colOff>101600</xdr:colOff>
      <xdr:row>94</xdr:row>
      <xdr:rowOff>147955</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162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92</xdr:row>
      <xdr:rowOff>164465</xdr:rowOff>
    </xdr:from>
    <xdr:ext cx="595630" cy="259080"/>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08580" y="1593786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155,569</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93</xdr:row>
      <xdr:rowOff>66040</xdr:rowOff>
    </xdr:from>
    <xdr:to>
      <xdr:col>10</xdr:col>
      <xdr:colOff>165100</xdr:colOff>
      <xdr:row>93</xdr:row>
      <xdr:rowOff>167640</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6010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92</xdr:row>
      <xdr:rowOff>12700</xdr:rowOff>
    </xdr:from>
    <xdr:ext cx="595630" cy="259080"/>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19580" y="1578610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175,469</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95</xdr:row>
      <xdr:rowOff>34925</xdr:rowOff>
    </xdr:from>
    <xdr:to>
      <xdr:col>6</xdr:col>
      <xdr:colOff>38100</xdr:colOff>
      <xdr:row>95</xdr:row>
      <xdr:rowOff>136525</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322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93</xdr:row>
      <xdr:rowOff>153035</xdr:rowOff>
    </xdr:from>
    <xdr:ext cx="595630" cy="259080"/>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30580" y="1609788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134,611</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72/132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60,140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6710" cy="222250"/>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99060</xdr:rowOff>
    </xdr:from>
    <xdr:to>
      <xdr:col>59</xdr:col>
      <xdr:colOff>50800</xdr:colOff>
      <xdr:row>39</xdr:row>
      <xdr:rowOff>99060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38</xdr:row>
      <xdr:rowOff>128270</xdr:rowOff>
    </xdr:from>
    <xdr:ext cx="245745" cy="259080"/>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080" y="664337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114935</xdr:rowOff>
    </xdr:from>
    <xdr:to>
      <xdr:col>59</xdr:col>
      <xdr:colOff>50800</xdr:colOff>
      <xdr:row>37</xdr:row>
      <xdr:rowOff>114935</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36</xdr:row>
      <xdr:rowOff>144145</xdr:rowOff>
    </xdr:from>
    <xdr:ext cx="592455" cy="25590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370" y="6316345"/>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132080</xdr:rowOff>
    </xdr:from>
    <xdr:to>
      <xdr:col>59</xdr:col>
      <xdr:colOff>50800</xdr:colOff>
      <xdr:row>35</xdr:row>
      <xdr:rowOff>132080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34</xdr:row>
      <xdr:rowOff>160655</xdr:rowOff>
    </xdr:from>
    <xdr:ext cx="592455" cy="259080"/>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370" y="5989955"/>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147955</xdr:rowOff>
    </xdr:from>
    <xdr:to>
      <xdr:col>59</xdr:col>
      <xdr:colOff>50800</xdr:colOff>
      <xdr:row>33</xdr:row>
      <xdr:rowOff>147955</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33</xdr:row>
      <xdr:rowOff>6350</xdr:rowOff>
    </xdr:from>
    <xdr:ext cx="592455" cy="25590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370" y="566420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164465</xdr:rowOff>
    </xdr:from>
    <xdr:to>
      <xdr:col>59</xdr:col>
      <xdr:colOff>50800</xdr:colOff>
      <xdr:row>31</xdr:row>
      <xdr:rowOff>164465</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31</xdr:row>
      <xdr:rowOff>22225</xdr:rowOff>
    </xdr:from>
    <xdr:ext cx="592455" cy="2584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370" y="5337175"/>
          <a:ext cx="592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8890</xdr:rowOff>
    </xdr:from>
    <xdr:to>
      <xdr:col>59</xdr:col>
      <xdr:colOff>50800</xdr:colOff>
      <xdr:row>30</xdr:row>
      <xdr:rowOff>8890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29</xdr:row>
      <xdr:rowOff>38100</xdr:rowOff>
    </xdr:from>
    <xdr:ext cx="592455" cy="259080"/>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370" y="501015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27</xdr:row>
      <xdr:rowOff>54610</xdr:rowOff>
    </xdr:from>
    <xdr:ext cx="592455" cy="25590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370" y="4683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132715</xdr:rowOff>
    </xdr:from>
    <xdr:to>
      <xdr:col>54</xdr:col>
      <xdr:colOff>189865</xdr:colOff>
      <xdr:row>39</xdr:row>
      <xdr:rowOff>30480</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104765"/>
          <a:ext cx="1270" cy="16122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34290</xdr:rowOff>
    </xdr:from>
    <xdr:ext cx="534670" cy="259080"/>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7208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20,894</a:t>
          </a:r>
          <a:endParaRPr kumimoji="1" lang="ja-JP" altLang="en-US" sz="1000" b="1">
            <a:latin typeface="ＭＳ Ｐゴシック"/>
            <a:ea typeface="ＭＳ Ｐゴシック"/>
          </a:endParaRPr>
        </a:p>
      </xdr:txBody>
    </xdr:sp>
    <xdr:clientData/>
  </xdr:oneCellAnchor>
  <xdr:twoCellAnchor>
    <xdr:from>
      <xdr:col>54</xdr:col>
      <xdr:colOff>101600</xdr:colOff>
      <xdr:row>39</xdr:row>
      <xdr:rowOff>30480</xdr:rowOff>
    </xdr:from>
    <xdr:to>
      <xdr:col>55</xdr:col>
      <xdr:colOff>88900</xdr:colOff>
      <xdr:row>39</xdr:row>
      <xdr:rowOff>30480</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7170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79375</xdr:rowOff>
    </xdr:from>
    <xdr:ext cx="598805" cy="2584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487997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514,618</a:t>
          </a:r>
          <a:endParaRPr kumimoji="1" lang="ja-JP" altLang="en-US" sz="1000" b="1">
            <a:latin typeface="ＭＳ Ｐゴシック"/>
            <a:ea typeface="ＭＳ Ｐゴシック"/>
          </a:endParaRPr>
        </a:p>
      </xdr:txBody>
    </xdr:sp>
    <xdr:clientData/>
  </xdr:oneCellAnchor>
  <xdr:twoCellAnchor>
    <xdr:from>
      <xdr:col>54</xdr:col>
      <xdr:colOff>101600</xdr:colOff>
      <xdr:row>29</xdr:row>
      <xdr:rowOff>132715</xdr:rowOff>
    </xdr:from>
    <xdr:to>
      <xdr:col>55</xdr:col>
      <xdr:colOff>88900</xdr:colOff>
      <xdr:row>29</xdr:row>
      <xdr:rowOff>132715</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1047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68580</xdr:rowOff>
    </xdr:from>
    <xdr:to>
      <xdr:col>55</xdr:col>
      <xdr:colOff>0</xdr:colOff>
      <xdr:row>37</xdr:row>
      <xdr:rowOff>117475</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9639300" y="6412230"/>
          <a:ext cx="83820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70485</xdr:rowOff>
    </xdr:from>
    <xdr:ext cx="598805" cy="259080"/>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24268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105,174</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37</xdr:row>
      <xdr:rowOff>47625</xdr:rowOff>
    </xdr:from>
    <xdr:to>
      <xdr:col>55</xdr:col>
      <xdr:colOff>50800</xdr:colOff>
      <xdr:row>37</xdr:row>
      <xdr:rowOff>149225</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391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68580</xdr:rowOff>
    </xdr:from>
    <xdr:to>
      <xdr:col>50</xdr:col>
      <xdr:colOff>114300</xdr:colOff>
      <xdr:row>37</xdr:row>
      <xdr:rowOff>118110</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8750300" y="6412230"/>
          <a:ext cx="88900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46355</xdr:rowOff>
    </xdr:from>
    <xdr:to>
      <xdr:col>50</xdr:col>
      <xdr:colOff>165100</xdr:colOff>
      <xdr:row>37</xdr:row>
      <xdr:rowOff>147955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39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37</xdr:row>
      <xdr:rowOff>139065</xdr:rowOff>
    </xdr:from>
    <xdr:ext cx="595630" cy="259080"/>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580" y="648271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105,540</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37</xdr:row>
      <xdr:rowOff>118110</xdr:rowOff>
    </xdr:from>
    <xdr:to>
      <xdr:col>45</xdr:col>
      <xdr:colOff>177800</xdr:colOff>
      <xdr:row>37</xdr:row>
      <xdr:rowOff>123190</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7861300" y="646176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50800</xdr:rowOff>
    </xdr:from>
    <xdr:to>
      <xdr:col>46</xdr:col>
      <xdr:colOff>38100</xdr:colOff>
      <xdr:row>37</xdr:row>
      <xdr:rowOff>152400</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394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68580</xdr:colOff>
      <xdr:row>35</xdr:row>
      <xdr:rowOff>168910</xdr:rowOff>
    </xdr:from>
    <xdr:ext cx="595630" cy="25590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580" y="616966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104,160</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35</xdr:row>
      <xdr:rowOff>35560</xdr:rowOff>
    </xdr:from>
    <xdr:to>
      <xdr:col>41</xdr:col>
      <xdr:colOff>50800</xdr:colOff>
      <xdr:row>37</xdr:row>
      <xdr:rowOff>123190</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6036310"/>
          <a:ext cx="889000" cy="430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60325</xdr:rowOff>
    </xdr:from>
    <xdr:to>
      <xdr:col>41</xdr:col>
      <xdr:colOff>101600</xdr:colOff>
      <xdr:row>37</xdr:row>
      <xdr:rowOff>161925</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403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36</xdr:row>
      <xdr:rowOff>6985</xdr:rowOff>
    </xdr:from>
    <xdr:ext cx="595630" cy="25590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580" y="6179185"/>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101,265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35</xdr:row>
      <xdr:rowOff>80645</xdr:rowOff>
    </xdr:from>
    <xdr:to>
      <xdr:col>36</xdr:col>
      <xdr:colOff>165100</xdr:colOff>
      <xdr:row>36</xdr:row>
      <xdr:rowOff>10795</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6081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36</xdr:row>
      <xdr:rowOff>1905</xdr:rowOff>
    </xdr:from>
    <xdr:ext cx="595630" cy="259080"/>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580" y="617410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200,116</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2000" cy="259080"/>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41</xdr:row>
      <xdr:rowOff>80010</xdr:rowOff>
    </xdr:from>
    <xdr:ext cx="762000" cy="259080"/>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62000" cy="259080"/>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2000" cy="259080"/>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37</xdr:row>
      <xdr:rowOff>66675</xdr:rowOff>
    </xdr:from>
    <xdr:to>
      <xdr:col>55</xdr:col>
      <xdr:colOff>50800</xdr:colOff>
      <xdr:row>37</xdr:row>
      <xdr:rowOff>168275</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410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45085</xdr:rowOff>
    </xdr:from>
    <xdr:ext cx="534670" cy="2584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638873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99,342</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37</xdr:row>
      <xdr:rowOff>17780</xdr:rowOff>
    </xdr:from>
    <xdr:to>
      <xdr:col>50</xdr:col>
      <xdr:colOff>165100</xdr:colOff>
      <xdr:row>37</xdr:row>
      <xdr:rowOff>119380</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361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35</xdr:row>
      <xdr:rowOff>135890</xdr:rowOff>
    </xdr:from>
    <xdr:ext cx="595630" cy="259080"/>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39580" y="613664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114,255</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37</xdr:row>
      <xdr:rowOff>67310</xdr:rowOff>
    </xdr:from>
    <xdr:to>
      <xdr:col>46</xdr:col>
      <xdr:colOff>38100</xdr:colOff>
      <xdr:row>37</xdr:row>
      <xdr:rowOff>168910</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410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37</xdr:row>
      <xdr:rowOff>160020</xdr:rowOff>
    </xdr:from>
    <xdr:ext cx="531495" cy="259080"/>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82965" y="65036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99,191</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37</xdr:row>
      <xdr:rowOff>72390</xdr:rowOff>
    </xdr:from>
    <xdr:to>
      <xdr:col>41</xdr:col>
      <xdr:colOff>101600</xdr:colOff>
      <xdr:row>38</xdr:row>
      <xdr:rowOff>2540</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416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37</xdr:row>
      <xdr:rowOff>165100</xdr:rowOff>
    </xdr:from>
    <xdr:ext cx="531495" cy="259080"/>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93965" y="65087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97,582</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34</xdr:row>
      <xdr:rowOff>156210</xdr:rowOff>
    </xdr:from>
    <xdr:to>
      <xdr:col>36</xdr:col>
      <xdr:colOff>165100</xdr:colOff>
      <xdr:row>35</xdr:row>
      <xdr:rowOff>86360</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5985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33</xdr:row>
      <xdr:rowOff>102870</xdr:rowOff>
    </xdr:from>
    <xdr:ext cx="595630" cy="259080"/>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580" y="576072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229,376</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85/132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76,147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6710" cy="222250"/>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57</xdr:row>
      <xdr:rowOff>168910</xdr:rowOff>
    </xdr:from>
    <xdr:ext cx="245745" cy="25590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080" y="99415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55</xdr:row>
      <xdr:rowOff>54610</xdr:rowOff>
    </xdr:from>
    <xdr:ext cx="592455" cy="25590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370" y="94843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52</xdr:row>
      <xdr:rowOff>111760</xdr:rowOff>
    </xdr:from>
    <xdr:ext cx="592455" cy="25590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370" y="90271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49</xdr:row>
      <xdr:rowOff>168910</xdr:rowOff>
    </xdr:from>
    <xdr:ext cx="592455" cy="25590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370" y="85699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54610</xdr:rowOff>
    </xdr:from>
    <xdr:ext cx="592455" cy="25590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370" y="8112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13335</xdr:rowOff>
    </xdr:from>
    <xdr:to>
      <xdr:col>54</xdr:col>
      <xdr:colOff>189865</xdr:colOff>
      <xdr:row>58</xdr:row>
      <xdr:rowOff>27305</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57285"/>
          <a:ext cx="1270" cy="12141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31115</xdr:rowOff>
    </xdr:from>
    <xdr:ext cx="534670" cy="25590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9975215"/>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24,519</a:t>
          </a:r>
          <a:endParaRPr kumimoji="1" lang="ja-JP" altLang="en-US" sz="1000" b="1">
            <a:latin typeface="ＭＳ Ｐゴシック"/>
            <a:ea typeface="ＭＳ Ｐゴシック"/>
          </a:endParaRPr>
        </a:p>
      </xdr:txBody>
    </xdr:sp>
    <xdr:clientData/>
  </xdr:oneCellAnchor>
  <xdr:twoCellAnchor>
    <xdr:from>
      <xdr:col>54</xdr:col>
      <xdr:colOff>101600</xdr:colOff>
      <xdr:row>58</xdr:row>
      <xdr:rowOff>27305</xdr:rowOff>
    </xdr:from>
    <xdr:to>
      <xdr:col>55</xdr:col>
      <xdr:colOff>88900</xdr:colOff>
      <xdr:row>58</xdr:row>
      <xdr:rowOff>27305</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99714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132080</xdr:rowOff>
    </xdr:from>
    <xdr:ext cx="598805" cy="25590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33130"/>
          <a:ext cx="59880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290,111</a:t>
          </a:r>
          <a:endParaRPr kumimoji="1" lang="ja-JP" altLang="en-US" sz="1000" b="1">
            <a:latin typeface="ＭＳ Ｐゴシック"/>
            <a:ea typeface="ＭＳ Ｐゴシック"/>
          </a:endParaRPr>
        </a:p>
      </xdr:txBody>
    </xdr:sp>
    <xdr:clientData/>
  </xdr:oneCellAnchor>
  <xdr:twoCellAnchor>
    <xdr:from>
      <xdr:col>54</xdr:col>
      <xdr:colOff>101600</xdr:colOff>
      <xdr:row>51</xdr:row>
      <xdr:rowOff>13335</xdr:rowOff>
    </xdr:from>
    <xdr:to>
      <xdr:col>55</xdr:col>
      <xdr:colOff>88900</xdr:colOff>
      <xdr:row>51</xdr:row>
      <xdr:rowOff>13335</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572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55880</xdr:rowOff>
    </xdr:from>
    <xdr:to>
      <xdr:col>55</xdr:col>
      <xdr:colOff>0</xdr:colOff>
      <xdr:row>56</xdr:row>
      <xdr:rowOff>113665</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9639300" y="9657080"/>
          <a:ext cx="838200" cy="577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4445</xdr:rowOff>
    </xdr:from>
    <xdr:ext cx="534670" cy="259080"/>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43419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98,544</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55</xdr:row>
      <xdr:rowOff>152400</xdr:rowOff>
    </xdr:from>
    <xdr:to>
      <xdr:col>55</xdr:col>
      <xdr:colOff>50800</xdr:colOff>
      <xdr:row>56</xdr:row>
      <xdr:rowOff>82550</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58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55880</xdr:rowOff>
    </xdr:from>
    <xdr:to>
      <xdr:col>50</xdr:col>
      <xdr:colOff>114300</xdr:colOff>
      <xdr:row>57</xdr:row>
      <xdr:rowOff>67945</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8750300" y="9657080"/>
          <a:ext cx="889000" cy="1835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8890</xdr:rowOff>
    </xdr:from>
    <xdr:to>
      <xdr:col>50</xdr:col>
      <xdr:colOff>165100</xdr:colOff>
      <xdr:row>56</xdr:row>
      <xdr:rowOff>110490</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610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56</xdr:row>
      <xdr:rowOff>101600</xdr:rowOff>
    </xdr:from>
    <xdr:ext cx="531495" cy="259080"/>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71965" y="970280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92,509</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56</xdr:row>
      <xdr:rowOff>163195</xdr:rowOff>
    </xdr:from>
    <xdr:to>
      <xdr:col>45</xdr:col>
      <xdr:colOff>177800</xdr:colOff>
      <xdr:row>57</xdr:row>
      <xdr:rowOff>67945</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7861300" y="9764395"/>
          <a:ext cx="88900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40640</xdr:rowOff>
    </xdr:from>
    <xdr:to>
      <xdr:col>46</xdr:col>
      <xdr:colOff>38100</xdr:colOff>
      <xdr:row>56</xdr:row>
      <xdr:rowOff>141605</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64184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54</xdr:row>
      <xdr:rowOff>158115</xdr:rowOff>
    </xdr:from>
    <xdr:ext cx="531495" cy="25590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82965" y="941641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85,743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56</xdr:row>
      <xdr:rowOff>163195</xdr:rowOff>
    </xdr:from>
    <xdr:to>
      <xdr:col>41</xdr:col>
      <xdr:colOff>50800</xdr:colOff>
      <xdr:row>56</xdr:row>
      <xdr:rowOff>170180</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6972300" y="9764395"/>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161925</xdr:rowOff>
    </xdr:from>
    <xdr:to>
      <xdr:col>41</xdr:col>
      <xdr:colOff>101600</xdr:colOff>
      <xdr:row>56</xdr:row>
      <xdr:rowOff>92075</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591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54</xdr:row>
      <xdr:rowOff>109220</xdr:rowOff>
    </xdr:from>
    <xdr:ext cx="531495" cy="25590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93965" y="936752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96,469</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56</xdr:row>
      <xdr:rowOff>8255</xdr:rowOff>
    </xdr:from>
    <xdr:to>
      <xdr:col>36</xdr:col>
      <xdr:colOff>165100</xdr:colOff>
      <xdr:row>56</xdr:row>
      <xdr:rowOff>109855</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609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54</xdr:row>
      <xdr:rowOff>126365</xdr:rowOff>
    </xdr:from>
    <xdr:ext cx="531495" cy="259080"/>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704965" y="938466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92,632</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2000" cy="259080"/>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61</xdr:row>
      <xdr:rowOff>80010</xdr:rowOff>
    </xdr:from>
    <xdr:ext cx="762000" cy="259080"/>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62000" cy="259080"/>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2000" cy="259080"/>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56</xdr:row>
      <xdr:rowOff>63500</xdr:rowOff>
    </xdr:from>
    <xdr:to>
      <xdr:col>55</xdr:col>
      <xdr:colOff>50800</xdr:colOff>
      <xdr:row>56</xdr:row>
      <xdr:rowOff>164465</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66470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41275</xdr:rowOff>
    </xdr:from>
    <xdr:ext cx="534670" cy="25590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642475"/>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80,635</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56</xdr:row>
      <xdr:rowOff>5080</xdr:rowOff>
    </xdr:from>
    <xdr:to>
      <xdr:col>50</xdr:col>
      <xdr:colOff>165100</xdr:colOff>
      <xdr:row>56</xdr:row>
      <xdr:rowOff>106680</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60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54</xdr:row>
      <xdr:rowOff>123190</xdr:rowOff>
    </xdr:from>
    <xdr:ext cx="531495" cy="25590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71965" y="938149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93,400</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57</xdr:row>
      <xdr:rowOff>17780</xdr:rowOff>
    </xdr:from>
    <xdr:to>
      <xdr:col>46</xdr:col>
      <xdr:colOff>38100</xdr:colOff>
      <xdr:row>57</xdr:row>
      <xdr:rowOff>118745</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7904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57</xdr:row>
      <xdr:rowOff>109855</xdr:rowOff>
    </xdr:from>
    <xdr:ext cx="531495" cy="25590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82965" y="988250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53,168</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56</xdr:row>
      <xdr:rowOff>112395</xdr:rowOff>
    </xdr:from>
    <xdr:to>
      <xdr:col>41</xdr:col>
      <xdr:colOff>101600</xdr:colOff>
      <xdr:row>57</xdr:row>
      <xdr:rowOff>42545</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713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57</xdr:row>
      <xdr:rowOff>33655</xdr:rowOff>
    </xdr:from>
    <xdr:ext cx="531495" cy="2584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93965" y="980630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69,805</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56</xdr:row>
      <xdr:rowOff>119380</xdr:rowOff>
    </xdr:from>
    <xdr:to>
      <xdr:col>36</xdr:col>
      <xdr:colOff>165100</xdr:colOff>
      <xdr:row>57</xdr:row>
      <xdr:rowOff>49530</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720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57</xdr:row>
      <xdr:rowOff>40640</xdr:rowOff>
    </xdr:from>
    <xdr:ext cx="531495" cy="25590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04965" y="981329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68,350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45/132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14,822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6710" cy="222250"/>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99060</xdr:rowOff>
    </xdr:from>
    <xdr:to>
      <xdr:col>59</xdr:col>
      <xdr:colOff>50800</xdr:colOff>
      <xdr:row>79</xdr:row>
      <xdr:rowOff>99060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78</xdr:row>
      <xdr:rowOff>128270</xdr:rowOff>
    </xdr:from>
    <xdr:ext cx="245745" cy="259080"/>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080" y="1350137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114935</xdr:rowOff>
    </xdr:from>
    <xdr:to>
      <xdr:col>59</xdr:col>
      <xdr:colOff>50800</xdr:colOff>
      <xdr:row>77</xdr:row>
      <xdr:rowOff>114935</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76</xdr:row>
      <xdr:rowOff>144145</xdr:rowOff>
    </xdr:from>
    <xdr:ext cx="531495" cy="25590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505" y="1317434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132080</xdr:rowOff>
    </xdr:from>
    <xdr:to>
      <xdr:col>59</xdr:col>
      <xdr:colOff>50800</xdr:colOff>
      <xdr:row>75</xdr:row>
      <xdr:rowOff>132080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74</xdr:row>
      <xdr:rowOff>160655</xdr:rowOff>
    </xdr:from>
    <xdr:ext cx="531495" cy="259080"/>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505" y="12847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73</xdr:row>
      <xdr:rowOff>147955</xdr:rowOff>
    </xdr:from>
    <xdr:to>
      <xdr:col>59</xdr:col>
      <xdr:colOff>50800</xdr:colOff>
      <xdr:row>73</xdr:row>
      <xdr:rowOff>147955</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73</xdr:row>
      <xdr:rowOff>6350</xdr:rowOff>
    </xdr:from>
    <xdr:ext cx="531495" cy="25590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505" y="1252220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71</xdr:row>
      <xdr:rowOff>164465</xdr:rowOff>
    </xdr:from>
    <xdr:to>
      <xdr:col>59</xdr:col>
      <xdr:colOff>50800</xdr:colOff>
      <xdr:row>71</xdr:row>
      <xdr:rowOff>164465</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71</xdr:row>
      <xdr:rowOff>22225</xdr:rowOff>
    </xdr:from>
    <xdr:ext cx="592455" cy="2584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370" y="12195175"/>
          <a:ext cx="592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8890</xdr:rowOff>
    </xdr:from>
    <xdr:to>
      <xdr:col>59</xdr:col>
      <xdr:colOff>50800</xdr:colOff>
      <xdr:row>70</xdr:row>
      <xdr:rowOff>8890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69</xdr:row>
      <xdr:rowOff>38100</xdr:rowOff>
    </xdr:from>
    <xdr:ext cx="592455" cy="259080"/>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370" y="1186815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67</xdr:row>
      <xdr:rowOff>54610</xdr:rowOff>
    </xdr:from>
    <xdr:ext cx="592455" cy="25590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08370" y="11541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1905</xdr:rowOff>
    </xdr:from>
    <xdr:to>
      <xdr:col>54</xdr:col>
      <xdr:colOff>189865</xdr:colOff>
      <xdr:row>79</xdr:row>
      <xdr:rowOff>99060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475595" y="12174855"/>
          <a:ext cx="1270" cy="14687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102870</xdr:rowOff>
    </xdr:from>
    <xdr:ext cx="249555" cy="259080"/>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528300" y="136474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79</xdr:row>
      <xdr:rowOff>99060</xdr:rowOff>
    </xdr:from>
    <xdr:to>
      <xdr:col>55</xdr:col>
      <xdr:colOff>88900</xdr:colOff>
      <xdr:row>79</xdr:row>
      <xdr:rowOff>99060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64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120650</xdr:rowOff>
    </xdr:from>
    <xdr:ext cx="598805" cy="255905"/>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528300" y="11950700"/>
          <a:ext cx="59880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134,902</a:t>
          </a:r>
          <a:endParaRPr kumimoji="1" lang="ja-JP" altLang="en-US" sz="1000" b="1">
            <a:latin typeface="ＭＳ Ｐゴシック"/>
            <a:ea typeface="ＭＳ Ｐゴシック"/>
          </a:endParaRPr>
        </a:p>
      </xdr:txBody>
    </xdr:sp>
    <xdr:clientData/>
  </xdr:oneCellAnchor>
  <xdr:twoCellAnchor>
    <xdr:from>
      <xdr:col>54</xdr:col>
      <xdr:colOff>101600</xdr:colOff>
      <xdr:row>71</xdr:row>
      <xdr:rowOff>1905</xdr:rowOff>
    </xdr:from>
    <xdr:to>
      <xdr:col>55</xdr:col>
      <xdr:colOff>88900</xdr:colOff>
      <xdr:row>71</xdr:row>
      <xdr:rowOff>1905</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21748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166370</xdr:rowOff>
    </xdr:from>
    <xdr:to>
      <xdr:col>55</xdr:col>
      <xdr:colOff>0</xdr:colOff>
      <xdr:row>78</xdr:row>
      <xdr:rowOff>1270</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9639300" y="13368020"/>
          <a:ext cx="8382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113665</xdr:rowOff>
    </xdr:from>
    <xdr:ext cx="534670" cy="258445"/>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528300" y="13315315"/>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23,485</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77</xdr:row>
      <xdr:rowOff>135255</xdr:rowOff>
    </xdr:from>
    <xdr:to>
      <xdr:col>55</xdr:col>
      <xdr:colOff>50800</xdr:colOff>
      <xdr:row>78</xdr:row>
      <xdr:rowOff>65405</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426700" y="13336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166370</xdr:rowOff>
    </xdr:from>
    <xdr:to>
      <xdr:col>50</xdr:col>
      <xdr:colOff>114300</xdr:colOff>
      <xdr:row>79</xdr:row>
      <xdr:rowOff>78740</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8750300" y="13368020"/>
          <a:ext cx="889000" cy="255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12065</xdr:rowOff>
    </xdr:from>
    <xdr:to>
      <xdr:col>50</xdr:col>
      <xdr:colOff>165100</xdr:colOff>
      <xdr:row>78</xdr:row>
      <xdr:rowOff>113665</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588500" y="13385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78</xdr:row>
      <xdr:rowOff>105410</xdr:rowOff>
    </xdr:from>
    <xdr:ext cx="531495" cy="259080"/>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371965" y="1347851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19,030</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79</xdr:row>
      <xdr:rowOff>50800</xdr:rowOff>
    </xdr:from>
    <xdr:to>
      <xdr:col>45</xdr:col>
      <xdr:colOff>177800</xdr:colOff>
      <xdr:row>79</xdr:row>
      <xdr:rowOff>78740</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7861300" y="13595350"/>
          <a:ext cx="8890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18415</xdr:rowOff>
    </xdr:from>
    <xdr:to>
      <xdr:col>46</xdr:col>
      <xdr:colOff>38100</xdr:colOff>
      <xdr:row>78</xdr:row>
      <xdr:rowOff>120650</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699500" y="133915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76</xdr:row>
      <xdr:rowOff>136525</xdr:rowOff>
    </xdr:from>
    <xdr:ext cx="531495" cy="2584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482965" y="1316672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18,499</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79</xdr:row>
      <xdr:rowOff>24765</xdr:rowOff>
    </xdr:from>
    <xdr:to>
      <xdr:col>41</xdr:col>
      <xdr:colOff>50800</xdr:colOff>
      <xdr:row>79</xdr:row>
      <xdr:rowOff>50800</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6972300" y="13569315"/>
          <a:ext cx="8890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122555</xdr:rowOff>
    </xdr:from>
    <xdr:to>
      <xdr:col>41</xdr:col>
      <xdr:colOff>101600</xdr:colOff>
      <xdr:row>78</xdr:row>
      <xdr:rowOff>52705</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810500" y="13324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76</xdr:row>
      <xdr:rowOff>69215</xdr:rowOff>
    </xdr:from>
    <xdr:ext cx="531495" cy="259080"/>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593965" y="1309941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24,666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77</xdr:row>
      <xdr:rowOff>99695</xdr:rowOff>
    </xdr:from>
    <xdr:to>
      <xdr:col>36</xdr:col>
      <xdr:colOff>165100</xdr:colOff>
      <xdr:row>78</xdr:row>
      <xdr:rowOff>29845</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921500" y="13301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76</xdr:row>
      <xdr:rowOff>46355</xdr:rowOff>
    </xdr:from>
    <xdr:ext cx="531495" cy="259080"/>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04965" y="130765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26,762</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2000" cy="259080"/>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81</xdr:row>
      <xdr:rowOff>80010</xdr:rowOff>
    </xdr:from>
    <xdr:ext cx="762000" cy="259080"/>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62000" cy="259080"/>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2000" cy="259080"/>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77</xdr:row>
      <xdr:rowOff>121920</xdr:rowOff>
    </xdr:from>
    <xdr:to>
      <xdr:col>55</xdr:col>
      <xdr:colOff>50800</xdr:colOff>
      <xdr:row>78</xdr:row>
      <xdr:rowOff>52070</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10426700" y="13323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144780</xdr:rowOff>
    </xdr:from>
    <xdr:ext cx="534670" cy="255905"/>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528300" y="13174980"/>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24,725</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77</xdr:row>
      <xdr:rowOff>114935</xdr:rowOff>
    </xdr:from>
    <xdr:to>
      <xdr:col>50</xdr:col>
      <xdr:colOff>165100</xdr:colOff>
      <xdr:row>78</xdr:row>
      <xdr:rowOff>45085</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9588500" y="13316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76</xdr:row>
      <xdr:rowOff>61595</xdr:rowOff>
    </xdr:from>
    <xdr:ext cx="531495" cy="259080"/>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371965" y="1309179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25,379</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79</xdr:row>
      <xdr:rowOff>27940</xdr:rowOff>
    </xdr:from>
    <xdr:to>
      <xdr:col>46</xdr:col>
      <xdr:colOff>38100</xdr:colOff>
      <xdr:row>79</xdr:row>
      <xdr:rowOff>129540</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8699500" y="13572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79</xdr:row>
      <xdr:rowOff>120650</xdr:rowOff>
    </xdr:from>
    <xdr:ext cx="466725" cy="25590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515350" y="1366520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1,837</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78</xdr:row>
      <xdr:rowOff>171450</xdr:rowOff>
    </xdr:from>
    <xdr:to>
      <xdr:col>41</xdr:col>
      <xdr:colOff>101600</xdr:colOff>
      <xdr:row>79</xdr:row>
      <xdr:rowOff>101600</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810500" y="13544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79</xdr:row>
      <xdr:rowOff>92710</xdr:rowOff>
    </xdr:from>
    <xdr:ext cx="466725" cy="259080"/>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626350" y="136372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4,445</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78</xdr:row>
      <xdr:rowOff>145415</xdr:rowOff>
    </xdr:from>
    <xdr:to>
      <xdr:col>36</xdr:col>
      <xdr:colOff>165100</xdr:colOff>
      <xdr:row>79</xdr:row>
      <xdr:rowOff>75565</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921500" y="13518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79</xdr:row>
      <xdr:rowOff>66675</xdr:rowOff>
    </xdr:from>
    <xdr:ext cx="466725" cy="25590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737350" y="1361122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6,832</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90/132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48,633</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6710" cy="222250"/>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565900" y="14922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827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97</xdr:row>
      <xdr:rowOff>54610</xdr:rowOff>
    </xdr:from>
    <xdr:ext cx="245745" cy="25590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080" y="166852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93</xdr:row>
      <xdr:rowOff>168910</xdr:rowOff>
    </xdr:from>
    <xdr:ext cx="592455" cy="25590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370" y="16113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684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90</xdr:row>
      <xdr:rowOff>111760</xdr:rowOff>
    </xdr:from>
    <xdr:ext cx="592455" cy="25590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370" y="155422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54610</xdr:rowOff>
    </xdr:from>
    <xdr:ext cx="592455" cy="25590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370" y="14970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107950</xdr:rowOff>
    </xdr:from>
    <xdr:to>
      <xdr:col>54</xdr:col>
      <xdr:colOff>189865</xdr:colOff>
      <xdr:row>97</xdr:row>
      <xdr:rowOff>147320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538450"/>
          <a:ext cx="1270" cy="12395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151130</xdr:rowOff>
    </xdr:from>
    <xdr:ext cx="469900" cy="259080"/>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7817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8,658</a:t>
          </a:r>
          <a:endParaRPr kumimoji="1" lang="ja-JP" altLang="en-US" sz="1000" b="1">
            <a:latin typeface="ＭＳ Ｐゴシック"/>
            <a:ea typeface="ＭＳ Ｐゴシック"/>
          </a:endParaRPr>
        </a:p>
      </xdr:txBody>
    </xdr:sp>
    <xdr:clientData/>
  </xdr:oneCellAnchor>
  <xdr:twoCellAnchor>
    <xdr:from>
      <xdr:col>54</xdr:col>
      <xdr:colOff>101600</xdr:colOff>
      <xdr:row>97</xdr:row>
      <xdr:rowOff>147320</xdr:rowOff>
    </xdr:from>
    <xdr:to>
      <xdr:col>55</xdr:col>
      <xdr:colOff>88900</xdr:colOff>
      <xdr:row>97</xdr:row>
      <xdr:rowOff>147320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7779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54610</xdr:rowOff>
    </xdr:from>
    <xdr:ext cx="598805" cy="25590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313660"/>
          <a:ext cx="59880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225,545</a:t>
          </a:r>
          <a:endParaRPr kumimoji="1" lang="ja-JP" altLang="en-US" sz="1000" b="1">
            <a:latin typeface="ＭＳ Ｐゴシック"/>
            <a:ea typeface="ＭＳ Ｐゴシック"/>
          </a:endParaRPr>
        </a:p>
      </xdr:txBody>
    </xdr:sp>
    <xdr:clientData/>
  </xdr:oneCellAnchor>
  <xdr:twoCellAnchor>
    <xdr:from>
      <xdr:col>54</xdr:col>
      <xdr:colOff>101600</xdr:colOff>
      <xdr:row>90</xdr:row>
      <xdr:rowOff>107950</xdr:rowOff>
    </xdr:from>
    <xdr:to>
      <xdr:col>55</xdr:col>
      <xdr:colOff>88900</xdr:colOff>
      <xdr:row>90</xdr:row>
      <xdr:rowOff>107950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5384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125095</xdr:rowOff>
    </xdr:from>
    <xdr:to>
      <xdr:col>55</xdr:col>
      <xdr:colOff>0</xdr:colOff>
      <xdr:row>96</xdr:row>
      <xdr:rowOff>139700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9639300" y="16584295"/>
          <a:ext cx="8382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160655</xdr:rowOff>
    </xdr:from>
    <xdr:ext cx="534670" cy="259080"/>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27695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61,472</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95</xdr:row>
      <xdr:rowOff>137795</xdr:rowOff>
    </xdr:from>
    <xdr:to>
      <xdr:col>55</xdr:col>
      <xdr:colOff>50800</xdr:colOff>
      <xdr:row>96</xdr:row>
      <xdr:rowOff>67945</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425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139700</xdr:rowOff>
    </xdr:from>
    <xdr:to>
      <xdr:col>50</xdr:col>
      <xdr:colOff>114300</xdr:colOff>
      <xdr:row>97</xdr:row>
      <xdr:rowOff>6350</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8750300" y="1659890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155575</xdr:rowOff>
    </xdr:from>
    <xdr:to>
      <xdr:col>50</xdr:col>
      <xdr:colOff>165100</xdr:colOff>
      <xdr:row>96</xdr:row>
      <xdr:rowOff>86360</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4433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94</xdr:row>
      <xdr:rowOff>102235</xdr:rowOff>
    </xdr:from>
    <xdr:ext cx="531495" cy="2584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71965" y="1621853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58,296</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96</xdr:row>
      <xdr:rowOff>133350</xdr:rowOff>
    </xdr:from>
    <xdr:to>
      <xdr:col>45</xdr:col>
      <xdr:colOff>177800</xdr:colOff>
      <xdr:row>97</xdr:row>
      <xdr:rowOff>6350</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7861300" y="16592550"/>
          <a:ext cx="88900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17780</xdr:rowOff>
    </xdr:from>
    <xdr:to>
      <xdr:col>46</xdr:col>
      <xdr:colOff>38100</xdr:colOff>
      <xdr:row>96</xdr:row>
      <xdr:rowOff>119380</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47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94</xdr:row>
      <xdr:rowOff>135890</xdr:rowOff>
    </xdr:from>
    <xdr:ext cx="531495" cy="259080"/>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82965" y="1625219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52,489</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96</xdr:row>
      <xdr:rowOff>76200</xdr:rowOff>
    </xdr:from>
    <xdr:to>
      <xdr:col>41</xdr:col>
      <xdr:colOff>50800</xdr:colOff>
      <xdr:row>96</xdr:row>
      <xdr:rowOff>133350</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6972300" y="16535400"/>
          <a:ext cx="8890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1905</xdr:rowOff>
    </xdr:from>
    <xdr:to>
      <xdr:col>41</xdr:col>
      <xdr:colOff>101600</xdr:colOff>
      <xdr:row>96</xdr:row>
      <xdr:rowOff>103505</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461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94</xdr:row>
      <xdr:rowOff>120650</xdr:rowOff>
    </xdr:from>
    <xdr:ext cx="531495" cy="25590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93965" y="1623695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55,219</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96</xdr:row>
      <xdr:rowOff>27305</xdr:rowOff>
    </xdr:from>
    <xdr:to>
      <xdr:col>36</xdr:col>
      <xdr:colOff>165100</xdr:colOff>
      <xdr:row>96</xdr:row>
      <xdr:rowOff>128905</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486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96</xdr:row>
      <xdr:rowOff>120650</xdr:rowOff>
    </xdr:from>
    <xdr:ext cx="531495" cy="25590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04965" y="1657985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50,828</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101</xdr:row>
      <xdr:rowOff>80010</xdr:rowOff>
    </xdr:from>
    <xdr:ext cx="762000" cy="259080"/>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2000" cy="259080"/>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96</xdr:row>
      <xdr:rowOff>74930</xdr:rowOff>
    </xdr:from>
    <xdr:to>
      <xdr:col>55</xdr:col>
      <xdr:colOff>50800</xdr:colOff>
      <xdr:row>97</xdr:row>
      <xdr:rowOff>4445</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5341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52705</xdr:rowOff>
    </xdr:from>
    <xdr:ext cx="534670" cy="25590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511905"/>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42,541</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96</xdr:row>
      <xdr:rowOff>88900</xdr:rowOff>
    </xdr:from>
    <xdr:to>
      <xdr:col>50</xdr:col>
      <xdr:colOff>165100</xdr:colOff>
      <xdr:row>97</xdr:row>
      <xdr:rowOff>19050</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54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97</xdr:row>
      <xdr:rowOff>10160</xdr:rowOff>
    </xdr:from>
    <xdr:ext cx="531495" cy="259080"/>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71965" y="1664081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40,035</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96</xdr:row>
      <xdr:rowOff>126365</xdr:rowOff>
    </xdr:from>
    <xdr:to>
      <xdr:col>46</xdr:col>
      <xdr:colOff>38100</xdr:colOff>
      <xdr:row>97</xdr:row>
      <xdr:rowOff>56515</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585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97</xdr:row>
      <xdr:rowOff>47625</xdr:rowOff>
    </xdr:from>
    <xdr:ext cx="531495" cy="259080"/>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82965" y="1667827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33,485</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96</xdr:row>
      <xdr:rowOff>82550</xdr:rowOff>
    </xdr:from>
    <xdr:to>
      <xdr:col>41</xdr:col>
      <xdr:colOff>101600</xdr:colOff>
      <xdr:row>97</xdr:row>
      <xdr:rowOff>12700</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541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97</xdr:row>
      <xdr:rowOff>3810</xdr:rowOff>
    </xdr:from>
    <xdr:ext cx="531495" cy="259080"/>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93965" y="166344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41,069</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96</xdr:row>
      <xdr:rowOff>25400</xdr:rowOff>
    </xdr:from>
    <xdr:to>
      <xdr:col>36</xdr:col>
      <xdr:colOff>165100</xdr:colOff>
      <xdr:row>96</xdr:row>
      <xdr:rowOff>127000</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48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94</xdr:row>
      <xdr:rowOff>143510</xdr:rowOff>
    </xdr:from>
    <xdr:ext cx="531495" cy="25590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04965" y="1625981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51,128</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28/132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13,409</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6710" cy="222250"/>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99060</xdr:rowOff>
    </xdr:from>
    <xdr:to>
      <xdr:col>89</xdr:col>
      <xdr:colOff>177800</xdr:colOff>
      <xdr:row>39</xdr:row>
      <xdr:rowOff>99060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38</xdr:row>
      <xdr:rowOff>128270</xdr:rowOff>
    </xdr:from>
    <xdr:ext cx="245745" cy="259080"/>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080" y="664337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114935</xdr:rowOff>
    </xdr:from>
    <xdr:to>
      <xdr:col>89</xdr:col>
      <xdr:colOff>177800</xdr:colOff>
      <xdr:row>37</xdr:row>
      <xdr:rowOff>114935</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36</xdr:row>
      <xdr:rowOff>144145</xdr:rowOff>
    </xdr:from>
    <xdr:ext cx="592455" cy="25590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370" y="6316345"/>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35</xdr:row>
      <xdr:rowOff>132080</xdr:rowOff>
    </xdr:from>
    <xdr:to>
      <xdr:col>89</xdr:col>
      <xdr:colOff>177800</xdr:colOff>
      <xdr:row>35</xdr:row>
      <xdr:rowOff>132080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34</xdr:row>
      <xdr:rowOff>160655</xdr:rowOff>
    </xdr:from>
    <xdr:ext cx="592455" cy="259080"/>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370" y="5989955"/>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147955</xdr:rowOff>
    </xdr:from>
    <xdr:to>
      <xdr:col>89</xdr:col>
      <xdr:colOff>177800</xdr:colOff>
      <xdr:row>33</xdr:row>
      <xdr:rowOff>147955</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33</xdr:row>
      <xdr:rowOff>6350</xdr:rowOff>
    </xdr:from>
    <xdr:ext cx="592455" cy="25590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370" y="566420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164465</xdr:rowOff>
    </xdr:from>
    <xdr:to>
      <xdr:col>89</xdr:col>
      <xdr:colOff>177800</xdr:colOff>
      <xdr:row>31</xdr:row>
      <xdr:rowOff>164465</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31</xdr:row>
      <xdr:rowOff>22225</xdr:rowOff>
    </xdr:from>
    <xdr:ext cx="592455" cy="2584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370" y="5337175"/>
          <a:ext cx="592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8890</xdr:rowOff>
    </xdr:from>
    <xdr:to>
      <xdr:col>89</xdr:col>
      <xdr:colOff>177800</xdr:colOff>
      <xdr:row>30</xdr:row>
      <xdr:rowOff>8890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29</xdr:row>
      <xdr:rowOff>38100</xdr:rowOff>
    </xdr:from>
    <xdr:ext cx="592455" cy="259080"/>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370" y="501015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27</xdr:row>
      <xdr:rowOff>54610</xdr:rowOff>
    </xdr:from>
    <xdr:ext cx="592455" cy="25590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850370" y="4683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20320</xdr:rowOff>
    </xdr:from>
    <xdr:to>
      <xdr:col>85</xdr:col>
      <xdr:colOff>126365</xdr:colOff>
      <xdr:row>39</xdr:row>
      <xdr:rowOff>99060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163820"/>
          <a:ext cx="1270" cy="16217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132080</xdr:rowOff>
    </xdr:from>
    <xdr:ext cx="249555" cy="25590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818630"/>
          <a:ext cx="2495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39</xdr:row>
      <xdr:rowOff>99060</xdr:rowOff>
    </xdr:from>
    <xdr:to>
      <xdr:col>86</xdr:col>
      <xdr:colOff>25400</xdr:colOff>
      <xdr:row>39</xdr:row>
      <xdr:rowOff>99060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785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138430</xdr:rowOff>
    </xdr:from>
    <xdr:ext cx="598805" cy="259080"/>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493903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496,600</a:t>
          </a:r>
          <a:endParaRPr kumimoji="1" lang="ja-JP" altLang="en-US" sz="1000" b="1">
            <a:latin typeface="ＭＳ Ｐゴシック"/>
            <a:ea typeface="ＭＳ Ｐゴシック"/>
          </a:endParaRPr>
        </a:p>
      </xdr:txBody>
    </xdr:sp>
    <xdr:clientData/>
  </xdr:oneCellAnchor>
  <xdr:twoCellAnchor>
    <xdr:from>
      <xdr:col>85</xdr:col>
      <xdr:colOff>38100</xdr:colOff>
      <xdr:row>30</xdr:row>
      <xdr:rowOff>20320</xdr:rowOff>
    </xdr:from>
    <xdr:to>
      <xdr:col>86</xdr:col>
      <xdr:colOff>25400</xdr:colOff>
      <xdr:row>30</xdr:row>
      <xdr:rowOff>20320</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1638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57785</xdr:rowOff>
    </xdr:from>
    <xdr:to>
      <xdr:col>85</xdr:col>
      <xdr:colOff>127000</xdr:colOff>
      <xdr:row>39</xdr:row>
      <xdr:rowOff>62230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5481300" y="6744335"/>
          <a:ext cx="8382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5080</xdr:rowOff>
    </xdr:from>
    <xdr:ext cx="469900" cy="259080"/>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69163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6,639</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39</xdr:row>
      <xdr:rowOff>26670</xdr:rowOff>
    </xdr:from>
    <xdr:to>
      <xdr:col>85</xdr:col>
      <xdr:colOff>177800</xdr:colOff>
      <xdr:row>39</xdr:row>
      <xdr:rowOff>128270</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713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57785</xdr:rowOff>
    </xdr:from>
    <xdr:to>
      <xdr:col>81</xdr:col>
      <xdr:colOff>50800</xdr:colOff>
      <xdr:row>39</xdr:row>
      <xdr:rowOff>86360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flipV="1">
          <a:off x="14592300" y="6744335"/>
          <a:ext cx="8890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22860</xdr:rowOff>
    </xdr:from>
    <xdr:to>
      <xdr:col>81</xdr:col>
      <xdr:colOff>101600</xdr:colOff>
      <xdr:row>39</xdr:row>
      <xdr:rowOff>124460</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709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39</xdr:row>
      <xdr:rowOff>115570</xdr:rowOff>
    </xdr:from>
    <xdr:ext cx="466725" cy="259080"/>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46350" y="680212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7,786</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39</xdr:row>
      <xdr:rowOff>78740</xdr:rowOff>
    </xdr:from>
    <xdr:to>
      <xdr:col>76</xdr:col>
      <xdr:colOff>114300</xdr:colOff>
      <xdr:row>39</xdr:row>
      <xdr:rowOff>86360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3703300" y="676529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19050</xdr:rowOff>
    </xdr:from>
    <xdr:to>
      <xdr:col>76</xdr:col>
      <xdr:colOff>165100</xdr:colOff>
      <xdr:row>39</xdr:row>
      <xdr:rowOff>120650</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70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37</xdr:row>
      <xdr:rowOff>137160</xdr:rowOff>
    </xdr:from>
    <xdr:ext cx="466725" cy="259080"/>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57350" y="648081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8,846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39</xdr:row>
      <xdr:rowOff>78740</xdr:rowOff>
    </xdr:from>
    <xdr:to>
      <xdr:col>71</xdr:col>
      <xdr:colOff>177800</xdr:colOff>
      <xdr:row>39</xdr:row>
      <xdr:rowOff>80010</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flipV="1">
          <a:off x="12814300" y="676529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15240</xdr:rowOff>
    </xdr:from>
    <xdr:to>
      <xdr:col>72</xdr:col>
      <xdr:colOff>38100</xdr:colOff>
      <xdr:row>39</xdr:row>
      <xdr:rowOff>116840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701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37</xdr:row>
      <xdr:rowOff>133350</xdr:rowOff>
    </xdr:from>
    <xdr:ext cx="531495" cy="25590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5965" y="647700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10,064</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39</xdr:row>
      <xdr:rowOff>17780</xdr:rowOff>
    </xdr:from>
    <xdr:to>
      <xdr:col>67</xdr:col>
      <xdr:colOff>101600</xdr:colOff>
      <xdr:row>39</xdr:row>
      <xdr:rowOff>119380</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704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37</xdr:row>
      <xdr:rowOff>135890</xdr:rowOff>
    </xdr:from>
    <xdr:ext cx="466725" cy="259080"/>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79350" y="647954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9,210</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62000" cy="259080"/>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2000" cy="259080"/>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41</xdr:row>
      <xdr:rowOff>80010</xdr:rowOff>
    </xdr:from>
    <xdr:ext cx="762000" cy="259080"/>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62000" cy="259080"/>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39</xdr:row>
      <xdr:rowOff>11430</xdr:rowOff>
    </xdr:from>
    <xdr:to>
      <xdr:col>85</xdr:col>
      <xdr:colOff>177800</xdr:colOff>
      <xdr:row>39</xdr:row>
      <xdr:rowOff>113030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697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142240</xdr:rowOff>
    </xdr:from>
    <xdr:ext cx="534670" cy="259080"/>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4858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11,245</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39</xdr:row>
      <xdr:rowOff>6985</xdr:rowOff>
    </xdr:from>
    <xdr:to>
      <xdr:col>81</xdr:col>
      <xdr:colOff>101600</xdr:colOff>
      <xdr:row>39</xdr:row>
      <xdr:rowOff>109220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6935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37</xdr:row>
      <xdr:rowOff>125095</xdr:rowOff>
    </xdr:from>
    <xdr:ext cx="531495" cy="2584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213965" y="646874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12,570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39</xdr:row>
      <xdr:rowOff>35560</xdr:rowOff>
    </xdr:from>
    <xdr:to>
      <xdr:col>76</xdr:col>
      <xdr:colOff>165100</xdr:colOff>
      <xdr:row>39</xdr:row>
      <xdr:rowOff>137160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722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39</xdr:row>
      <xdr:rowOff>128270</xdr:rowOff>
    </xdr:from>
    <xdr:ext cx="466725" cy="259080"/>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357350" y="681482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3,908</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39</xdr:row>
      <xdr:rowOff>27940</xdr:rowOff>
    </xdr:from>
    <xdr:to>
      <xdr:col>72</xdr:col>
      <xdr:colOff>38100</xdr:colOff>
      <xdr:row>39</xdr:row>
      <xdr:rowOff>129540</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714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39</xdr:row>
      <xdr:rowOff>120650</xdr:rowOff>
    </xdr:from>
    <xdr:ext cx="466725" cy="25590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468350" y="680720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6,247</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39</xdr:row>
      <xdr:rowOff>29210</xdr:rowOff>
    </xdr:from>
    <xdr:to>
      <xdr:col>67</xdr:col>
      <xdr:colOff>101600</xdr:colOff>
      <xdr:row>39</xdr:row>
      <xdr:rowOff>130810</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715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39</xdr:row>
      <xdr:rowOff>121920</xdr:rowOff>
    </xdr:from>
    <xdr:ext cx="466725" cy="25590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579350" y="680847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5,687</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1/132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6710" cy="222250"/>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53</xdr:row>
      <xdr:rowOff>168910</xdr:rowOff>
    </xdr:from>
    <xdr:ext cx="245745" cy="25590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080" y="92557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47</xdr:row>
      <xdr:rowOff>54610</xdr:rowOff>
    </xdr:from>
    <xdr:ext cx="245745" cy="25590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080" y="81127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a16="http://schemas.microsoft.com/office/drawing/2014/main" id="{00000000-0008-0000-0600-000031020000}"/>
            </a:ext>
          </a:extLst>
        </xdr:cNvPr>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126365</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317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10160</xdr:rowOff>
    </xdr:from>
    <xdr:ext cx="249555" cy="259080"/>
    <xdr:sp macro="" textlink="">
      <xdr:nvSpPr>
        <xdr:cNvPr id="563" name="失業対策事業費最小値テキスト">
          <a:extLst>
            <a:ext uri="{FF2B5EF4-FFF2-40B4-BE49-F238E27FC236}">
              <a16:creationId xmlns:a16="http://schemas.microsoft.com/office/drawing/2014/main" id="{00000000-0008-0000-0600-000033020000}"/>
            </a:ext>
          </a:extLst>
        </xdr:cNvPr>
        <xdr:cNvSpPr txBox="1"/>
      </xdr:nvSpPr>
      <xdr:spPr>
        <a:xfrm>
          <a:off x="16370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10160</xdr:rowOff>
    </xdr:from>
    <xdr:ext cx="249555" cy="259080"/>
    <xdr:sp macro="" textlink="">
      <xdr:nvSpPr>
        <xdr:cNvPr id="565" name="失業対策事業費最大値テキスト">
          <a:extLst>
            <a:ext uri="{FF2B5EF4-FFF2-40B4-BE49-F238E27FC236}">
              <a16:creationId xmlns:a16="http://schemas.microsoft.com/office/drawing/2014/main" id="{00000000-0008-0000-0600-000035020000}"/>
            </a:ext>
          </a:extLst>
        </xdr:cNvPr>
        <xdr:cNvSpPr txBox="1"/>
      </xdr:nvSpPr>
      <xdr:spPr>
        <a:xfrm>
          <a:off x="16370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5481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67310</xdr:rowOff>
    </xdr:from>
    <xdr:ext cx="249555" cy="259080"/>
    <xdr:sp macro="" textlink="">
      <xdr:nvSpPr>
        <xdr:cNvPr id="568" name="失業対策事業費平均値テキスト">
          <a:extLst>
            <a:ext uri="{FF2B5EF4-FFF2-40B4-BE49-F238E27FC236}">
              <a16:creationId xmlns:a16="http://schemas.microsoft.com/office/drawing/2014/main" id="{00000000-0008-0000-0600-000038020000}"/>
            </a:ext>
          </a:extLst>
        </xdr:cNvPr>
        <xdr:cNvSpPr txBox="1"/>
      </xdr:nvSpPr>
      <xdr:spPr>
        <a:xfrm>
          <a:off x="16370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4592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55</xdr:row>
      <xdr:rowOff>10160</xdr:rowOff>
    </xdr:from>
    <xdr:ext cx="246380" cy="259080"/>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5356840" y="94399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3703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55</xdr:row>
      <xdr:rowOff>10160</xdr:rowOff>
    </xdr:from>
    <xdr:ext cx="246380" cy="259080"/>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4467840" y="94399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281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55</xdr:row>
      <xdr:rowOff>10160</xdr:rowOff>
    </xdr:from>
    <xdr:ext cx="246380" cy="259080"/>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78840" y="94399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55</xdr:row>
      <xdr:rowOff>10160</xdr:rowOff>
    </xdr:from>
    <xdr:ext cx="246380" cy="259080"/>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89840" y="94399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62000" cy="259080"/>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2000" cy="259080"/>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61</xdr:row>
      <xdr:rowOff>80010</xdr:rowOff>
    </xdr:from>
    <xdr:ext cx="762000" cy="259080"/>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62000" cy="259080"/>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124460</xdr:rowOff>
    </xdr:from>
    <xdr:ext cx="249555" cy="259080"/>
    <xdr:sp macro="" textlink="">
      <xdr:nvSpPr>
        <xdr:cNvPr id="587" name="失業対策事業費該当値テキスト">
          <a:extLst>
            <a:ext uri="{FF2B5EF4-FFF2-40B4-BE49-F238E27FC236}">
              <a16:creationId xmlns:a16="http://schemas.microsoft.com/office/drawing/2014/main" id="{00000000-0008-0000-0600-00004B020000}"/>
            </a:ext>
          </a:extLst>
        </xdr:cNvPr>
        <xdr:cNvSpPr txBox="1"/>
      </xdr:nvSpPr>
      <xdr:spPr>
        <a:xfrm>
          <a:off x="16370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53</xdr:row>
      <xdr:rowOff>35560</xdr:rowOff>
    </xdr:from>
    <xdr:ext cx="246380" cy="259080"/>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356840" y="91224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53</xdr:row>
      <xdr:rowOff>35560</xdr:rowOff>
    </xdr:from>
    <xdr:ext cx="246380" cy="259080"/>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67840" y="91224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53</xdr:row>
      <xdr:rowOff>35560</xdr:rowOff>
    </xdr:from>
    <xdr:ext cx="246380" cy="259080"/>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78840" y="91224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53</xdr:row>
      <xdr:rowOff>35560</xdr:rowOff>
    </xdr:from>
    <xdr:ext cx="246380" cy="259080"/>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89840" y="91224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73/132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51,194</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6710" cy="222250"/>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407900" y="11493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77</xdr:row>
      <xdr:rowOff>168910</xdr:rowOff>
    </xdr:from>
    <xdr:ext cx="245745" cy="25590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197080" y="133705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75</xdr:row>
      <xdr:rowOff>54610</xdr:rowOff>
    </xdr:from>
    <xdr:ext cx="592455" cy="25590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370" y="129133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72</xdr:row>
      <xdr:rowOff>111760</xdr:rowOff>
    </xdr:from>
    <xdr:ext cx="592455" cy="25590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370" y="124561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69</xdr:row>
      <xdr:rowOff>168910</xdr:rowOff>
    </xdr:from>
    <xdr:ext cx="592455" cy="25590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370" y="119989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67</xdr:row>
      <xdr:rowOff>54610</xdr:rowOff>
    </xdr:from>
    <xdr:ext cx="592455" cy="25590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370" y="11541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166370</xdr:rowOff>
    </xdr:from>
    <xdr:to>
      <xdr:col>85</xdr:col>
      <xdr:colOff>126365</xdr:colOff>
      <xdr:row>78</xdr:row>
      <xdr:rowOff>65405</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167870"/>
          <a:ext cx="1270" cy="12706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69215</xdr:rowOff>
    </xdr:from>
    <xdr:ext cx="534670" cy="259080"/>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44231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32,524</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65405</xdr:rowOff>
    </xdr:from>
    <xdr:to>
      <xdr:col>86</xdr:col>
      <xdr:colOff>25400</xdr:colOff>
      <xdr:row>78</xdr:row>
      <xdr:rowOff>65405</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4385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112395</xdr:rowOff>
    </xdr:from>
    <xdr:ext cx="598805" cy="25590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1942445"/>
          <a:ext cx="59880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588,745</a:t>
          </a:r>
          <a:endParaRPr kumimoji="1" lang="ja-JP" altLang="en-US" sz="1000" b="1">
            <a:latin typeface="ＭＳ Ｐゴシック"/>
            <a:ea typeface="ＭＳ Ｐゴシック"/>
          </a:endParaRPr>
        </a:p>
      </xdr:txBody>
    </xdr:sp>
    <xdr:clientData/>
  </xdr:oneCellAnchor>
  <xdr:twoCellAnchor>
    <xdr:from>
      <xdr:col>85</xdr:col>
      <xdr:colOff>38100</xdr:colOff>
      <xdr:row>70</xdr:row>
      <xdr:rowOff>166370</xdr:rowOff>
    </xdr:from>
    <xdr:to>
      <xdr:col>86</xdr:col>
      <xdr:colOff>25400</xdr:colOff>
      <xdr:row>70</xdr:row>
      <xdr:rowOff>166370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1678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143510</xdr:rowOff>
    </xdr:from>
    <xdr:to>
      <xdr:col>85</xdr:col>
      <xdr:colOff>127000</xdr:colOff>
      <xdr:row>77</xdr:row>
      <xdr:rowOff>146685</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5481300" y="13345160"/>
          <a:ext cx="8382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107315</xdr:rowOff>
    </xdr:from>
    <xdr:ext cx="534670" cy="259080"/>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313751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77,056</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77</xdr:row>
      <xdr:rowOff>84455</xdr:rowOff>
    </xdr:from>
    <xdr:to>
      <xdr:col>85</xdr:col>
      <xdr:colOff>177800</xdr:colOff>
      <xdr:row>78</xdr:row>
      <xdr:rowOff>14605</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286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139700</xdr:rowOff>
    </xdr:from>
    <xdr:to>
      <xdr:col>81</xdr:col>
      <xdr:colOff>50800</xdr:colOff>
      <xdr:row>77</xdr:row>
      <xdr:rowOff>143510</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4592300" y="1334135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83820</xdr:rowOff>
    </xdr:from>
    <xdr:to>
      <xdr:col>81</xdr:col>
      <xdr:colOff>101600</xdr:colOff>
      <xdr:row>78</xdr:row>
      <xdr:rowOff>13970</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285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76</xdr:row>
      <xdr:rowOff>30480</xdr:rowOff>
    </xdr:from>
    <xdr:ext cx="531495" cy="25590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13965" y="1306068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77,326</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77</xdr:row>
      <xdr:rowOff>139700</xdr:rowOff>
    </xdr:from>
    <xdr:to>
      <xdr:col>76</xdr:col>
      <xdr:colOff>114300</xdr:colOff>
      <xdr:row>77</xdr:row>
      <xdr:rowOff>141605</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3703300" y="1334135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83185</xdr:rowOff>
    </xdr:from>
    <xdr:to>
      <xdr:col>76</xdr:col>
      <xdr:colOff>165100</xdr:colOff>
      <xdr:row>78</xdr:row>
      <xdr:rowOff>13335</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284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76</xdr:row>
      <xdr:rowOff>29845</xdr:rowOff>
    </xdr:from>
    <xdr:ext cx="531495" cy="25590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324965" y="1306004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77,553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77</xdr:row>
      <xdr:rowOff>141605</xdr:rowOff>
    </xdr:from>
    <xdr:to>
      <xdr:col>71</xdr:col>
      <xdr:colOff>177800</xdr:colOff>
      <xdr:row>77</xdr:row>
      <xdr:rowOff>143510</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2814300" y="1334325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88900</xdr:rowOff>
    </xdr:from>
    <xdr:to>
      <xdr:col>72</xdr:col>
      <xdr:colOff>38100</xdr:colOff>
      <xdr:row>78</xdr:row>
      <xdr:rowOff>19050</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29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76</xdr:row>
      <xdr:rowOff>35560</xdr:rowOff>
    </xdr:from>
    <xdr:ext cx="531495" cy="259080"/>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3596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75,030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77</xdr:row>
      <xdr:rowOff>99060</xdr:rowOff>
    </xdr:from>
    <xdr:to>
      <xdr:col>67</xdr:col>
      <xdr:colOff>101600</xdr:colOff>
      <xdr:row>78</xdr:row>
      <xdr:rowOff>29210</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300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78</xdr:row>
      <xdr:rowOff>20320</xdr:rowOff>
    </xdr:from>
    <xdr:ext cx="531495" cy="25590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46965" y="1339342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70,514</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62000" cy="259080"/>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2000" cy="259080"/>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81</xdr:row>
      <xdr:rowOff>80010</xdr:rowOff>
    </xdr:from>
    <xdr:ext cx="762000" cy="259080"/>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62000" cy="259080"/>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77</xdr:row>
      <xdr:rowOff>95885</xdr:rowOff>
    </xdr:from>
    <xdr:to>
      <xdr:col>85</xdr:col>
      <xdr:colOff>177800</xdr:colOff>
      <xdr:row>78</xdr:row>
      <xdr:rowOff>26035</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297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63500</xdr:rowOff>
    </xdr:from>
    <xdr:ext cx="534670" cy="25590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3265150"/>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71,926</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77</xdr:row>
      <xdr:rowOff>92710</xdr:rowOff>
    </xdr:from>
    <xdr:to>
      <xdr:col>81</xdr:col>
      <xdr:colOff>101600</xdr:colOff>
      <xdr:row>78</xdr:row>
      <xdr:rowOff>22860</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294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78</xdr:row>
      <xdr:rowOff>13970</xdr:rowOff>
    </xdr:from>
    <xdr:ext cx="531495" cy="259080"/>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13965" y="133870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73,422</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77</xdr:row>
      <xdr:rowOff>88900</xdr:rowOff>
    </xdr:from>
    <xdr:to>
      <xdr:col>76</xdr:col>
      <xdr:colOff>165100</xdr:colOff>
      <xdr:row>78</xdr:row>
      <xdr:rowOff>19050</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29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78</xdr:row>
      <xdr:rowOff>10160</xdr:rowOff>
    </xdr:from>
    <xdr:ext cx="531495" cy="259080"/>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324965" y="133832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74,958</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77</xdr:row>
      <xdr:rowOff>90805</xdr:rowOff>
    </xdr:from>
    <xdr:to>
      <xdr:col>72</xdr:col>
      <xdr:colOff>38100</xdr:colOff>
      <xdr:row>78</xdr:row>
      <xdr:rowOff>20955</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292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78</xdr:row>
      <xdr:rowOff>12065</xdr:rowOff>
    </xdr:from>
    <xdr:ext cx="531495" cy="259080"/>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35965" y="1338516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74,215</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77</xdr:row>
      <xdr:rowOff>92075</xdr:rowOff>
    </xdr:from>
    <xdr:to>
      <xdr:col>67</xdr:col>
      <xdr:colOff>101600</xdr:colOff>
      <xdr:row>78</xdr:row>
      <xdr:rowOff>22225</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293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76</xdr:row>
      <xdr:rowOff>38735</xdr:rowOff>
    </xdr:from>
    <xdr:ext cx="531495" cy="259080"/>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46965" y="1306893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73,594</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79/132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58,166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6710" cy="222250"/>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98</xdr:row>
      <xdr:rowOff>73660</xdr:rowOff>
    </xdr:from>
    <xdr:ext cx="245745" cy="259080"/>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080" y="1687576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96</xdr:row>
      <xdr:rowOff>35560</xdr:rowOff>
    </xdr:from>
    <xdr:ext cx="592455" cy="259080"/>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370" y="16494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93</xdr:row>
      <xdr:rowOff>168910</xdr:rowOff>
    </xdr:from>
    <xdr:ext cx="592455" cy="25590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370" y="16113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91</xdr:row>
      <xdr:rowOff>130810</xdr:rowOff>
    </xdr:from>
    <xdr:ext cx="592455" cy="259080"/>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370" y="15732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92710</xdr:rowOff>
    </xdr:from>
    <xdr:ext cx="592455" cy="259080"/>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370" y="15351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139700</xdr:colOff>
      <xdr:row>87</xdr:row>
      <xdr:rowOff>54610</xdr:rowOff>
    </xdr:from>
    <xdr:ext cx="682625" cy="25590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760200" y="14970760"/>
          <a:ext cx="6826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a:extLst>
            <a:ext uri="{FF2B5EF4-FFF2-40B4-BE49-F238E27FC236}">
              <a16:creationId xmlns:a16="http://schemas.microsoft.com/office/drawing/2014/main" id="{00000000-0008-0000-0600-0000A1020000}"/>
            </a:ext>
          </a:extLst>
        </xdr:cNvPr>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163195</xdr:rowOff>
    </xdr:from>
    <xdr:to>
      <xdr:col>85</xdr:col>
      <xdr:colOff>126365</xdr:colOff>
      <xdr:row>99</xdr:row>
      <xdr:rowOff>42545</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flipV="1">
          <a:off x="16317595" y="15593695"/>
          <a:ext cx="1270" cy="14224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46355</xdr:rowOff>
    </xdr:from>
    <xdr:ext cx="378460" cy="259080"/>
    <xdr:sp macro="" textlink="">
      <xdr:nvSpPr>
        <xdr:cNvPr id="675" name="積立金最小値テキスト">
          <a:extLst>
            <a:ext uri="{FF2B5EF4-FFF2-40B4-BE49-F238E27FC236}">
              <a16:creationId xmlns:a16="http://schemas.microsoft.com/office/drawing/2014/main" id="{00000000-0008-0000-0600-0000A3020000}"/>
            </a:ext>
          </a:extLst>
        </xdr:cNvPr>
        <xdr:cNvSpPr txBox="1"/>
      </xdr:nvSpPr>
      <xdr:spPr>
        <a:xfrm>
          <a:off x="16370300" y="1701990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880</a:t>
          </a:r>
          <a:endParaRPr kumimoji="1" lang="ja-JP" altLang="en-US" sz="1000" b="1">
            <a:latin typeface="ＭＳ Ｐゴシック"/>
            <a:ea typeface="ＭＳ Ｐゴシック"/>
          </a:endParaRPr>
        </a:p>
      </xdr:txBody>
    </xdr:sp>
    <xdr:clientData/>
  </xdr:oneCellAnchor>
  <xdr:twoCellAnchor>
    <xdr:from>
      <xdr:col>85</xdr:col>
      <xdr:colOff>38100</xdr:colOff>
      <xdr:row>99</xdr:row>
      <xdr:rowOff>42545</xdr:rowOff>
    </xdr:from>
    <xdr:to>
      <xdr:col>86</xdr:col>
      <xdr:colOff>25400</xdr:colOff>
      <xdr:row>99</xdr:row>
      <xdr:rowOff>42545</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70160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109855</xdr:rowOff>
    </xdr:from>
    <xdr:ext cx="598805" cy="255905"/>
    <xdr:sp macro="" textlink="">
      <xdr:nvSpPr>
        <xdr:cNvPr id="677" name="積立金最大値テキスト">
          <a:extLst>
            <a:ext uri="{FF2B5EF4-FFF2-40B4-BE49-F238E27FC236}">
              <a16:creationId xmlns:a16="http://schemas.microsoft.com/office/drawing/2014/main" id="{00000000-0008-0000-0600-0000A5020000}"/>
            </a:ext>
          </a:extLst>
        </xdr:cNvPr>
        <xdr:cNvSpPr txBox="1"/>
      </xdr:nvSpPr>
      <xdr:spPr>
        <a:xfrm>
          <a:off x="16370300" y="15368905"/>
          <a:ext cx="59880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747,616</a:t>
          </a:r>
          <a:endParaRPr kumimoji="1" lang="ja-JP" altLang="en-US" sz="1000" b="1">
            <a:latin typeface="ＭＳ Ｐゴシック"/>
            <a:ea typeface="ＭＳ Ｐゴシック"/>
          </a:endParaRPr>
        </a:p>
      </xdr:txBody>
    </xdr:sp>
    <xdr:clientData/>
  </xdr:oneCellAnchor>
  <xdr:twoCellAnchor>
    <xdr:from>
      <xdr:col>85</xdr:col>
      <xdr:colOff>38100</xdr:colOff>
      <xdr:row>90</xdr:row>
      <xdr:rowOff>163195</xdr:rowOff>
    </xdr:from>
    <xdr:to>
      <xdr:col>86</xdr:col>
      <xdr:colOff>25400</xdr:colOff>
      <xdr:row>90</xdr:row>
      <xdr:rowOff>163195</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55936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144780</xdr:rowOff>
    </xdr:from>
    <xdr:to>
      <xdr:col>85</xdr:col>
      <xdr:colOff>127000</xdr:colOff>
      <xdr:row>98</xdr:row>
      <xdr:rowOff>162560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5481300" y="16946880"/>
          <a:ext cx="8382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100965</xdr:rowOff>
    </xdr:from>
    <xdr:ext cx="534670" cy="255905"/>
    <xdr:sp macro="" textlink="">
      <xdr:nvSpPr>
        <xdr:cNvPr id="680" name="積立金平均値テキスト">
          <a:extLst>
            <a:ext uri="{FF2B5EF4-FFF2-40B4-BE49-F238E27FC236}">
              <a16:creationId xmlns:a16="http://schemas.microsoft.com/office/drawing/2014/main" id="{00000000-0008-0000-0600-0000A8020000}"/>
            </a:ext>
          </a:extLst>
        </xdr:cNvPr>
        <xdr:cNvSpPr txBox="1"/>
      </xdr:nvSpPr>
      <xdr:spPr>
        <a:xfrm>
          <a:off x="16370300" y="16731615"/>
          <a:ext cx="53467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45,794</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98</xdr:row>
      <xdr:rowOff>78105</xdr:rowOff>
    </xdr:from>
    <xdr:to>
      <xdr:col>85</xdr:col>
      <xdr:colOff>177800</xdr:colOff>
      <xdr:row>99</xdr:row>
      <xdr:rowOff>8255</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6268700" y="16880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144145</xdr:rowOff>
    </xdr:from>
    <xdr:to>
      <xdr:col>81</xdr:col>
      <xdr:colOff>50800</xdr:colOff>
      <xdr:row>98</xdr:row>
      <xdr:rowOff>144780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4592300" y="1694624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79375</xdr:rowOff>
    </xdr:from>
    <xdr:to>
      <xdr:col>81</xdr:col>
      <xdr:colOff>101600</xdr:colOff>
      <xdr:row>99</xdr:row>
      <xdr:rowOff>9525</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5430500" y="16881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97</xdr:row>
      <xdr:rowOff>26035</xdr:rowOff>
    </xdr:from>
    <xdr:ext cx="531495" cy="259080"/>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13965" y="1665668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44,961</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98</xdr:row>
      <xdr:rowOff>140335</xdr:rowOff>
    </xdr:from>
    <xdr:to>
      <xdr:col>76</xdr:col>
      <xdr:colOff>114300</xdr:colOff>
      <xdr:row>98</xdr:row>
      <xdr:rowOff>144145</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3703300" y="16942435"/>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81280</xdr:rowOff>
    </xdr:from>
    <xdr:to>
      <xdr:col>76</xdr:col>
      <xdr:colOff>165100</xdr:colOff>
      <xdr:row>99</xdr:row>
      <xdr:rowOff>11430</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4541500" y="1688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97</xdr:row>
      <xdr:rowOff>27940</xdr:rowOff>
    </xdr:from>
    <xdr:ext cx="531495" cy="259080"/>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4324965" y="1665859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43,965</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98</xdr:row>
      <xdr:rowOff>140335</xdr:rowOff>
    </xdr:from>
    <xdr:to>
      <xdr:col>71</xdr:col>
      <xdr:colOff>177800</xdr:colOff>
      <xdr:row>98</xdr:row>
      <xdr:rowOff>168910</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2814300" y="16942435"/>
          <a:ext cx="8890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72390</xdr:rowOff>
    </xdr:from>
    <xdr:to>
      <xdr:col>72</xdr:col>
      <xdr:colOff>38100</xdr:colOff>
      <xdr:row>99</xdr:row>
      <xdr:rowOff>2540</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3652500" y="16874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97</xdr:row>
      <xdr:rowOff>19050</xdr:rowOff>
    </xdr:from>
    <xdr:ext cx="531495" cy="25590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3435965" y="1664970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48,570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98</xdr:row>
      <xdr:rowOff>104775</xdr:rowOff>
    </xdr:from>
    <xdr:to>
      <xdr:col>67</xdr:col>
      <xdr:colOff>101600</xdr:colOff>
      <xdr:row>99</xdr:row>
      <xdr:rowOff>34925</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2763500" y="16906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97</xdr:row>
      <xdr:rowOff>52070</xdr:rowOff>
    </xdr:from>
    <xdr:ext cx="531495" cy="25590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2546965" y="1668272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31,730</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2000" cy="259080"/>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101</xdr:row>
      <xdr:rowOff>80010</xdr:rowOff>
    </xdr:from>
    <xdr:ext cx="762000" cy="259080"/>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2000" cy="259080"/>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98</xdr:row>
      <xdr:rowOff>111760</xdr:rowOff>
    </xdr:from>
    <xdr:to>
      <xdr:col>85</xdr:col>
      <xdr:colOff>177800</xdr:colOff>
      <xdr:row>99</xdr:row>
      <xdr:rowOff>41910</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6268700" y="16913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56515</xdr:rowOff>
    </xdr:from>
    <xdr:ext cx="534670" cy="258445"/>
    <xdr:sp macro="" textlink="">
      <xdr:nvSpPr>
        <xdr:cNvPr id="699" name="積立金該当値テキスト">
          <a:extLst>
            <a:ext uri="{FF2B5EF4-FFF2-40B4-BE49-F238E27FC236}">
              <a16:creationId xmlns:a16="http://schemas.microsoft.com/office/drawing/2014/main" id="{00000000-0008-0000-0600-0000BB020000}"/>
            </a:ext>
          </a:extLst>
        </xdr:cNvPr>
        <xdr:cNvSpPr txBox="1"/>
      </xdr:nvSpPr>
      <xdr:spPr>
        <a:xfrm>
          <a:off x="16370300" y="1685861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28,044</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98</xdr:row>
      <xdr:rowOff>93980</xdr:rowOff>
    </xdr:from>
    <xdr:to>
      <xdr:col>81</xdr:col>
      <xdr:colOff>101600</xdr:colOff>
      <xdr:row>99</xdr:row>
      <xdr:rowOff>24130</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5430500" y="16896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99</xdr:row>
      <xdr:rowOff>15240</xdr:rowOff>
    </xdr:from>
    <xdr:ext cx="531495" cy="259080"/>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13965" y="1698879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37,342</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98</xdr:row>
      <xdr:rowOff>93345</xdr:rowOff>
    </xdr:from>
    <xdr:to>
      <xdr:col>76</xdr:col>
      <xdr:colOff>165100</xdr:colOff>
      <xdr:row>99</xdr:row>
      <xdr:rowOff>23495</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4541500" y="16895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99</xdr:row>
      <xdr:rowOff>14605</xdr:rowOff>
    </xdr:from>
    <xdr:ext cx="531495" cy="259080"/>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324965" y="169881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37,590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98</xdr:row>
      <xdr:rowOff>89535</xdr:rowOff>
    </xdr:from>
    <xdr:to>
      <xdr:col>72</xdr:col>
      <xdr:colOff>38100</xdr:colOff>
      <xdr:row>99</xdr:row>
      <xdr:rowOff>19685</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3652500" y="16891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99</xdr:row>
      <xdr:rowOff>10795</xdr:rowOff>
    </xdr:from>
    <xdr:ext cx="531495" cy="2584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435965" y="1698434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39,563</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98</xdr:row>
      <xdr:rowOff>118110</xdr:rowOff>
    </xdr:from>
    <xdr:to>
      <xdr:col>67</xdr:col>
      <xdr:colOff>101600</xdr:colOff>
      <xdr:row>99</xdr:row>
      <xdr:rowOff>48260</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2763500" y="16920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99</xdr:row>
      <xdr:rowOff>39370</xdr:rowOff>
    </xdr:from>
    <xdr:ext cx="531495" cy="259080"/>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546965" y="1701292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24,520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84/132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2,355</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6710" cy="222250"/>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8249900" y="4635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99060</xdr:rowOff>
    </xdr:from>
    <xdr:to>
      <xdr:col>120</xdr:col>
      <xdr:colOff>114300</xdr:colOff>
      <xdr:row>39</xdr:row>
      <xdr:rowOff>99060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38</xdr:row>
      <xdr:rowOff>128270</xdr:rowOff>
    </xdr:from>
    <xdr:ext cx="245745" cy="259080"/>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8039080" y="664337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37</xdr:row>
      <xdr:rowOff>114935</xdr:rowOff>
    </xdr:from>
    <xdr:to>
      <xdr:col>120</xdr:col>
      <xdr:colOff>114300</xdr:colOff>
      <xdr:row>37</xdr:row>
      <xdr:rowOff>114935</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36</xdr:row>
      <xdr:rowOff>144145</xdr:rowOff>
    </xdr:from>
    <xdr:ext cx="531495" cy="25590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505" y="631634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35</xdr:row>
      <xdr:rowOff>132080</xdr:rowOff>
    </xdr:from>
    <xdr:to>
      <xdr:col>120</xdr:col>
      <xdr:colOff>114300</xdr:colOff>
      <xdr:row>35</xdr:row>
      <xdr:rowOff>132080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34</xdr:row>
      <xdr:rowOff>160655</xdr:rowOff>
    </xdr:from>
    <xdr:ext cx="531495" cy="259080"/>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505" y="5989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33</xdr:row>
      <xdr:rowOff>147955</xdr:rowOff>
    </xdr:from>
    <xdr:to>
      <xdr:col>120</xdr:col>
      <xdr:colOff>114300</xdr:colOff>
      <xdr:row>33</xdr:row>
      <xdr:rowOff>147955</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33</xdr:row>
      <xdr:rowOff>6350</xdr:rowOff>
    </xdr:from>
    <xdr:ext cx="531495" cy="25590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505" y="566420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164465</xdr:rowOff>
    </xdr:from>
    <xdr:to>
      <xdr:col>120</xdr:col>
      <xdr:colOff>114300</xdr:colOff>
      <xdr:row>31</xdr:row>
      <xdr:rowOff>164465</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31</xdr:row>
      <xdr:rowOff>22225</xdr:rowOff>
    </xdr:from>
    <xdr:ext cx="531495" cy="2584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505" y="5337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30</xdr:row>
      <xdr:rowOff>8890</xdr:rowOff>
    </xdr:from>
    <xdr:to>
      <xdr:col>120</xdr:col>
      <xdr:colOff>114300</xdr:colOff>
      <xdr:row>30</xdr:row>
      <xdr:rowOff>8890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29</xdr:row>
      <xdr:rowOff>38100</xdr:rowOff>
    </xdr:from>
    <xdr:ext cx="531495" cy="259080"/>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505" y="50101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27</xdr:row>
      <xdr:rowOff>54610</xdr:rowOff>
    </xdr:from>
    <xdr:ext cx="531495" cy="25590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505" y="46837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a16="http://schemas.microsoft.com/office/drawing/2014/main" id="{00000000-0008-0000-0600-0000DC020000}"/>
            </a:ext>
          </a:extLst>
        </xdr:cNvPr>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13335</xdr:rowOff>
    </xdr:from>
    <xdr:to>
      <xdr:col>116</xdr:col>
      <xdr:colOff>62865</xdr:colOff>
      <xdr:row>39</xdr:row>
      <xdr:rowOff>99060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22159595" y="5328285"/>
          <a:ext cx="1270" cy="14573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102870</xdr:rowOff>
    </xdr:from>
    <xdr:ext cx="249555" cy="259080"/>
    <xdr:sp macro="" textlink="">
      <xdr:nvSpPr>
        <xdr:cNvPr id="734" name="投資及び出資金最小値テキスト">
          <a:extLst>
            <a:ext uri="{FF2B5EF4-FFF2-40B4-BE49-F238E27FC236}">
              <a16:creationId xmlns:a16="http://schemas.microsoft.com/office/drawing/2014/main" id="{00000000-0008-0000-0600-0000DE020000}"/>
            </a:ext>
          </a:extLst>
        </xdr:cNvPr>
        <xdr:cNvSpPr txBox="1"/>
      </xdr:nvSpPr>
      <xdr:spPr>
        <a:xfrm>
          <a:off x="22212300" y="67894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39</xdr:row>
      <xdr:rowOff>99060</xdr:rowOff>
    </xdr:from>
    <xdr:to>
      <xdr:col>116</xdr:col>
      <xdr:colOff>152400</xdr:colOff>
      <xdr:row>39</xdr:row>
      <xdr:rowOff>99060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6785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132080</xdr:rowOff>
    </xdr:from>
    <xdr:ext cx="534670" cy="255905"/>
    <xdr:sp macro="" textlink="">
      <xdr:nvSpPr>
        <xdr:cNvPr id="736" name="投資及び出資金最大値テキスト">
          <a:extLst>
            <a:ext uri="{FF2B5EF4-FFF2-40B4-BE49-F238E27FC236}">
              <a16:creationId xmlns:a16="http://schemas.microsoft.com/office/drawing/2014/main" id="{00000000-0008-0000-0600-0000E0020000}"/>
            </a:ext>
          </a:extLst>
        </xdr:cNvPr>
        <xdr:cNvSpPr txBox="1"/>
      </xdr:nvSpPr>
      <xdr:spPr>
        <a:xfrm>
          <a:off x="22212300" y="5104130"/>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44,627</a:t>
          </a:r>
          <a:endParaRPr kumimoji="1" lang="ja-JP" altLang="en-US" sz="1000" b="1">
            <a:latin typeface="ＭＳ Ｐゴシック"/>
            <a:ea typeface="ＭＳ Ｐゴシック"/>
          </a:endParaRPr>
        </a:p>
      </xdr:txBody>
    </xdr:sp>
    <xdr:clientData/>
  </xdr:oneCellAnchor>
  <xdr:twoCellAnchor>
    <xdr:from>
      <xdr:col>115</xdr:col>
      <xdr:colOff>165100</xdr:colOff>
      <xdr:row>31</xdr:row>
      <xdr:rowOff>13335</xdr:rowOff>
    </xdr:from>
    <xdr:to>
      <xdr:col>116</xdr:col>
      <xdr:colOff>152400</xdr:colOff>
      <xdr:row>31</xdr:row>
      <xdr:rowOff>13335</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53282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97790</xdr:rowOff>
    </xdr:from>
    <xdr:to>
      <xdr:col>116</xdr:col>
      <xdr:colOff>63500</xdr:colOff>
      <xdr:row>39</xdr:row>
      <xdr:rowOff>99060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flipV="1">
          <a:off x="21323300" y="6784340"/>
          <a:ext cx="8382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109220</xdr:rowOff>
    </xdr:from>
    <xdr:ext cx="469900" cy="255905"/>
    <xdr:sp macro="" textlink="">
      <xdr:nvSpPr>
        <xdr:cNvPr id="739" name="投資及び出資金平均値テキスト">
          <a:extLst>
            <a:ext uri="{FF2B5EF4-FFF2-40B4-BE49-F238E27FC236}">
              <a16:creationId xmlns:a16="http://schemas.microsoft.com/office/drawing/2014/main" id="{00000000-0008-0000-0600-0000E3020000}"/>
            </a:ext>
          </a:extLst>
        </xdr:cNvPr>
        <xdr:cNvSpPr txBox="1"/>
      </xdr:nvSpPr>
      <xdr:spPr>
        <a:xfrm>
          <a:off x="22212300" y="6452870"/>
          <a:ext cx="4699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4,078</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38</xdr:row>
      <xdr:rowOff>86360</xdr:rowOff>
    </xdr:from>
    <xdr:to>
      <xdr:col>116</xdr:col>
      <xdr:colOff>114300</xdr:colOff>
      <xdr:row>39</xdr:row>
      <xdr:rowOff>16510</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2110700" y="6601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99060</xdr:rowOff>
    </xdr:from>
    <xdr:to>
      <xdr:col>111</xdr:col>
      <xdr:colOff>177800</xdr:colOff>
      <xdr:row>39</xdr:row>
      <xdr:rowOff>99060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0434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71755</xdr:rowOff>
    </xdr:from>
    <xdr:to>
      <xdr:col>112</xdr:col>
      <xdr:colOff>38100</xdr:colOff>
      <xdr:row>39</xdr:row>
      <xdr:rowOff>1905</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1272500" y="6586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37</xdr:row>
      <xdr:rowOff>18415</xdr:rowOff>
    </xdr:from>
    <xdr:ext cx="466725" cy="25590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088350" y="636206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4,520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39</xdr:row>
      <xdr:rowOff>95250</xdr:rowOff>
    </xdr:from>
    <xdr:to>
      <xdr:col>107</xdr:col>
      <xdr:colOff>50800</xdr:colOff>
      <xdr:row>39</xdr:row>
      <xdr:rowOff>99060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19545300" y="678180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93980</xdr:rowOff>
    </xdr:from>
    <xdr:to>
      <xdr:col>107</xdr:col>
      <xdr:colOff>101600</xdr:colOff>
      <xdr:row>39</xdr:row>
      <xdr:rowOff>24130</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0383500" y="660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37</xdr:row>
      <xdr:rowOff>40640</xdr:rowOff>
    </xdr:from>
    <xdr:ext cx="466725" cy="25590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0199350" y="638429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3,846</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39</xdr:row>
      <xdr:rowOff>90805</xdr:rowOff>
    </xdr:from>
    <xdr:to>
      <xdr:col>102</xdr:col>
      <xdr:colOff>114300</xdr:colOff>
      <xdr:row>39</xdr:row>
      <xdr:rowOff>95250</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18656300" y="677735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100965</xdr:rowOff>
    </xdr:from>
    <xdr:to>
      <xdr:col>102</xdr:col>
      <xdr:colOff>165100</xdr:colOff>
      <xdr:row>39</xdr:row>
      <xdr:rowOff>31115</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9494500" y="6616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37</xdr:row>
      <xdr:rowOff>47625</xdr:rowOff>
    </xdr:from>
    <xdr:ext cx="466725" cy="259080"/>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10350" y="639127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3,629</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38</xdr:row>
      <xdr:rowOff>91440</xdr:rowOff>
    </xdr:from>
    <xdr:to>
      <xdr:col>98</xdr:col>
      <xdr:colOff>38100</xdr:colOff>
      <xdr:row>39</xdr:row>
      <xdr:rowOff>21590</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8605500" y="6606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37</xdr:row>
      <xdr:rowOff>38100</xdr:rowOff>
    </xdr:from>
    <xdr:ext cx="466725" cy="259080"/>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421350" y="638175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3,914</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2000" cy="259080"/>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41</xdr:row>
      <xdr:rowOff>80010</xdr:rowOff>
    </xdr:from>
    <xdr:ext cx="762000" cy="259080"/>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62000" cy="259080"/>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2000" cy="259080"/>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41</xdr:row>
      <xdr:rowOff>80010</xdr:rowOff>
    </xdr:from>
    <xdr:ext cx="762000" cy="259080"/>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39</xdr:row>
      <xdr:rowOff>46355</xdr:rowOff>
    </xdr:from>
    <xdr:to>
      <xdr:col>116</xdr:col>
      <xdr:colOff>114300</xdr:colOff>
      <xdr:row>39</xdr:row>
      <xdr:rowOff>147955</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2110700" y="6732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132715</xdr:rowOff>
    </xdr:from>
    <xdr:ext cx="313690" cy="255905"/>
    <xdr:sp macro="" textlink="">
      <xdr:nvSpPr>
        <xdr:cNvPr id="758" name="投資及び出資金該当値テキスト">
          <a:extLst>
            <a:ext uri="{FF2B5EF4-FFF2-40B4-BE49-F238E27FC236}">
              <a16:creationId xmlns:a16="http://schemas.microsoft.com/office/drawing/2014/main" id="{00000000-0008-0000-0600-0000F6020000}"/>
            </a:ext>
          </a:extLst>
        </xdr:cNvPr>
        <xdr:cNvSpPr txBox="1"/>
      </xdr:nvSpPr>
      <xdr:spPr>
        <a:xfrm>
          <a:off x="22212300" y="6647815"/>
          <a:ext cx="31369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47</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39</xdr:row>
      <xdr:rowOff>48260</xdr:rowOff>
    </xdr:from>
    <xdr:to>
      <xdr:col>112</xdr:col>
      <xdr:colOff>38100</xdr:colOff>
      <xdr:row>39</xdr:row>
      <xdr:rowOff>149860</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1272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39</xdr:row>
      <xdr:rowOff>140970</xdr:rowOff>
    </xdr:from>
    <xdr:ext cx="246380" cy="259080"/>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198840" y="682752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39</xdr:row>
      <xdr:rowOff>48260</xdr:rowOff>
    </xdr:from>
    <xdr:to>
      <xdr:col>107</xdr:col>
      <xdr:colOff>101600</xdr:colOff>
      <xdr:row>39</xdr:row>
      <xdr:rowOff>149860</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0383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39</xdr:row>
      <xdr:rowOff>140970</xdr:rowOff>
    </xdr:from>
    <xdr:ext cx="246380" cy="259080"/>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309840" y="682752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39</xdr:row>
      <xdr:rowOff>44450</xdr:rowOff>
    </xdr:from>
    <xdr:to>
      <xdr:col>102</xdr:col>
      <xdr:colOff>165100</xdr:colOff>
      <xdr:row>39</xdr:row>
      <xdr:rowOff>146050</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9494500" y="673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115570</xdr:colOff>
      <xdr:row>39</xdr:row>
      <xdr:rowOff>137160</xdr:rowOff>
    </xdr:from>
    <xdr:ext cx="378460" cy="259080"/>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56070" y="682371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113</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39</xdr:row>
      <xdr:rowOff>40640</xdr:rowOff>
    </xdr:from>
    <xdr:to>
      <xdr:col>98</xdr:col>
      <xdr:colOff>38100</xdr:colOff>
      <xdr:row>39</xdr:row>
      <xdr:rowOff>141605</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8605500" y="67271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179070</xdr:colOff>
      <xdr:row>39</xdr:row>
      <xdr:rowOff>132715</xdr:rowOff>
    </xdr:from>
    <xdr:ext cx="378460" cy="25590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467070" y="6819265"/>
          <a:ext cx="37846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255</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6/132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6,097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6710" cy="222250"/>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249900" y="8064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58</xdr:row>
      <xdr:rowOff>73660</xdr:rowOff>
    </xdr:from>
    <xdr:ext cx="245745" cy="259080"/>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039080" y="1001776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56</xdr:row>
      <xdr:rowOff>35560</xdr:rowOff>
    </xdr:from>
    <xdr:ext cx="531495" cy="259080"/>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53</xdr:row>
      <xdr:rowOff>168910</xdr:rowOff>
    </xdr:from>
    <xdr:ext cx="592455" cy="25590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692370" y="9255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51</xdr:row>
      <xdr:rowOff>130810</xdr:rowOff>
    </xdr:from>
    <xdr:ext cx="592455" cy="259080"/>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692370" y="8874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49</xdr:row>
      <xdr:rowOff>92710</xdr:rowOff>
    </xdr:from>
    <xdr:ext cx="592455" cy="259080"/>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692370" y="8493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47</xdr:row>
      <xdr:rowOff>54610</xdr:rowOff>
    </xdr:from>
    <xdr:ext cx="592455" cy="25590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692370" y="8112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00000000-0008-0000-0600-000015030000}"/>
            </a:ext>
          </a:extLst>
        </xdr:cNvPr>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99060</xdr:rowOff>
    </xdr:from>
    <xdr:to>
      <xdr:col>116</xdr:col>
      <xdr:colOff>62865</xdr:colOff>
      <xdr:row>59</xdr:row>
      <xdr:rowOff>44450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2159595" y="8671560"/>
          <a:ext cx="1270" cy="14884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48260</xdr:rowOff>
    </xdr:from>
    <xdr:ext cx="249555" cy="259080"/>
    <xdr:sp macro="" textlink="">
      <xdr:nvSpPr>
        <xdr:cNvPr id="791" name="貸付金最小値テキスト">
          <a:extLst>
            <a:ext uri="{FF2B5EF4-FFF2-40B4-BE49-F238E27FC236}">
              <a16:creationId xmlns:a16="http://schemas.microsoft.com/office/drawing/2014/main" id="{00000000-0008-0000-0600-000017030000}"/>
            </a:ext>
          </a:extLst>
        </xdr:cNvPr>
        <xdr:cNvSpPr txBox="1"/>
      </xdr:nvSpPr>
      <xdr:spPr>
        <a:xfrm>
          <a:off x="22212300" y="10163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10160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45720</xdr:rowOff>
    </xdr:from>
    <xdr:ext cx="598805" cy="259080"/>
    <xdr:sp macro="" textlink="">
      <xdr:nvSpPr>
        <xdr:cNvPr id="793" name="貸付金最大値テキスト">
          <a:extLst>
            <a:ext uri="{FF2B5EF4-FFF2-40B4-BE49-F238E27FC236}">
              <a16:creationId xmlns:a16="http://schemas.microsoft.com/office/drawing/2014/main" id="{00000000-0008-0000-0600-000019030000}"/>
            </a:ext>
          </a:extLst>
        </xdr:cNvPr>
        <xdr:cNvSpPr txBox="1"/>
      </xdr:nvSpPr>
      <xdr:spPr>
        <a:xfrm>
          <a:off x="22212300" y="844677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195,331</a:t>
          </a:r>
          <a:endParaRPr kumimoji="1" lang="ja-JP" altLang="en-US" sz="1000" b="1">
            <a:latin typeface="ＭＳ Ｐゴシック"/>
            <a:ea typeface="ＭＳ Ｐゴシック"/>
          </a:endParaRPr>
        </a:p>
      </xdr:txBody>
    </xdr:sp>
    <xdr:clientData/>
  </xdr:oneCellAnchor>
  <xdr:twoCellAnchor>
    <xdr:from>
      <xdr:col>115</xdr:col>
      <xdr:colOff>165100</xdr:colOff>
      <xdr:row>50</xdr:row>
      <xdr:rowOff>99060</xdr:rowOff>
    </xdr:from>
    <xdr:to>
      <xdr:col>116</xdr:col>
      <xdr:colOff>152400</xdr:colOff>
      <xdr:row>50</xdr:row>
      <xdr:rowOff>99060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86715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153670</xdr:rowOff>
    </xdr:from>
    <xdr:to>
      <xdr:col>116</xdr:col>
      <xdr:colOff>63500</xdr:colOff>
      <xdr:row>57</xdr:row>
      <xdr:rowOff>158115</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flipV="1">
          <a:off x="21323300" y="9926320"/>
          <a:ext cx="8382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84455</xdr:rowOff>
    </xdr:from>
    <xdr:ext cx="469900" cy="259080"/>
    <xdr:sp macro="" textlink="">
      <xdr:nvSpPr>
        <xdr:cNvPr id="796" name="貸付金平均値テキスト">
          <a:extLst>
            <a:ext uri="{FF2B5EF4-FFF2-40B4-BE49-F238E27FC236}">
              <a16:creationId xmlns:a16="http://schemas.microsoft.com/office/drawing/2014/main" id="{00000000-0008-0000-0600-00001C030000}"/>
            </a:ext>
          </a:extLst>
        </xdr:cNvPr>
        <xdr:cNvSpPr txBox="1"/>
      </xdr:nvSpPr>
      <xdr:spPr>
        <a:xfrm>
          <a:off x="22212300" y="1002855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7,716</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58</xdr:row>
      <xdr:rowOff>106045</xdr:rowOff>
    </xdr:from>
    <xdr:to>
      <xdr:col>116</xdr:col>
      <xdr:colOff>114300</xdr:colOff>
      <xdr:row>59</xdr:row>
      <xdr:rowOff>36195</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2110700" y="10050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158115</xdr:rowOff>
    </xdr:from>
    <xdr:to>
      <xdr:col>111</xdr:col>
      <xdr:colOff>177800</xdr:colOff>
      <xdr:row>57</xdr:row>
      <xdr:rowOff>158750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flipV="1">
          <a:off x="20434300" y="993076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119380</xdr:rowOff>
    </xdr:from>
    <xdr:to>
      <xdr:col>112</xdr:col>
      <xdr:colOff>38100</xdr:colOff>
      <xdr:row>59</xdr:row>
      <xdr:rowOff>49530</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1272500" y="10063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59</xdr:row>
      <xdr:rowOff>40640</xdr:rowOff>
    </xdr:from>
    <xdr:ext cx="466725" cy="25590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088350" y="1015619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6,025</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57</xdr:row>
      <xdr:rowOff>158750</xdr:rowOff>
    </xdr:from>
    <xdr:to>
      <xdr:col>107</xdr:col>
      <xdr:colOff>50800</xdr:colOff>
      <xdr:row>57</xdr:row>
      <xdr:rowOff>163830</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19545300" y="993140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120650</xdr:rowOff>
    </xdr:from>
    <xdr:to>
      <xdr:col>107</xdr:col>
      <xdr:colOff>101600</xdr:colOff>
      <xdr:row>59</xdr:row>
      <xdr:rowOff>50165</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0383500" y="100647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59</xdr:row>
      <xdr:rowOff>41275</xdr:rowOff>
    </xdr:from>
    <xdr:ext cx="466725" cy="25590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199350" y="1015682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5,919</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57</xdr:row>
      <xdr:rowOff>163830</xdr:rowOff>
    </xdr:from>
    <xdr:to>
      <xdr:col>102</xdr:col>
      <xdr:colOff>114300</xdr:colOff>
      <xdr:row>57</xdr:row>
      <xdr:rowOff>165100</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flipV="1">
          <a:off x="18656300" y="993648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122555</xdr:rowOff>
    </xdr:from>
    <xdr:to>
      <xdr:col>102</xdr:col>
      <xdr:colOff>165100</xdr:colOff>
      <xdr:row>59</xdr:row>
      <xdr:rowOff>52705</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9494500" y="1006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59</xdr:row>
      <xdr:rowOff>43815</xdr:rowOff>
    </xdr:from>
    <xdr:ext cx="466725" cy="25590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10350" y="1015936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5,611</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58</xdr:row>
      <xdr:rowOff>117475</xdr:rowOff>
    </xdr:from>
    <xdr:to>
      <xdr:col>98</xdr:col>
      <xdr:colOff>38100</xdr:colOff>
      <xdr:row>59</xdr:row>
      <xdr:rowOff>47625</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8605500" y="10061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59</xdr:row>
      <xdr:rowOff>38735</xdr:rowOff>
    </xdr:from>
    <xdr:ext cx="466725" cy="259080"/>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8421350" y="1015428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6,288</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2000" cy="259080"/>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61</xdr:row>
      <xdr:rowOff>80010</xdr:rowOff>
    </xdr:from>
    <xdr:ext cx="762000" cy="259080"/>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62000" cy="259080"/>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2000" cy="259080"/>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61</xdr:row>
      <xdr:rowOff>80010</xdr:rowOff>
    </xdr:from>
    <xdr:ext cx="762000" cy="259080"/>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57</xdr:row>
      <xdr:rowOff>102870</xdr:rowOff>
    </xdr:from>
    <xdr:to>
      <xdr:col>116</xdr:col>
      <xdr:colOff>114300</xdr:colOff>
      <xdr:row>58</xdr:row>
      <xdr:rowOff>33020</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2110700" y="987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125730</xdr:rowOff>
    </xdr:from>
    <xdr:ext cx="534670" cy="259080"/>
    <xdr:sp macro="" textlink="">
      <xdr:nvSpPr>
        <xdr:cNvPr id="815" name="貸付金該当値テキスト">
          <a:extLst>
            <a:ext uri="{FF2B5EF4-FFF2-40B4-BE49-F238E27FC236}">
              <a16:creationId xmlns:a16="http://schemas.microsoft.com/office/drawing/2014/main" id="{00000000-0008-0000-0600-00002F030000}"/>
            </a:ext>
          </a:extLst>
        </xdr:cNvPr>
        <xdr:cNvSpPr txBox="1"/>
      </xdr:nvSpPr>
      <xdr:spPr>
        <a:xfrm>
          <a:off x="22212300" y="97269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30,663</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57</xdr:row>
      <xdr:rowOff>107315</xdr:rowOff>
    </xdr:from>
    <xdr:to>
      <xdr:col>112</xdr:col>
      <xdr:colOff>38100</xdr:colOff>
      <xdr:row>58</xdr:row>
      <xdr:rowOff>37465</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1272500" y="9879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56</xdr:row>
      <xdr:rowOff>53975</xdr:rowOff>
    </xdr:from>
    <xdr:ext cx="531495" cy="25590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055965" y="965517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30,101</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57</xdr:row>
      <xdr:rowOff>107950</xdr:rowOff>
    </xdr:from>
    <xdr:to>
      <xdr:col>107</xdr:col>
      <xdr:colOff>101600</xdr:colOff>
      <xdr:row>58</xdr:row>
      <xdr:rowOff>38100</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0383500" y="988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56</xdr:row>
      <xdr:rowOff>54610</xdr:rowOff>
    </xdr:from>
    <xdr:ext cx="531495" cy="25590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166965" y="965581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29,994</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57</xdr:row>
      <xdr:rowOff>113030</xdr:rowOff>
    </xdr:from>
    <xdr:to>
      <xdr:col>102</xdr:col>
      <xdr:colOff>165100</xdr:colOff>
      <xdr:row>58</xdr:row>
      <xdr:rowOff>43180</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9494500" y="9885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56</xdr:row>
      <xdr:rowOff>59690</xdr:rowOff>
    </xdr:from>
    <xdr:ext cx="531495" cy="259080"/>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277965" y="966089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29,316</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57</xdr:row>
      <xdr:rowOff>114300</xdr:rowOff>
    </xdr:from>
    <xdr:to>
      <xdr:col>98</xdr:col>
      <xdr:colOff>38100</xdr:colOff>
      <xdr:row>58</xdr:row>
      <xdr:rowOff>44450</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8605500" y="9886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56</xdr:row>
      <xdr:rowOff>60960</xdr:rowOff>
    </xdr:from>
    <xdr:ext cx="531495" cy="259080"/>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388965" y="96621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29,133</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63/132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49,181</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6710" cy="222250"/>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249900" y="11493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80</xdr:row>
      <xdr:rowOff>111760</xdr:rowOff>
    </xdr:from>
    <xdr:ext cx="245745" cy="25590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039080" y="138277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78</xdr:row>
      <xdr:rowOff>73660</xdr:rowOff>
    </xdr:from>
    <xdr:ext cx="531495" cy="259080"/>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505" y="1344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76</xdr:row>
      <xdr:rowOff>35560</xdr:rowOff>
    </xdr:from>
    <xdr:ext cx="531495" cy="259080"/>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73</xdr:row>
      <xdr:rowOff>168910</xdr:rowOff>
    </xdr:from>
    <xdr:ext cx="531495" cy="25590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505" y="126847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71</xdr:row>
      <xdr:rowOff>130810</xdr:rowOff>
    </xdr:from>
    <xdr:ext cx="531495" cy="259080"/>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69</xdr:row>
      <xdr:rowOff>92710</xdr:rowOff>
    </xdr:from>
    <xdr:ext cx="592455" cy="259080"/>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692370" y="11922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67</xdr:row>
      <xdr:rowOff>54610</xdr:rowOff>
    </xdr:from>
    <xdr:ext cx="592455" cy="25590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692370" y="11541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7" name="繰出金グラフ枠">
          <a:extLst>
            <a:ext uri="{FF2B5EF4-FFF2-40B4-BE49-F238E27FC236}">
              <a16:creationId xmlns:a16="http://schemas.microsoft.com/office/drawing/2014/main" id="{00000000-0008-0000-0600-00004F030000}"/>
            </a:ext>
          </a:extLst>
        </xdr:cNvPr>
        <xdr:cNvSpPr/>
      </xdr:nvSpPr>
      <xdr:spPr>
        <a:xfrm>
          <a:off x="18288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145415</xdr:rowOff>
    </xdr:from>
    <xdr:to>
      <xdr:col>116</xdr:col>
      <xdr:colOff>62865</xdr:colOff>
      <xdr:row>77</xdr:row>
      <xdr:rowOff>158115</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22159595" y="12146915"/>
          <a:ext cx="1270" cy="12128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161925</xdr:rowOff>
    </xdr:from>
    <xdr:ext cx="534670" cy="259080"/>
    <xdr:sp macro="" textlink="">
      <xdr:nvSpPr>
        <xdr:cNvPr id="849" name="繰出金最小値テキスト">
          <a:extLst>
            <a:ext uri="{FF2B5EF4-FFF2-40B4-BE49-F238E27FC236}">
              <a16:creationId xmlns:a16="http://schemas.microsoft.com/office/drawing/2014/main" id="{00000000-0008-0000-0600-000051030000}"/>
            </a:ext>
          </a:extLst>
        </xdr:cNvPr>
        <xdr:cNvSpPr txBox="1"/>
      </xdr:nvSpPr>
      <xdr:spPr>
        <a:xfrm>
          <a:off x="22212300" y="1336357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32,023</a:t>
          </a:r>
          <a:endParaRPr kumimoji="1" lang="ja-JP" altLang="en-US" sz="1000" b="1">
            <a:latin typeface="ＭＳ Ｐゴシック"/>
            <a:ea typeface="ＭＳ Ｐゴシック"/>
          </a:endParaRPr>
        </a:p>
      </xdr:txBody>
    </xdr:sp>
    <xdr:clientData/>
  </xdr:oneCellAnchor>
  <xdr:twoCellAnchor>
    <xdr:from>
      <xdr:col>115</xdr:col>
      <xdr:colOff>165100</xdr:colOff>
      <xdr:row>77</xdr:row>
      <xdr:rowOff>158115</xdr:rowOff>
    </xdr:from>
    <xdr:to>
      <xdr:col>116</xdr:col>
      <xdr:colOff>152400</xdr:colOff>
      <xdr:row>77</xdr:row>
      <xdr:rowOff>158115</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22072600" y="133597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92075</xdr:rowOff>
    </xdr:from>
    <xdr:ext cx="534670" cy="259080"/>
    <xdr:sp macro="" textlink="">
      <xdr:nvSpPr>
        <xdr:cNvPr id="851" name="繰出金最大値テキスト">
          <a:extLst>
            <a:ext uri="{FF2B5EF4-FFF2-40B4-BE49-F238E27FC236}">
              <a16:creationId xmlns:a16="http://schemas.microsoft.com/office/drawing/2014/main" id="{00000000-0008-0000-0600-000053030000}"/>
            </a:ext>
          </a:extLst>
        </xdr:cNvPr>
        <xdr:cNvSpPr txBox="1"/>
      </xdr:nvSpPr>
      <xdr:spPr>
        <a:xfrm>
          <a:off x="22212300" y="1192212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95,690</a:t>
          </a:r>
          <a:endParaRPr kumimoji="1" lang="ja-JP" altLang="en-US" sz="1000" b="1">
            <a:latin typeface="ＭＳ Ｐゴシック"/>
            <a:ea typeface="ＭＳ Ｐゴシック"/>
          </a:endParaRPr>
        </a:p>
      </xdr:txBody>
    </xdr:sp>
    <xdr:clientData/>
  </xdr:oneCellAnchor>
  <xdr:twoCellAnchor>
    <xdr:from>
      <xdr:col>115</xdr:col>
      <xdr:colOff>165100</xdr:colOff>
      <xdr:row>70</xdr:row>
      <xdr:rowOff>145415</xdr:rowOff>
    </xdr:from>
    <xdr:to>
      <xdr:col>116</xdr:col>
      <xdr:colOff>152400</xdr:colOff>
      <xdr:row>70</xdr:row>
      <xdr:rowOff>145415</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21469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124460</xdr:rowOff>
    </xdr:from>
    <xdr:to>
      <xdr:col>116</xdr:col>
      <xdr:colOff>63500</xdr:colOff>
      <xdr:row>74</xdr:row>
      <xdr:rowOff>156210</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21323300" y="12811760"/>
          <a:ext cx="8382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129540</xdr:rowOff>
    </xdr:from>
    <xdr:ext cx="534670" cy="259080"/>
    <xdr:sp macro="" textlink="">
      <xdr:nvSpPr>
        <xdr:cNvPr id="854" name="繰出金平均値テキスト">
          <a:extLst>
            <a:ext uri="{FF2B5EF4-FFF2-40B4-BE49-F238E27FC236}">
              <a16:creationId xmlns:a16="http://schemas.microsoft.com/office/drawing/2014/main" id="{00000000-0008-0000-0600-000056030000}"/>
            </a:ext>
          </a:extLst>
        </xdr:cNvPr>
        <xdr:cNvSpPr txBox="1"/>
      </xdr:nvSpPr>
      <xdr:spPr>
        <a:xfrm>
          <a:off x="22212300" y="1281684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56,731</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74</xdr:row>
      <xdr:rowOff>151130</xdr:rowOff>
    </xdr:from>
    <xdr:to>
      <xdr:col>116</xdr:col>
      <xdr:colOff>114300</xdr:colOff>
      <xdr:row>75</xdr:row>
      <xdr:rowOff>81280</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2110700" y="12838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124460</xdr:rowOff>
    </xdr:from>
    <xdr:to>
      <xdr:col>111</xdr:col>
      <xdr:colOff>177800</xdr:colOff>
      <xdr:row>74</xdr:row>
      <xdr:rowOff>151130</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20434300" y="12811760"/>
          <a:ext cx="8890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136525</xdr:rowOff>
    </xdr:from>
    <xdr:to>
      <xdr:col>112</xdr:col>
      <xdr:colOff>38100</xdr:colOff>
      <xdr:row>75</xdr:row>
      <xdr:rowOff>66675</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1272500" y="1282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75</xdr:row>
      <xdr:rowOff>57785</xdr:rowOff>
    </xdr:from>
    <xdr:ext cx="531495" cy="259080"/>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055965" y="1291653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57,494</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74</xdr:row>
      <xdr:rowOff>151130</xdr:rowOff>
    </xdr:from>
    <xdr:to>
      <xdr:col>107</xdr:col>
      <xdr:colOff>50800</xdr:colOff>
      <xdr:row>75</xdr:row>
      <xdr:rowOff>4445</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19545300" y="12838430"/>
          <a:ext cx="8890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170180</xdr:rowOff>
    </xdr:from>
    <xdr:to>
      <xdr:col>107</xdr:col>
      <xdr:colOff>101600</xdr:colOff>
      <xdr:row>75</xdr:row>
      <xdr:rowOff>100330</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0383500" y="12857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75</xdr:row>
      <xdr:rowOff>91440</xdr:rowOff>
    </xdr:from>
    <xdr:ext cx="531495" cy="259080"/>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0166965" y="1295019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55,735</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75</xdr:row>
      <xdr:rowOff>4445</xdr:rowOff>
    </xdr:from>
    <xdr:to>
      <xdr:col>102</xdr:col>
      <xdr:colOff>114300</xdr:colOff>
      <xdr:row>75</xdr:row>
      <xdr:rowOff>24130</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18656300" y="12863195"/>
          <a:ext cx="8890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8890</xdr:rowOff>
    </xdr:from>
    <xdr:to>
      <xdr:col>102</xdr:col>
      <xdr:colOff>165100</xdr:colOff>
      <xdr:row>75</xdr:row>
      <xdr:rowOff>110490</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19494500" y="1286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75</xdr:row>
      <xdr:rowOff>101600</xdr:rowOff>
    </xdr:from>
    <xdr:ext cx="531495" cy="259080"/>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9277965" y="129603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55,209</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75</xdr:row>
      <xdr:rowOff>45085</xdr:rowOff>
    </xdr:from>
    <xdr:to>
      <xdr:col>98</xdr:col>
      <xdr:colOff>38100</xdr:colOff>
      <xdr:row>75</xdr:row>
      <xdr:rowOff>146685</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8605500" y="1290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75</xdr:row>
      <xdr:rowOff>137795</xdr:rowOff>
    </xdr:from>
    <xdr:ext cx="531495" cy="259080"/>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388965" y="1299654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53,292</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81</xdr:row>
      <xdr:rowOff>80010</xdr:rowOff>
    </xdr:from>
    <xdr:ext cx="762000" cy="259080"/>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971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81</xdr:row>
      <xdr:rowOff>80010</xdr:rowOff>
    </xdr:from>
    <xdr:ext cx="762000" cy="259080"/>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13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81</xdr:row>
      <xdr:rowOff>80010</xdr:rowOff>
    </xdr:from>
    <xdr:ext cx="762000" cy="259080"/>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024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81</xdr:row>
      <xdr:rowOff>80010</xdr:rowOff>
    </xdr:from>
    <xdr:ext cx="762000" cy="259080"/>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354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81</xdr:row>
      <xdr:rowOff>80010</xdr:rowOff>
    </xdr:from>
    <xdr:ext cx="762000" cy="259080"/>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465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74</xdr:row>
      <xdr:rowOff>105410</xdr:rowOff>
    </xdr:from>
    <xdr:to>
      <xdr:col>116</xdr:col>
      <xdr:colOff>114300</xdr:colOff>
      <xdr:row>75</xdr:row>
      <xdr:rowOff>35560</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22110700" y="12792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128270</xdr:rowOff>
    </xdr:from>
    <xdr:ext cx="534670" cy="259080"/>
    <xdr:sp macro="" textlink="">
      <xdr:nvSpPr>
        <xdr:cNvPr id="873" name="繰出金該当値テキスト">
          <a:extLst>
            <a:ext uri="{FF2B5EF4-FFF2-40B4-BE49-F238E27FC236}">
              <a16:creationId xmlns:a16="http://schemas.microsoft.com/office/drawing/2014/main" id="{00000000-0008-0000-0600-000069030000}"/>
            </a:ext>
          </a:extLst>
        </xdr:cNvPr>
        <xdr:cNvSpPr txBox="1"/>
      </xdr:nvSpPr>
      <xdr:spPr>
        <a:xfrm>
          <a:off x="22212300" y="126441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59,139</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74</xdr:row>
      <xdr:rowOff>73660</xdr:rowOff>
    </xdr:from>
    <xdr:to>
      <xdr:col>112</xdr:col>
      <xdr:colOff>38100</xdr:colOff>
      <xdr:row>75</xdr:row>
      <xdr:rowOff>3810</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1272500" y="12760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73</xdr:row>
      <xdr:rowOff>20320</xdr:rowOff>
    </xdr:from>
    <xdr:ext cx="531495" cy="25590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055965" y="1253617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60,789</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74</xdr:row>
      <xdr:rowOff>100330</xdr:rowOff>
    </xdr:from>
    <xdr:to>
      <xdr:col>107</xdr:col>
      <xdr:colOff>101600</xdr:colOff>
      <xdr:row>75</xdr:row>
      <xdr:rowOff>30480</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0383500" y="1278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73</xdr:row>
      <xdr:rowOff>46990</xdr:rowOff>
    </xdr:from>
    <xdr:ext cx="531495" cy="259080"/>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0166965" y="1256284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59,388</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74</xdr:row>
      <xdr:rowOff>125095</xdr:rowOff>
    </xdr:from>
    <xdr:to>
      <xdr:col>102</xdr:col>
      <xdr:colOff>165100</xdr:colOff>
      <xdr:row>75</xdr:row>
      <xdr:rowOff>55245</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19494500" y="12812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73</xdr:row>
      <xdr:rowOff>71755</xdr:rowOff>
    </xdr:from>
    <xdr:ext cx="531495" cy="259080"/>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277965" y="1258760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58,100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74</xdr:row>
      <xdr:rowOff>144780</xdr:rowOff>
    </xdr:from>
    <xdr:to>
      <xdr:col>98</xdr:col>
      <xdr:colOff>38100</xdr:colOff>
      <xdr:row>75</xdr:row>
      <xdr:rowOff>74930</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8605500" y="12832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73</xdr:row>
      <xdr:rowOff>91440</xdr:rowOff>
    </xdr:from>
    <xdr:ext cx="531495" cy="259080"/>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388965" y="1260729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57,070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41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41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2/132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94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94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20574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20574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6710" cy="222250"/>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249900" y="14922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8288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99</xdr:row>
      <xdr:rowOff>44450</xdr:rowOff>
    </xdr:from>
    <xdr:to>
      <xdr:col>120</xdr:col>
      <xdr:colOff>114300</xdr:colOff>
      <xdr:row>99</xdr:row>
      <xdr:rowOff>44450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98</xdr:row>
      <xdr:rowOff>73660</xdr:rowOff>
    </xdr:from>
    <xdr:ext cx="245745" cy="259080"/>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8039080" y="1687576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97</xdr:row>
      <xdr:rowOff>6350</xdr:rowOff>
    </xdr:from>
    <xdr:to>
      <xdr:col>120</xdr:col>
      <xdr:colOff>114300</xdr:colOff>
      <xdr:row>97</xdr:row>
      <xdr:rowOff>6350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35560</xdr:rowOff>
    </xdr:from>
    <xdr:ext cx="464185" cy="259080"/>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7820640" y="16494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94</xdr:row>
      <xdr:rowOff>139700</xdr:rowOff>
    </xdr:from>
    <xdr:to>
      <xdr:col>120</xdr:col>
      <xdr:colOff>114300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93</xdr:row>
      <xdr:rowOff>168910</xdr:rowOff>
    </xdr:from>
    <xdr:ext cx="464185" cy="25590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7820640" y="16113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96</xdr:col>
      <xdr:colOff>0</xdr:colOff>
      <xdr:row>92</xdr:row>
      <xdr:rowOff>101600</xdr:rowOff>
    </xdr:from>
    <xdr:to>
      <xdr:col>120</xdr:col>
      <xdr:colOff>114300</xdr:colOff>
      <xdr:row>92</xdr:row>
      <xdr:rowOff>101600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91</xdr:row>
      <xdr:rowOff>130810</xdr:rowOff>
    </xdr:from>
    <xdr:ext cx="464185" cy="259080"/>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7820640" y="15732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96</xdr:col>
      <xdr:colOff>0</xdr:colOff>
      <xdr:row>90</xdr:row>
      <xdr:rowOff>63500</xdr:rowOff>
    </xdr:from>
    <xdr:to>
      <xdr:col>120</xdr:col>
      <xdr:colOff>114300</xdr:colOff>
      <xdr:row>90</xdr:row>
      <xdr:rowOff>63500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89</xdr:row>
      <xdr:rowOff>92710</xdr:rowOff>
    </xdr:from>
    <xdr:ext cx="464185" cy="259080"/>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7820640" y="15351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288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87</xdr:row>
      <xdr:rowOff>54610</xdr:rowOff>
    </xdr:from>
    <xdr:ext cx="531495" cy="25590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7756505" y="149707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4" name="前年度繰上充用金グラフ枠">
          <a:extLst>
            <a:ext uri="{FF2B5EF4-FFF2-40B4-BE49-F238E27FC236}">
              <a16:creationId xmlns:a16="http://schemas.microsoft.com/office/drawing/2014/main" id="{00000000-0008-0000-0600-000088030000}"/>
            </a:ext>
          </a:extLst>
        </xdr:cNvPr>
        <xdr:cNvSpPr/>
      </xdr:nvSpPr>
      <xdr:spPr>
        <a:xfrm>
          <a:off x="18288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90</xdr:row>
      <xdr:rowOff>34290</xdr:rowOff>
    </xdr:from>
    <xdr:to>
      <xdr:col>116</xdr:col>
      <xdr:colOff>62865</xdr:colOff>
      <xdr:row>99</xdr:row>
      <xdr:rowOff>44450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flipV="1">
          <a:off x="22159595" y="15464790"/>
          <a:ext cx="1270" cy="15532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91440</xdr:rowOff>
    </xdr:from>
    <xdr:ext cx="249555" cy="259080"/>
    <xdr:sp macro="" textlink="">
      <xdr:nvSpPr>
        <xdr:cNvPr id="906" name="前年度繰上充用金最小値テキスト">
          <a:extLst>
            <a:ext uri="{FF2B5EF4-FFF2-40B4-BE49-F238E27FC236}">
              <a16:creationId xmlns:a16="http://schemas.microsoft.com/office/drawing/2014/main" id="{00000000-0008-0000-0600-00008A030000}"/>
            </a:ext>
          </a:extLst>
        </xdr:cNvPr>
        <xdr:cNvSpPr txBox="1"/>
      </xdr:nvSpPr>
      <xdr:spPr>
        <a:xfrm>
          <a:off x="22212300" y="1706499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99</xdr:row>
      <xdr:rowOff>44450</xdr:rowOff>
    </xdr:from>
    <xdr:to>
      <xdr:col>116</xdr:col>
      <xdr:colOff>152400</xdr:colOff>
      <xdr:row>99</xdr:row>
      <xdr:rowOff>44450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701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88</xdr:row>
      <xdr:rowOff>152400</xdr:rowOff>
    </xdr:from>
    <xdr:ext cx="469900" cy="259080"/>
    <xdr:sp macro="" textlink="">
      <xdr:nvSpPr>
        <xdr:cNvPr id="908" name="前年度繰上充用金最大値テキスト">
          <a:extLst>
            <a:ext uri="{FF2B5EF4-FFF2-40B4-BE49-F238E27FC236}">
              <a16:creationId xmlns:a16="http://schemas.microsoft.com/office/drawing/2014/main" id="{00000000-0008-0000-0600-00008C030000}"/>
            </a:ext>
          </a:extLst>
        </xdr:cNvPr>
        <xdr:cNvSpPr txBox="1"/>
      </xdr:nvSpPr>
      <xdr:spPr>
        <a:xfrm>
          <a:off x="22212300" y="152400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8,153</a:t>
          </a:r>
          <a:endParaRPr kumimoji="1" lang="ja-JP" altLang="en-US" sz="1000" b="1">
            <a:latin typeface="ＭＳ Ｐゴシック"/>
            <a:ea typeface="ＭＳ Ｐゴシック"/>
          </a:endParaRPr>
        </a:p>
      </xdr:txBody>
    </xdr:sp>
    <xdr:clientData/>
  </xdr:oneCellAnchor>
  <xdr:twoCellAnchor>
    <xdr:from>
      <xdr:col>115</xdr:col>
      <xdr:colOff>165100</xdr:colOff>
      <xdr:row>90</xdr:row>
      <xdr:rowOff>34290</xdr:rowOff>
    </xdr:from>
    <xdr:to>
      <xdr:col>116</xdr:col>
      <xdr:colOff>152400</xdr:colOff>
      <xdr:row>90</xdr:row>
      <xdr:rowOff>34290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2072600" y="154647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99</xdr:row>
      <xdr:rowOff>44450</xdr:rowOff>
    </xdr:from>
    <xdr:to>
      <xdr:col>116</xdr:col>
      <xdr:colOff>63500</xdr:colOff>
      <xdr:row>99</xdr:row>
      <xdr:rowOff>44450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1323300" y="1701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8890</xdr:rowOff>
    </xdr:from>
    <xdr:ext cx="313690" cy="255905"/>
    <xdr:sp macro="" textlink="">
      <xdr:nvSpPr>
        <xdr:cNvPr id="911" name="前年度繰上充用金平均値テキスト">
          <a:extLst>
            <a:ext uri="{FF2B5EF4-FFF2-40B4-BE49-F238E27FC236}">
              <a16:creationId xmlns:a16="http://schemas.microsoft.com/office/drawing/2014/main" id="{00000000-0008-0000-0600-00008F030000}"/>
            </a:ext>
          </a:extLst>
        </xdr:cNvPr>
        <xdr:cNvSpPr txBox="1"/>
      </xdr:nvSpPr>
      <xdr:spPr>
        <a:xfrm>
          <a:off x="22212300" y="16810990"/>
          <a:ext cx="31369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41</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98</xdr:row>
      <xdr:rowOff>157480</xdr:rowOff>
    </xdr:from>
    <xdr:to>
      <xdr:col>116</xdr:col>
      <xdr:colOff>114300</xdr:colOff>
      <xdr:row>99</xdr:row>
      <xdr:rowOff>87630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2110700" y="16959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99</xdr:row>
      <xdr:rowOff>44450</xdr:rowOff>
    </xdr:from>
    <xdr:to>
      <xdr:col>111</xdr:col>
      <xdr:colOff>177800</xdr:colOff>
      <xdr:row>99</xdr:row>
      <xdr:rowOff>44450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20434300" y="1701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98</xdr:row>
      <xdr:rowOff>156210</xdr:rowOff>
    </xdr:from>
    <xdr:to>
      <xdr:col>112</xdr:col>
      <xdr:colOff>38100</xdr:colOff>
      <xdr:row>99</xdr:row>
      <xdr:rowOff>86360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1272500" y="16958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20955</xdr:colOff>
      <xdr:row>97</xdr:row>
      <xdr:rowOff>103505</xdr:rowOff>
    </xdr:from>
    <xdr:ext cx="313690" cy="259080"/>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66455" y="16734155"/>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99</xdr:row>
      <xdr:rowOff>44450</xdr:rowOff>
    </xdr:from>
    <xdr:to>
      <xdr:col>107</xdr:col>
      <xdr:colOff>50800</xdr:colOff>
      <xdr:row>99</xdr:row>
      <xdr:rowOff>44450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9545300" y="1701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98</xdr:row>
      <xdr:rowOff>156210</xdr:rowOff>
    </xdr:from>
    <xdr:to>
      <xdr:col>107</xdr:col>
      <xdr:colOff>101600</xdr:colOff>
      <xdr:row>99</xdr:row>
      <xdr:rowOff>86360</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20383500" y="16958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84455</xdr:colOff>
      <xdr:row>97</xdr:row>
      <xdr:rowOff>102870</xdr:rowOff>
    </xdr:from>
    <xdr:ext cx="313690" cy="259080"/>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0277455" y="16733520"/>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99</xdr:row>
      <xdr:rowOff>44450</xdr:rowOff>
    </xdr:from>
    <xdr:to>
      <xdr:col>102</xdr:col>
      <xdr:colOff>114300</xdr:colOff>
      <xdr:row>99</xdr:row>
      <xdr:rowOff>44450</xdr:rowOff>
    </xdr:to>
    <xdr:cxnSp macro="">
      <xdr:nvCxnSpPr>
        <xdr:cNvPr id="919" name="直線コネクタ 918">
          <a:extLst>
            <a:ext uri="{FF2B5EF4-FFF2-40B4-BE49-F238E27FC236}">
              <a16:creationId xmlns:a16="http://schemas.microsoft.com/office/drawing/2014/main" id="{00000000-0008-0000-0600-000097030000}"/>
            </a:ext>
          </a:extLst>
        </xdr:cNvPr>
        <xdr:cNvCxnSpPr/>
      </xdr:nvCxnSpPr>
      <xdr:spPr>
        <a:xfrm>
          <a:off x="18656300" y="1701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98</xdr:row>
      <xdr:rowOff>155575</xdr:rowOff>
    </xdr:from>
    <xdr:to>
      <xdr:col>102</xdr:col>
      <xdr:colOff>165100</xdr:colOff>
      <xdr:row>99</xdr:row>
      <xdr:rowOff>86360</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9494500" y="169576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147955</xdr:colOff>
      <xdr:row>97</xdr:row>
      <xdr:rowOff>102235</xdr:rowOff>
    </xdr:from>
    <xdr:ext cx="313690" cy="2584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88455" y="16732885"/>
          <a:ext cx="3136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98</xdr:row>
      <xdr:rowOff>154940</xdr:rowOff>
    </xdr:from>
    <xdr:to>
      <xdr:col>98</xdr:col>
      <xdr:colOff>38100</xdr:colOff>
      <xdr:row>99</xdr:row>
      <xdr:rowOff>85090</xdr:rowOff>
    </xdr:to>
    <xdr:sp macro="" textlink="">
      <xdr:nvSpPr>
        <xdr:cNvPr id="922" name="フローチャート: 判断 921">
          <a:extLst>
            <a:ext uri="{FF2B5EF4-FFF2-40B4-BE49-F238E27FC236}">
              <a16:creationId xmlns:a16="http://schemas.microsoft.com/office/drawing/2014/main" id="{00000000-0008-0000-0600-00009A030000}"/>
            </a:ext>
          </a:extLst>
        </xdr:cNvPr>
        <xdr:cNvSpPr/>
      </xdr:nvSpPr>
      <xdr:spPr>
        <a:xfrm>
          <a:off x="18605500" y="16957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20955</xdr:colOff>
      <xdr:row>97</xdr:row>
      <xdr:rowOff>101600</xdr:rowOff>
    </xdr:from>
    <xdr:ext cx="313690" cy="259080"/>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499455" y="16732250"/>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101</xdr:row>
      <xdr:rowOff>80010</xdr:rowOff>
    </xdr:from>
    <xdr:ext cx="762000" cy="259080"/>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971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101</xdr:row>
      <xdr:rowOff>80010</xdr:rowOff>
    </xdr:from>
    <xdr:ext cx="762000" cy="259080"/>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3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101</xdr:row>
      <xdr:rowOff>80010</xdr:rowOff>
    </xdr:from>
    <xdr:ext cx="762000" cy="259080"/>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024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101</xdr:row>
      <xdr:rowOff>80010</xdr:rowOff>
    </xdr:from>
    <xdr:ext cx="762000" cy="259080"/>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9354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101</xdr:row>
      <xdr:rowOff>80010</xdr:rowOff>
    </xdr:from>
    <xdr:ext cx="762000" cy="259080"/>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8465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98</xdr:row>
      <xdr:rowOff>165100</xdr:rowOff>
    </xdr:from>
    <xdr:to>
      <xdr:col>116</xdr:col>
      <xdr:colOff>114300</xdr:colOff>
      <xdr:row>99</xdr:row>
      <xdr:rowOff>95250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21107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98</xdr:row>
      <xdr:rowOff>135890</xdr:rowOff>
    </xdr:from>
    <xdr:ext cx="249555" cy="259080"/>
    <xdr:sp macro="" textlink="">
      <xdr:nvSpPr>
        <xdr:cNvPr id="930" name="前年度繰上充用金該当値テキスト">
          <a:extLst>
            <a:ext uri="{FF2B5EF4-FFF2-40B4-BE49-F238E27FC236}">
              <a16:creationId xmlns:a16="http://schemas.microsoft.com/office/drawing/2014/main" id="{00000000-0008-0000-0600-0000A2030000}"/>
            </a:ext>
          </a:extLst>
        </xdr:cNvPr>
        <xdr:cNvSpPr txBox="1"/>
      </xdr:nvSpPr>
      <xdr:spPr>
        <a:xfrm>
          <a:off x="22212300" y="1693799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98</xdr:row>
      <xdr:rowOff>165100</xdr:rowOff>
    </xdr:from>
    <xdr:to>
      <xdr:col>112</xdr:col>
      <xdr:colOff>38100</xdr:colOff>
      <xdr:row>99</xdr:row>
      <xdr:rowOff>95250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1272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99</xdr:row>
      <xdr:rowOff>86360</xdr:rowOff>
    </xdr:from>
    <xdr:ext cx="246380" cy="25590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1198840" y="17059910"/>
          <a:ext cx="24638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98</xdr:row>
      <xdr:rowOff>165100</xdr:rowOff>
    </xdr:from>
    <xdr:to>
      <xdr:col>107</xdr:col>
      <xdr:colOff>101600</xdr:colOff>
      <xdr:row>99</xdr:row>
      <xdr:rowOff>95250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20383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99</xdr:row>
      <xdr:rowOff>86360</xdr:rowOff>
    </xdr:from>
    <xdr:ext cx="246380" cy="25590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20309840" y="17059910"/>
          <a:ext cx="24638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98</xdr:row>
      <xdr:rowOff>165100</xdr:rowOff>
    </xdr:from>
    <xdr:to>
      <xdr:col>102</xdr:col>
      <xdr:colOff>165100</xdr:colOff>
      <xdr:row>99</xdr:row>
      <xdr:rowOff>95250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9494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99</xdr:row>
      <xdr:rowOff>86360</xdr:rowOff>
    </xdr:from>
    <xdr:ext cx="246380" cy="25590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9420840" y="17059910"/>
          <a:ext cx="24638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98</xdr:row>
      <xdr:rowOff>165100</xdr:rowOff>
    </xdr:from>
    <xdr:to>
      <xdr:col>98</xdr:col>
      <xdr:colOff>38100</xdr:colOff>
      <xdr:row>99</xdr:row>
      <xdr:rowOff>95250</xdr:rowOff>
    </xdr:to>
    <xdr:sp macro="" textlink="">
      <xdr:nvSpPr>
        <xdr:cNvPr id="937" name="楕円 936">
          <a:extLst>
            <a:ext uri="{FF2B5EF4-FFF2-40B4-BE49-F238E27FC236}">
              <a16:creationId xmlns:a16="http://schemas.microsoft.com/office/drawing/2014/main" id="{00000000-0008-0000-0600-0000A9030000}"/>
            </a:ext>
          </a:extLst>
        </xdr:cNvPr>
        <xdr:cNvSpPr/>
      </xdr:nvSpPr>
      <xdr:spPr>
        <a:xfrm>
          <a:off x="18605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99</xdr:row>
      <xdr:rowOff>86360</xdr:rowOff>
    </xdr:from>
    <xdr:ext cx="246380" cy="255905"/>
    <xdr:sp macro="" textlink="">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18531840" y="17059910"/>
          <a:ext cx="24638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1" name="テキスト ボックス 940">
          <a:extLst>
            <a:ext uri="{FF2B5EF4-FFF2-40B4-BE49-F238E27FC236}">
              <a16:creationId xmlns:a16="http://schemas.microsoft.com/office/drawing/2014/main" id="{00000000-0008-0000-0600-0000AD030000}"/>
            </a:ext>
          </a:extLst>
        </xdr:cNvPr>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扶助費については、住民一人当たり174,986円となっており、類似団体平均を大きく上回っている。これは、近年の障がい福祉、幼児教育・保育及び生活保護に要する費用の増加等によるものである。今後は、単独事業をはじめ、行政サービスの範囲や水準等について検証し、必要に応じて見直し等を行う必要がある。</a:t>
          </a:r>
          <a:endParaRPr kumimoji="1" lang="ja-JP" altLang="en-US" sz="1300">
            <a:latin typeface="ＭＳ Ｐゴシック"/>
            <a:ea typeface="ＭＳ Ｐゴシック"/>
          </a:endParaRPr>
        </a:p>
        <a:p>
          <a:r>
            <a:rPr kumimoji="1" lang="ja-JP" altLang="en-US" sz="1300">
              <a:latin typeface="ＭＳ Ｐゴシック"/>
              <a:ea typeface="ＭＳ Ｐゴシック"/>
            </a:rPr>
            <a:t>　</a:t>
          </a:r>
          <a:r>
            <a:rPr kumimoji="1" lang="ja-JP" altLang="ja-JP" sz="1300">
              <a:solidFill>
                <a:schemeClr val="dk1"/>
              </a:solidFill>
              <a:effectLst/>
              <a:latin typeface="ＭＳ Ｐゴシック"/>
              <a:ea typeface="ＭＳ Ｐゴシック"/>
              <a:cs typeface="+mn-cs"/>
            </a:rPr>
            <a:t>物件費については、住民一人当たり81,496円となっており、類似団体平均を下回っているが、年々増加傾向にある。これは、保有する公共施設数が多く、老朽化によりその維持管理に多額の費用を要しているためである。今後も公共施設の集約化・複合化や長寿命化に取り組み、維持管理コストの抑制を図るとともに、指定管理者制度の運用や事務事業の民間委託により、物件費全般の低減に努める。</a:t>
          </a:r>
          <a:endParaRPr kumimoji="1" lang="ja-JP" altLang="en-US" sz="1300">
            <a:latin typeface="ＭＳ Ｐゴシック"/>
            <a:ea typeface="ＭＳ Ｐゴシック"/>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宮崎県小林市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42,075
41,270
562.95
32,082,337
30,869,890
526,161
14,568,633
25,048,784</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12.5
56.7</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5590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4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1505" cy="25590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50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117/132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3,482</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6710" cy="222250"/>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40</xdr:row>
      <xdr:rowOff>111760</xdr:rowOff>
    </xdr:from>
    <xdr:ext cx="464185" cy="25590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640" y="6969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38</xdr:row>
      <xdr:rowOff>73660</xdr:rowOff>
    </xdr:from>
    <xdr:ext cx="464185" cy="259080"/>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640" y="6588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36</xdr:row>
      <xdr:rowOff>35560</xdr:rowOff>
    </xdr:from>
    <xdr:ext cx="464185" cy="259080"/>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640" y="620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33</xdr:row>
      <xdr:rowOff>168910</xdr:rowOff>
    </xdr:from>
    <xdr:ext cx="464185" cy="25590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640" y="5826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31</xdr:row>
      <xdr:rowOff>130810</xdr:rowOff>
    </xdr:from>
    <xdr:ext cx="531495" cy="259080"/>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505" y="544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29</xdr:row>
      <xdr:rowOff>92710</xdr:rowOff>
    </xdr:from>
    <xdr:ext cx="531495" cy="259080"/>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50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27</xdr:row>
      <xdr:rowOff>54610</xdr:rowOff>
    </xdr:from>
    <xdr:ext cx="531495" cy="25590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505" y="46837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170815</xdr:rowOff>
    </xdr:from>
    <xdr:to>
      <xdr:col>24</xdr:col>
      <xdr:colOff>62865</xdr:colOff>
      <xdr:row>39</xdr:row>
      <xdr:rowOff>132080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14315"/>
          <a:ext cx="1270" cy="15043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135890</xdr:rowOff>
    </xdr:from>
    <xdr:ext cx="469900" cy="259080"/>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8224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3,541</a:t>
          </a:r>
          <a:endParaRPr kumimoji="1" lang="ja-JP" altLang="en-US" sz="1000" b="1">
            <a:latin typeface="ＭＳ Ｐゴシック"/>
            <a:ea typeface="ＭＳ Ｐゴシック"/>
          </a:endParaRPr>
        </a:p>
      </xdr:txBody>
    </xdr:sp>
    <xdr:clientData/>
  </xdr:oneCellAnchor>
  <xdr:twoCellAnchor>
    <xdr:from>
      <xdr:col>23</xdr:col>
      <xdr:colOff>165100</xdr:colOff>
      <xdr:row>39</xdr:row>
      <xdr:rowOff>132080</xdr:rowOff>
    </xdr:from>
    <xdr:to>
      <xdr:col>24</xdr:col>
      <xdr:colOff>152400</xdr:colOff>
      <xdr:row>39</xdr:row>
      <xdr:rowOff>132080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8186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117475</xdr:rowOff>
    </xdr:from>
    <xdr:ext cx="534670" cy="259080"/>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8952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11,438</a:t>
          </a:r>
          <a:endParaRPr kumimoji="1" lang="ja-JP" altLang="en-US" sz="1000" b="1">
            <a:latin typeface="ＭＳ Ｐゴシック"/>
          </a:endParaRPr>
        </a:p>
      </xdr:txBody>
    </xdr:sp>
    <xdr:clientData/>
  </xdr:oneCellAnchor>
  <xdr:twoCellAnchor>
    <xdr:from>
      <xdr:col>23</xdr:col>
      <xdr:colOff>165100</xdr:colOff>
      <xdr:row>30</xdr:row>
      <xdr:rowOff>170815</xdr:rowOff>
    </xdr:from>
    <xdr:to>
      <xdr:col>24</xdr:col>
      <xdr:colOff>152400</xdr:colOff>
      <xdr:row>30</xdr:row>
      <xdr:rowOff>170815</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143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158750</xdr:rowOff>
    </xdr:from>
    <xdr:to>
      <xdr:col>24</xdr:col>
      <xdr:colOff>63500</xdr:colOff>
      <xdr:row>39</xdr:row>
      <xdr:rowOff>29210</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673850"/>
          <a:ext cx="8382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95885</xdr:rowOff>
    </xdr:from>
    <xdr:ext cx="469900" cy="259080"/>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26808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5,382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37</xdr:row>
      <xdr:rowOff>73025</xdr:rowOff>
    </xdr:from>
    <xdr:to>
      <xdr:col>24</xdr:col>
      <xdr:colOff>114300</xdr:colOff>
      <xdr:row>38</xdr:row>
      <xdr:rowOff>3175</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41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29210</xdr:rowOff>
    </xdr:from>
    <xdr:to>
      <xdr:col>19</xdr:col>
      <xdr:colOff>177800</xdr:colOff>
      <xdr:row>39</xdr:row>
      <xdr:rowOff>62230</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715760"/>
          <a:ext cx="8890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104775</xdr:rowOff>
    </xdr:from>
    <xdr:to>
      <xdr:col>20</xdr:col>
      <xdr:colOff>38100</xdr:colOff>
      <xdr:row>38</xdr:row>
      <xdr:rowOff>34925</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448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36</xdr:row>
      <xdr:rowOff>52070</xdr:rowOff>
    </xdr:from>
    <xdr:ext cx="466725" cy="25590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350" y="622427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5,217</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39</xdr:row>
      <xdr:rowOff>59690</xdr:rowOff>
    </xdr:from>
    <xdr:to>
      <xdr:col>15</xdr:col>
      <xdr:colOff>50800</xdr:colOff>
      <xdr:row>39</xdr:row>
      <xdr:rowOff>62230</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674624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128270</xdr:rowOff>
    </xdr:from>
    <xdr:to>
      <xdr:col>15</xdr:col>
      <xdr:colOff>101600</xdr:colOff>
      <xdr:row>38</xdr:row>
      <xdr:rowOff>58420</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47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36</xdr:row>
      <xdr:rowOff>74930</xdr:rowOff>
    </xdr:from>
    <xdr:ext cx="466725" cy="25590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350" y="624713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5,095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39</xdr:row>
      <xdr:rowOff>59055</xdr:rowOff>
    </xdr:from>
    <xdr:to>
      <xdr:col>10</xdr:col>
      <xdr:colOff>114300</xdr:colOff>
      <xdr:row>39</xdr:row>
      <xdr:rowOff>59690</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74560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138430</xdr:rowOff>
    </xdr:from>
    <xdr:to>
      <xdr:col>10</xdr:col>
      <xdr:colOff>165100</xdr:colOff>
      <xdr:row>38</xdr:row>
      <xdr:rowOff>68580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48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36</xdr:row>
      <xdr:rowOff>85090</xdr:rowOff>
    </xdr:from>
    <xdr:ext cx="466725" cy="259080"/>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350" y="625729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5,039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37</xdr:row>
      <xdr:rowOff>163830</xdr:rowOff>
    </xdr:from>
    <xdr:to>
      <xdr:col>6</xdr:col>
      <xdr:colOff>38100</xdr:colOff>
      <xdr:row>38</xdr:row>
      <xdr:rowOff>93980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507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36</xdr:row>
      <xdr:rowOff>110490</xdr:rowOff>
    </xdr:from>
    <xdr:ext cx="466725" cy="25590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350" y="628269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4,907</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2000" cy="259080"/>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41</xdr:row>
      <xdr:rowOff>80010</xdr:rowOff>
    </xdr:from>
    <xdr:ext cx="762000" cy="259080"/>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62000" cy="259080"/>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2000" cy="259080"/>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41</xdr:row>
      <xdr:rowOff>80010</xdr:rowOff>
    </xdr:from>
    <xdr:ext cx="762000" cy="259080"/>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38</xdr:row>
      <xdr:rowOff>107950</xdr:rowOff>
    </xdr:from>
    <xdr:to>
      <xdr:col>24</xdr:col>
      <xdr:colOff>114300</xdr:colOff>
      <xdr:row>39</xdr:row>
      <xdr:rowOff>38100</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623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86360</xdr:rowOff>
    </xdr:from>
    <xdr:ext cx="469900" cy="25590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60146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4,299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38</xdr:row>
      <xdr:rowOff>149225</xdr:rowOff>
    </xdr:from>
    <xdr:to>
      <xdr:col>20</xdr:col>
      <xdr:colOff>38100</xdr:colOff>
      <xdr:row>39</xdr:row>
      <xdr:rowOff>79375</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664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39</xdr:row>
      <xdr:rowOff>70485</xdr:rowOff>
    </xdr:from>
    <xdr:ext cx="466725" cy="259080"/>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350" y="675703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4,083</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39</xdr:row>
      <xdr:rowOff>11430</xdr:rowOff>
    </xdr:from>
    <xdr:to>
      <xdr:col>15</xdr:col>
      <xdr:colOff>101600</xdr:colOff>
      <xdr:row>39</xdr:row>
      <xdr:rowOff>113030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697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39</xdr:row>
      <xdr:rowOff>104775</xdr:rowOff>
    </xdr:from>
    <xdr:ext cx="466725" cy="259080"/>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350" y="679132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3,905</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39</xdr:row>
      <xdr:rowOff>8890</xdr:rowOff>
    </xdr:from>
    <xdr:to>
      <xdr:col>10</xdr:col>
      <xdr:colOff>165100</xdr:colOff>
      <xdr:row>39</xdr:row>
      <xdr:rowOff>110490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695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101600</xdr:rowOff>
    </xdr:from>
    <xdr:ext cx="466725" cy="259080"/>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350" y="678815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3,921</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39</xdr:row>
      <xdr:rowOff>8255</xdr:rowOff>
    </xdr:from>
    <xdr:to>
      <xdr:col>6</xdr:col>
      <xdr:colOff>38100</xdr:colOff>
      <xdr:row>39</xdr:row>
      <xdr:rowOff>109855</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694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39</xdr:row>
      <xdr:rowOff>100965</xdr:rowOff>
    </xdr:from>
    <xdr:ext cx="466725" cy="25590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350" y="678751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3,922</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100/132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141,365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6710" cy="222250"/>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58</xdr:row>
      <xdr:rowOff>73660</xdr:rowOff>
    </xdr:from>
    <xdr:ext cx="245745" cy="259080"/>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080" y="1001776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56</xdr:row>
      <xdr:rowOff>35560</xdr:rowOff>
    </xdr:from>
    <xdr:ext cx="592455" cy="259080"/>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370" y="9636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53</xdr:row>
      <xdr:rowOff>168910</xdr:rowOff>
    </xdr:from>
    <xdr:ext cx="592455" cy="25590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370" y="9255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51</xdr:row>
      <xdr:rowOff>130810</xdr:rowOff>
    </xdr:from>
    <xdr:ext cx="592455" cy="259080"/>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370" y="8874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49</xdr:row>
      <xdr:rowOff>92710</xdr:rowOff>
    </xdr:from>
    <xdr:ext cx="682625" cy="259080"/>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200" y="8493760"/>
          <a:ext cx="6826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47</xdr:row>
      <xdr:rowOff>54610</xdr:rowOff>
    </xdr:from>
    <xdr:ext cx="682625" cy="25590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200" y="8112760"/>
          <a:ext cx="6826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67310</xdr:rowOff>
    </xdr:from>
    <xdr:to>
      <xdr:col>24</xdr:col>
      <xdr:colOff>62865</xdr:colOff>
      <xdr:row>58</xdr:row>
      <xdr:rowOff>156210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39810"/>
          <a:ext cx="1270" cy="14605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160020</xdr:rowOff>
    </xdr:from>
    <xdr:ext cx="534670" cy="259080"/>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1041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46,997</a:t>
          </a:r>
          <a:endParaRPr kumimoji="1" lang="ja-JP" altLang="en-US" sz="1000" b="1">
            <a:latin typeface="ＭＳ Ｐゴシック"/>
            <a:ea typeface="ＭＳ Ｐゴシック"/>
          </a:endParaRPr>
        </a:p>
      </xdr:txBody>
    </xdr:sp>
    <xdr:clientData/>
  </xdr:oneCellAnchor>
  <xdr:twoCellAnchor>
    <xdr:from>
      <xdr:col>23</xdr:col>
      <xdr:colOff>165100</xdr:colOff>
      <xdr:row>58</xdr:row>
      <xdr:rowOff>156210</xdr:rowOff>
    </xdr:from>
    <xdr:to>
      <xdr:col>24</xdr:col>
      <xdr:colOff>152400</xdr:colOff>
      <xdr:row>58</xdr:row>
      <xdr:rowOff>156210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1003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13970</xdr:rowOff>
    </xdr:from>
    <xdr:ext cx="690245" cy="259080"/>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15020"/>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1,196,800</a:t>
          </a:r>
          <a:endParaRPr kumimoji="1" lang="ja-JP" altLang="en-US" sz="1000" b="1">
            <a:latin typeface="ＭＳ Ｐゴシック"/>
          </a:endParaRPr>
        </a:p>
      </xdr:txBody>
    </xdr:sp>
    <xdr:clientData/>
  </xdr:oneCellAnchor>
  <xdr:twoCellAnchor>
    <xdr:from>
      <xdr:col>23</xdr:col>
      <xdr:colOff>165100</xdr:colOff>
      <xdr:row>50</xdr:row>
      <xdr:rowOff>67310</xdr:rowOff>
    </xdr:from>
    <xdr:to>
      <xdr:col>24</xdr:col>
      <xdr:colOff>152400</xdr:colOff>
      <xdr:row>50</xdr:row>
      <xdr:rowOff>67310</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398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71755</xdr:rowOff>
    </xdr:from>
    <xdr:to>
      <xdr:col>24</xdr:col>
      <xdr:colOff>63500</xdr:colOff>
      <xdr:row>58</xdr:row>
      <xdr:rowOff>88265</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3797300" y="10015855"/>
          <a:ext cx="8382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10160</xdr:rowOff>
    </xdr:from>
    <xdr:ext cx="598805" cy="259080"/>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78281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140,241</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57</xdr:row>
      <xdr:rowOff>158750</xdr:rowOff>
    </xdr:from>
    <xdr:to>
      <xdr:col>24</xdr:col>
      <xdr:colOff>114300</xdr:colOff>
      <xdr:row>58</xdr:row>
      <xdr:rowOff>88900</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93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71755</xdr:rowOff>
    </xdr:from>
    <xdr:to>
      <xdr:col>19</xdr:col>
      <xdr:colOff>177800</xdr:colOff>
      <xdr:row>58</xdr:row>
      <xdr:rowOff>73025</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10015855"/>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165100</xdr:rowOff>
    </xdr:from>
    <xdr:to>
      <xdr:col>20</xdr:col>
      <xdr:colOff>38100</xdr:colOff>
      <xdr:row>58</xdr:row>
      <xdr:rowOff>95250</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937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56</xdr:row>
      <xdr:rowOff>111760</xdr:rowOff>
    </xdr:from>
    <xdr:ext cx="595630" cy="25590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580" y="971296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135,028</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58</xdr:row>
      <xdr:rowOff>73025</xdr:rowOff>
    </xdr:from>
    <xdr:to>
      <xdr:col>15</xdr:col>
      <xdr:colOff>50800</xdr:colOff>
      <xdr:row>58</xdr:row>
      <xdr:rowOff>74930</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1001712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169545</xdr:rowOff>
    </xdr:from>
    <xdr:to>
      <xdr:col>15</xdr:col>
      <xdr:colOff>101600</xdr:colOff>
      <xdr:row>58</xdr:row>
      <xdr:rowOff>99695</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942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56</xdr:row>
      <xdr:rowOff>116205</xdr:rowOff>
    </xdr:from>
    <xdr:ext cx="595630" cy="259080"/>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580" y="971740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131,510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57</xdr:row>
      <xdr:rowOff>146050</xdr:rowOff>
    </xdr:from>
    <xdr:to>
      <xdr:col>10</xdr:col>
      <xdr:colOff>114300</xdr:colOff>
      <xdr:row>58</xdr:row>
      <xdr:rowOff>74930</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918700"/>
          <a:ext cx="889000" cy="1003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166370</xdr:rowOff>
    </xdr:from>
    <xdr:to>
      <xdr:col>10</xdr:col>
      <xdr:colOff>165100</xdr:colOff>
      <xdr:row>58</xdr:row>
      <xdr:rowOff>95885</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9390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56</xdr:row>
      <xdr:rowOff>112395</xdr:rowOff>
    </xdr:from>
    <xdr:ext cx="595630" cy="25590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580" y="9713595"/>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134,271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57</xdr:row>
      <xdr:rowOff>69215</xdr:rowOff>
    </xdr:from>
    <xdr:to>
      <xdr:col>6</xdr:col>
      <xdr:colOff>38100</xdr:colOff>
      <xdr:row>57</xdr:row>
      <xdr:rowOff>170815</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841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56</xdr:row>
      <xdr:rowOff>15875</xdr:rowOff>
    </xdr:from>
    <xdr:ext cx="595630" cy="259080"/>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580" y="961707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210,715</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2000" cy="259080"/>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61</xdr:row>
      <xdr:rowOff>80010</xdr:rowOff>
    </xdr:from>
    <xdr:ext cx="762000" cy="259080"/>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62000" cy="259080"/>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2000" cy="259080"/>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61</xdr:row>
      <xdr:rowOff>80010</xdr:rowOff>
    </xdr:from>
    <xdr:ext cx="762000" cy="259080"/>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58</xdr:row>
      <xdr:rowOff>37465</xdr:rowOff>
    </xdr:from>
    <xdr:to>
      <xdr:col>24</xdr:col>
      <xdr:colOff>114300</xdr:colOff>
      <xdr:row>58</xdr:row>
      <xdr:rowOff>139065</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981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137160</xdr:rowOff>
    </xdr:from>
    <xdr:ext cx="598805" cy="259080"/>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90981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100,355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58</xdr:row>
      <xdr:rowOff>20955</xdr:rowOff>
    </xdr:from>
    <xdr:to>
      <xdr:col>20</xdr:col>
      <xdr:colOff>38100</xdr:colOff>
      <xdr:row>58</xdr:row>
      <xdr:rowOff>122555</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965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58</xdr:row>
      <xdr:rowOff>113665</xdr:rowOff>
    </xdr:from>
    <xdr:ext cx="595630" cy="2584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580" y="10057765"/>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113,511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58</xdr:row>
      <xdr:rowOff>22225</xdr:rowOff>
    </xdr:from>
    <xdr:to>
      <xdr:col>15</xdr:col>
      <xdr:colOff>101600</xdr:colOff>
      <xdr:row>58</xdr:row>
      <xdr:rowOff>123825</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966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58</xdr:row>
      <xdr:rowOff>114935</xdr:rowOff>
    </xdr:from>
    <xdr:ext cx="595630" cy="259080"/>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580" y="1005903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112,489</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58</xdr:row>
      <xdr:rowOff>24130</xdr:rowOff>
    </xdr:from>
    <xdr:to>
      <xdr:col>10</xdr:col>
      <xdr:colOff>165100</xdr:colOff>
      <xdr:row>58</xdr:row>
      <xdr:rowOff>125730</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968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58</xdr:row>
      <xdr:rowOff>116840</xdr:rowOff>
    </xdr:from>
    <xdr:ext cx="595630" cy="259080"/>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580" y="1006094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110,815</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57</xdr:row>
      <xdr:rowOff>95250</xdr:rowOff>
    </xdr:from>
    <xdr:to>
      <xdr:col>6</xdr:col>
      <xdr:colOff>38100</xdr:colOff>
      <xdr:row>58</xdr:row>
      <xdr:rowOff>25400</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8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58</xdr:row>
      <xdr:rowOff>16510</xdr:rowOff>
    </xdr:from>
    <xdr:ext cx="595630" cy="259080"/>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580" y="996061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189,907</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33/132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244,011</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6710" cy="222250"/>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80</xdr:row>
      <xdr:rowOff>111760</xdr:rowOff>
    </xdr:from>
    <xdr:ext cx="245745" cy="25590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513080" y="138277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79</xdr:row>
      <xdr:rowOff>99060</xdr:rowOff>
    </xdr:from>
    <xdr:to>
      <xdr:col>28</xdr:col>
      <xdr:colOff>114300</xdr:colOff>
      <xdr:row>79</xdr:row>
      <xdr:rowOff>99060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78</xdr:row>
      <xdr:rowOff>128270</xdr:rowOff>
    </xdr:from>
    <xdr:ext cx="592455" cy="259080"/>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370" y="1350137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77</xdr:row>
      <xdr:rowOff>114935</xdr:rowOff>
    </xdr:from>
    <xdr:to>
      <xdr:col>28</xdr:col>
      <xdr:colOff>114300</xdr:colOff>
      <xdr:row>77</xdr:row>
      <xdr:rowOff>114935</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76</xdr:row>
      <xdr:rowOff>144145</xdr:rowOff>
    </xdr:from>
    <xdr:ext cx="592455" cy="25590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370" y="13174345"/>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75</xdr:row>
      <xdr:rowOff>132080</xdr:rowOff>
    </xdr:from>
    <xdr:to>
      <xdr:col>28</xdr:col>
      <xdr:colOff>114300</xdr:colOff>
      <xdr:row>75</xdr:row>
      <xdr:rowOff>132080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74</xdr:row>
      <xdr:rowOff>160655</xdr:rowOff>
    </xdr:from>
    <xdr:ext cx="592455" cy="259080"/>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370" y="12847955"/>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73</xdr:row>
      <xdr:rowOff>147955</xdr:rowOff>
    </xdr:from>
    <xdr:to>
      <xdr:col>28</xdr:col>
      <xdr:colOff>114300</xdr:colOff>
      <xdr:row>73</xdr:row>
      <xdr:rowOff>147955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73</xdr:row>
      <xdr:rowOff>6350</xdr:rowOff>
    </xdr:from>
    <xdr:ext cx="592455" cy="25590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370" y="1252220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71</xdr:row>
      <xdr:rowOff>164465</xdr:rowOff>
    </xdr:from>
    <xdr:to>
      <xdr:col>28</xdr:col>
      <xdr:colOff>114300</xdr:colOff>
      <xdr:row>71</xdr:row>
      <xdr:rowOff>164465</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71</xdr:row>
      <xdr:rowOff>22225</xdr:rowOff>
    </xdr:from>
    <xdr:ext cx="592455" cy="2584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370" y="12195175"/>
          <a:ext cx="592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4</xdr:col>
      <xdr:colOff>0</xdr:colOff>
      <xdr:row>70</xdr:row>
      <xdr:rowOff>8890</xdr:rowOff>
    </xdr:from>
    <xdr:to>
      <xdr:col>28</xdr:col>
      <xdr:colOff>114300</xdr:colOff>
      <xdr:row>70</xdr:row>
      <xdr:rowOff>8890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69</xdr:row>
      <xdr:rowOff>38100</xdr:rowOff>
    </xdr:from>
    <xdr:ext cx="592455" cy="259080"/>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370" y="1186815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67</xdr:row>
      <xdr:rowOff>54610</xdr:rowOff>
    </xdr:from>
    <xdr:ext cx="592455" cy="25590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370" y="11541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18415</xdr:rowOff>
    </xdr:from>
    <xdr:to>
      <xdr:col>24</xdr:col>
      <xdr:colOff>62865</xdr:colOff>
      <xdr:row>78</xdr:row>
      <xdr:rowOff>54610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191365"/>
          <a:ext cx="1270" cy="12363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58420</xdr:rowOff>
    </xdr:from>
    <xdr:ext cx="598805" cy="259080"/>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43152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165,967</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54610</xdr:rowOff>
    </xdr:from>
    <xdr:to>
      <xdr:col>24</xdr:col>
      <xdr:colOff>152400</xdr:colOff>
      <xdr:row>78</xdr:row>
      <xdr:rowOff>54610</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4277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136525</xdr:rowOff>
    </xdr:from>
    <xdr:ext cx="598805" cy="2584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6657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544,673</a:t>
          </a:r>
          <a:endParaRPr kumimoji="1" lang="ja-JP" altLang="en-US" sz="1000" b="1">
            <a:latin typeface="ＭＳ Ｐゴシック"/>
          </a:endParaRPr>
        </a:p>
      </xdr:txBody>
    </xdr:sp>
    <xdr:clientData/>
  </xdr:oneCellAnchor>
  <xdr:twoCellAnchor>
    <xdr:from>
      <xdr:col>23</xdr:col>
      <xdr:colOff>165100</xdr:colOff>
      <xdr:row>71</xdr:row>
      <xdr:rowOff>18415</xdr:rowOff>
    </xdr:from>
    <xdr:to>
      <xdr:col>24</xdr:col>
      <xdr:colOff>152400</xdr:colOff>
      <xdr:row>71</xdr:row>
      <xdr:rowOff>18415</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1913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86360</xdr:rowOff>
    </xdr:from>
    <xdr:to>
      <xdr:col>24</xdr:col>
      <xdr:colOff>63500</xdr:colOff>
      <xdr:row>76</xdr:row>
      <xdr:rowOff>114300</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3116560"/>
          <a:ext cx="8382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118110</xdr:rowOff>
    </xdr:from>
    <xdr:ext cx="598805" cy="259080"/>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314831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229,522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76</xdr:row>
      <xdr:rowOff>139700</xdr:rowOff>
    </xdr:from>
    <xdr:to>
      <xdr:col>24</xdr:col>
      <xdr:colOff>114300</xdr:colOff>
      <xdr:row>77</xdr:row>
      <xdr:rowOff>69850</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169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114300</xdr:rowOff>
    </xdr:from>
    <xdr:to>
      <xdr:col>19</xdr:col>
      <xdr:colOff>177800</xdr:colOff>
      <xdr:row>77</xdr:row>
      <xdr:rowOff>17780</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144500"/>
          <a:ext cx="889000" cy="749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170180</xdr:rowOff>
    </xdr:from>
    <xdr:to>
      <xdr:col>20</xdr:col>
      <xdr:colOff>38100</xdr:colOff>
      <xdr:row>77</xdr:row>
      <xdr:rowOff>100330</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200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77</xdr:row>
      <xdr:rowOff>91440</xdr:rowOff>
    </xdr:from>
    <xdr:ext cx="595630" cy="259080"/>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580" y="1329309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220,168</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76</xdr:row>
      <xdr:rowOff>137795</xdr:rowOff>
    </xdr:from>
    <xdr:to>
      <xdr:col>15</xdr:col>
      <xdr:colOff>50800</xdr:colOff>
      <xdr:row>77</xdr:row>
      <xdr:rowOff>17780</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3167995"/>
          <a:ext cx="889000" cy="51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38735</xdr:rowOff>
    </xdr:from>
    <xdr:to>
      <xdr:col>15</xdr:col>
      <xdr:colOff>101600</xdr:colOff>
      <xdr:row>77</xdr:row>
      <xdr:rowOff>140335</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240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77</xdr:row>
      <xdr:rowOff>132080</xdr:rowOff>
    </xdr:from>
    <xdr:ext cx="595630" cy="25590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580" y="1333373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207,772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76</xdr:row>
      <xdr:rowOff>137795</xdr:rowOff>
    </xdr:from>
    <xdr:to>
      <xdr:col>10</xdr:col>
      <xdr:colOff>114300</xdr:colOff>
      <xdr:row>77</xdr:row>
      <xdr:rowOff>87630</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167995"/>
          <a:ext cx="889000" cy="1212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10160</xdr:rowOff>
    </xdr:from>
    <xdr:to>
      <xdr:col>10</xdr:col>
      <xdr:colOff>165100</xdr:colOff>
      <xdr:row>77</xdr:row>
      <xdr:rowOff>111760</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211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77</xdr:row>
      <xdr:rowOff>102870</xdr:rowOff>
    </xdr:from>
    <xdr:ext cx="595630" cy="259080"/>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580" y="1330452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216,596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77</xdr:row>
      <xdr:rowOff>100965</xdr:rowOff>
    </xdr:from>
    <xdr:to>
      <xdr:col>6</xdr:col>
      <xdr:colOff>38100</xdr:colOff>
      <xdr:row>78</xdr:row>
      <xdr:rowOff>31115</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302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78</xdr:row>
      <xdr:rowOff>22225</xdr:rowOff>
    </xdr:from>
    <xdr:ext cx="595630" cy="2584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580" y="13395325"/>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188,730</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2000" cy="259080"/>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81</xdr:row>
      <xdr:rowOff>80010</xdr:rowOff>
    </xdr:from>
    <xdr:ext cx="762000" cy="259080"/>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62000" cy="259080"/>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2000" cy="259080"/>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81</xdr:row>
      <xdr:rowOff>80010</xdr:rowOff>
    </xdr:from>
    <xdr:ext cx="762000" cy="259080"/>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76</xdr:row>
      <xdr:rowOff>34925</xdr:rowOff>
    </xdr:from>
    <xdr:to>
      <xdr:col>24</xdr:col>
      <xdr:colOff>114300</xdr:colOff>
      <xdr:row>76</xdr:row>
      <xdr:rowOff>136525</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3065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57785</xdr:rowOff>
    </xdr:from>
    <xdr:ext cx="598805" cy="259080"/>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291653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261,619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76</xdr:row>
      <xdr:rowOff>63500</xdr:rowOff>
    </xdr:from>
    <xdr:to>
      <xdr:col>20</xdr:col>
      <xdr:colOff>38100</xdr:colOff>
      <xdr:row>76</xdr:row>
      <xdr:rowOff>165100</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09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75</xdr:row>
      <xdr:rowOff>10160</xdr:rowOff>
    </xdr:from>
    <xdr:ext cx="595630" cy="259080"/>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580" y="1286891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252,707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76</xdr:row>
      <xdr:rowOff>137795</xdr:rowOff>
    </xdr:from>
    <xdr:to>
      <xdr:col>15</xdr:col>
      <xdr:colOff>101600</xdr:colOff>
      <xdr:row>77</xdr:row>
      <xdr:rowOff>67945</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167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75</xdr:row>
      <xdr:rowOff>84455</xdr:rowOff>
    </xdr:from>
    <xdr:ext cx="595630" cy="259080"/>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580" y="1294320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230,083</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76</xdr:row>
      <xdr:rowOff>86995</xdr:rowOff>
    </xdr:from>
    <xdr:to>
      <xdr:col>10</xdr:col>
      <xdr:colOff>165100</xdr:colOff>
      <xdr:row>77</xdr:row>
      <xdr:rowOff>17780</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1171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75</xdr:row>
      <xdr:rowOff>33655</xdr:rowOff>
    </xdr:from>
    <xdr:ext cx="595630" cy="2584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580" y="12892405"/>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245,609</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77</xdr:row>
      <xdr:rowOff>36830</xdr:rowOff>
    </xdr:from>
    <xdr:to>
      <xdr:col>6</xdr:col>
      <xdr:colOff>38100</xdr:colOff>
      <xdr:row>77</xdr:row>
      <xdr:rowOff>138430</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238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75</xdr:row>
      <xdr:rowOff>154940</xdr:rowOff>
    </xdr:from>
    <xdr:ext cx="595630" cy="25590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580" y="1301369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208,441</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107/132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45,646</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6710" cy="222250"/>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99060</xdr:rowOff>
    </xdr:from>
    <xdr:to>
      <xdr:col>28</xdr:col>
      <xdr:colOff>114300</xdr:colOff>
      <xdr:row>99</xdr:row>
      <xdr:rowOff>99060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98</xdr:row>
      <xdr:rowOff>128270</xdr:rowOff>
    </xdr:from>
    <xdr:ext cx="245745" cy="259080"/>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080" y="1693037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97</xdr:row>
      <xdr:rowOff>114935</xdr:rowOff>
    </xdr:from>
    <xdr:to>
      <xdr:col>28</xdr:col>
      <xdr:colOff>114300</xdr:colOff>
      <xdr:row>97</xdr:row>
      <xdr:rowOff>114935</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96</xdr:row>
      <xdr:rowOff>144145</xdr:rowOff>
    </xdr:from>
    <xdr:ext cx="682625" cy="25590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76200" y="16603345"/>
          <a:ext cx="6826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4</xdr:col>
      <xdr:colOff>0</xdr:colOff>
      <xdr:row>95</xdr:row>
      <xdr:rowOff>132080</xdr:rowOff>
    </xdr:from>
    <xdr:to>
      <xdr:col>28</xdr:col>
      <xdr:colOff>114300</xdr:colOff>
      <xdr:row>95</xdr:row>
      <xdr:rowOff>132080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94</xdr:row>
      <xdr:rowOff>160655</xdr:rowOff>
    </xdr:from>
    <xdr:ext cx="682625" cy="259080"/>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200" y="16276955"/>
          <a:ext cx="6826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dr:col>4</xdr:col>
      <xdr:colOff>0</xdr:colOff>
      <xdr:row>93</xdr:row>
      <xdr:rowOff>147955</xdr:rowOff>
    </xdr:from>
    <xdr:to>
      <xdr:col>28</xdr:col>
      <xdr:colOff>114300</xdr:colOff>
      <xdr:row>93</xdr:row>
      <xdr:rowOff>147955</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93</xdr:row>
      <xdr:rowOff>6350</xdr:rowOff>
    </xdr:from>
    <xdr:ext cx="682625" cy="25590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200" y="15951200"/>
          <a:ext cx="6826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3,000,000</a:t>
          </a:r>
          <a:endParaRPr kumimoji="1" lang="ja-JP" altLang="en-US" sz="1000">
            <a:latin typeface="ＭＳ Ｐゴシック"/>
            <a:ea typeface="ＭＳ Ｐゴシック"/>
          </a:endParaRPr>
        </a:p>
      </xdr:txBody>
    </xdr:sp>
    <xdr:clientData/>
  </xdr:oneCellAnchor>
  <xdr:twoCellAnchor>
    <xdr:from>
      <xdr:col>4</xdr:col>
      <xdr:colOff>0</xdr:colOff>
      <xdr:row>91</xdr:row>
      <xdr:rowOff>164465</xdr:rowOff>
    </xdr:from>
    <xdr:to>
      <xdr:col>28</xdr:col>
      <xdr:colOff>114300</xdr:colOff>
      <xdr:row>91</xdr:row>
      <xdr:rowOff>164465</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91</xdr:row>
      <xdr:rowOff>22225</xdr:rowOff>
    </xdr:from>
    <xdr:ext cx="682625" cy="2584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76200" y="15624175"/>
          <a:ext cx="6826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4,000,000</a:t>
          </a:r>
          <a:endParaRPr kumimoji="1" lang="ja-JP" altLang="en-US" sz="1000">
            <a:latin typeface="ＭＳ Ｐゴシック"/>
            <a:ea typeface="ＭＳ Ｐゴシック"/>
          </a:endParaRPr>
        </a:p>
      </xdr:txBody>
    </xdr:sp>
    <xdr:clientData/>
  </xdr:oneCellAnchor>
  <xdr:twoCellAnchor>
    <xdr:from>
      <xdr:col>4</xdr:col>
      <xdr:colOff>0</xdr:colOff>
      <xdr:row>90</xdr:row>
      <xdr:rowOff>8890</xdr:rowOff>
    </xdr:from>
    <xdr:to>
      <xdr:col>28</xdr:col>
      <xdr:colOff>114300</xdr:colOff>
      <xdr:row>90</xdr:row>
      <xdr:rowOff>8890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89</xdr:row>
      <xdr:rowOff>38100</xdr:rowOff>
    </xdr:from>
    <xdr:ext cx="682625" cy="259080"/>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76200" y="15297150"/>
          <a:ext cx="6826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87</xdr:row>
      <xdr:rowOff>54610</xdr:rowOff>
    </xdr:from>
    <xdr:ext cx="682625" cy="25590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76200" y="14970760"/>
          <a:ext cx="6826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衛生費グラフ枠">
          <a:extLst>
            <a:ext uri="{FF2B5EF4-FFF2-40B4-BE49-F238E27FC236}">
              <a16:creationId xmlns:a16="http://schemas.microsoft.com/office/drawing/2014/main" id="{00000000-0008-0000-0700-0000E7000000}"/>
            </a:ext>
          </a:extLst>
        </xdr:cNvPr>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27940</xdr:rowOff>
    </xdr:from>
    <xdr:to>
      <xdr:col>24</xdr:col>
      <xdr:colOff>62865</xdr:colOff>
      <xdr:row>99</xdr:row>
      <xdr:rowOff>89535</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4633595" y="15458440"/>
          <a:ext cx="1270" cy="16046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130810</xdr:rowOff>
    </xdr:from>
    <xdr:ext cx="534670" cy="259080"/>
    <xdr:sp macro="" textlink="">
      <xdr:nvSpPr>
        <xdr:cNvPr id="233" name="衛生費最小値テキスト">
          <a:extLst>
            <a:ext uri="{FF2B5EF4-FFF2-40B4-BE49-F238E27FC236}">
              <a16:creationId xmlns:a16="http://schemas.microsoft.com/office/drawing/2014/main" id="{00000000-0008-0000-0700-0000E9000000}"/>
            </a:ext>
          </a:extLst>
        </xdr:cNvPr>
        <xdr:cNvSpPr txBox="1"/>
      </xdr:nvSpPr>
      <xdr:spPr>
        <a:xfrm>
          <a:off x="4686300" y="171043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27,675</a:t>
          </a:r>
          <a:endParaRPr kumimoji="1" lang="ja-JP" altLang="en-US" sz="1000" b="1">
            <a:latin typeface="ＭＳ Ｐゴシック"/>
            <a:ea typeface="ＭＳ Ｐゴシック"/>
          </a:endParaRPr>
        </a:p>
      </xdr:txBody>
    </xdr:sp>
    <xdr:clientData/>
  </xdr:oneCellAnchor>
  <xdr:twoCellAnchor>
    <xdr:from>
      <xdr:col>23</xdr:col>
      <xdr:colOff>165100</xdr:colOff>
      <xdr:row>99</xdr:row>
      <xdr:rowOff>89535</xdr:rowOff>
    </xdr:from>
    <xdr:to>
      <xdr:col>24</xdr:col>
      <xdr:colOff>152400</xdr:colOff>
      <xdr:row>99</xdr:row>
      <xdr:rowOff>89535</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70630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146050</xdr:rowOff>
    </xdr:from>
    <xdr:ext cx="690245" cy="255905"/>
    <xdr:sp macro="" textlink="">
      <xdr:nvSpPr>
        <xdr:cNvPr id="235" name="衛生費最大値テキスト">
          <a:extLst>
            <a:ext uri="{FF2B5EF4-FFF2-40B4-BE49-F238E27FC236}">
              <a16:creationId xmlns:a16="http://schemas.microsoft.com/office/drawing/2014/main" id="{00000000-0008-0000-0700-0000EB000000}"/>
            </a:ext>
          </a:extLst>
        </xdr:cNvPr>
        <xdr:cNvSpPr txBox="1"/>
      </xdr:nvSpPr>
      <xdr:spPr>
        <a:xfrm>
          <a:off x="4686300" y="15233650"/>
          <a:ext cx="6902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4,941,950</a:t>
          </a:r>
          <a:endParaRPr kumimoji="1" lang="ja-JP" altLang="en-US" sz="1000" b="1">
            <a:latin typeface="ＭＳ Ｐゴシック"/>
          </a:endParaRPr>
        </a:p>
      </xdr:txBody>
    </xdr:sp>
    <xdr:clientData/>
  </xdr:oneCellAnchor>
  <xdr:twoCellAnchor>
    <xdr:from>
      <xdr:col>23</xdr:col>
      <xdr:colOff>165100</xdr:colOff>
      <xdr:row>90</xdr:row>
      <xdr:rowOff>27940</xdr:rowOff>
    </xdr:from>
    <xdr:to>
      <xdr:col>24</xdr:col>
      <xdr:colOff>152400</xdr:colOff>
      <xdr:row>90</xdr:row>
      <xdr:rowOff>27940</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54584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99</xdr:row>
      <xdr:rowOff>83820</xdr:rowOff>
    </xdr:from>
    <xdr:to>
      <xdr:col>24</xdr:col>
      <xdr:colOff>63500</xdr:colOff>
      <xdr:row>99</xdr:row>
      <xdr:rowOff>84455</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3797300" y="17057370"/>
          <a:ext cx="8382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48260</xdr:rowOff>
    </xdr:from>
    <xdr:ext cx="534670" cy="259080"/>
    <xdr:sp macro="" textlink="">
      <xdr:nvSpPr>
        <xdr:cNvPr id="238" name="衛生費平均値テキスト">
          <a:extLst>
            <a:ext uri="{FF2B5EF4-FFF2-40B4-BE49-F238E27FC236}">
              <a16:creationId xmlns:a16="http://schemas.microsoft.com/office/drawing/2014/main" id="{00000000-0008-0000-0700-0000EE000000}"/>
            </a:ext>
          </a:extLst>
        </xdr:cNvPr>
        <xdr:cNvSpPr txBox="1"/>
      </xdr:nvSpPr>
      <xdr:spPr>
        <a:xfrm>
          <a:off x="4686300" y="1685036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69,613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99</xdr:row>
      <xdr:rowOff>25400</xdr:rowOff>
    </xdr:from>
    <xdr:to>
      <xdr:col>24</xdr:col>
      <xdr:colOff>114300</xdr:colOff>
      <xdr:row>99</xdr:row>
      <xdr:rowOff>127000</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4584700" y="16998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99</xdr:row>
      <xdr:rowOff>83185</xdr:rowOff>
    </xdr:from>
    <xdr:to>
      <xdr:col>19</xdr:col>
      <xdr:colOff>177800</xdr:colOff>
      <xdr:row>99</xdr:row>
      <xdr:rowOff>83820</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a:off x="2908300" y="1705673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99</xdr:row>
      <xdr:rowOff>26035</xdr:rowOff>
    </xdr:from>
    <xdr:to>
      <xdr:col>20</xdr:col>
      <xdr:colOff>38100</xdr:colOff>
      <xdr:row>99</xdr:row>
      <xdr:rowOff>127635</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3746500" y="16999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97</xdr:row>
      <xdr:rowOff>144145</xdr:rowOff>
    </xdr:from>
    <xdr:ext cx="531495" cy="25590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3529965" y="1677479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67,948</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99</xdr:row>
      <xdr:rowOff>81915</xdr:rowOff>
    </xdr:from>
    <xdr:to>
      <xdr:col>15</xdr:col>
      <xdr:colOff>50800</xdr:colOff>
      <xdr:row>99</xdr:row>
      <xdr:rowOff>83185</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a:off x="2019300" y="17055465"/>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99</xdr:row>
      <xdr:rowOff>26670</xdr:rowOff>
    </xdr:from>
    <xdr:to>
      <xdr:col>15</xdr:col>
      <xdr:colOff>101600</xdr:colOff>
      <xdr:row>99</xdr:row>
      <xdr:rowOff>128270</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2857500" y="1700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97</xdr:row>
      <xdr:rowOff>144780</xdr:rowOff>
    </xdr:from>
    <xdr:ext cx="531495" cy="25590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640965" y="1677543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65,852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99</xdr:row>
      <xdr:rowOff>81915</xdr:rowOff>
    </xdr:from>
    <xdr:to>
      <xdr:col>10</xdr:col>
      <xdr:colOff>114300</xdr:colOff>
      <xdr:row>99</xdr:row>
      <xdr:rowOff>81915</xdr:rowOff>
    </xdr:to>
    <xdr:cxnSp macro="">
      <xdr:nvCxnSpPr>
        <xdr:cNvPr id="246" name="直線コネクタ 245">
          <a:extLst>
            <a:ext uri="{FF2B5EF4-FFF2-40B4-BE49-F238E27FC236}">
              <a16:creationId xmlns:a16="http://schemas.microsoft.com/office/drawing/2014/main" id="{00000000-0008-0000-0700-0000F6000000}"/>
            </a:ext>
          </a:extLst>
        </xdr:cNvPr>
        <xdr:cNvCxnSpPr/>
      </xdr:nvCxnSpPr>
      <xdr:spPr>
        <a:xfrm>
          <a:off x="1130300" y="1705546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99</xdr:row>
      <xdr:rowOff>27305</xdr:rowOff>
    </xdr:from>
    <xdr:to>
      <xdr:col>10</xdr:col>
      <xdr:colOff>165100</xdr:colOff>
      <xdr:row>99</xdr:row>
      <xdr:rowOff>128905</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968500" y="17000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97</xdr:row>
      <xdr:rowOff>145415</xdr:rowOff>
    </xdr:from>
    <xdr:ext cx="531495" cy="25590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751965" y="1677606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64,561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99</xdr:row>
      <xdr:rowOff>29210</xdr:rowOff>
    </xdr:from>
    <xdr:to>
      <xdr:col>6</xdr:col>
      <xdr:colOff>38100</xdr:colOff>
      <xdr:row>99</xdr:row>
      <xdr:rowOff>130810</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079500" y="17002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97</xdr:row>
      <xdr:rowOff>147320</xdr:rowOff>
    </xdr:from>
    <xdr:ext cx="531495" cy="259080"/>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862965" y="167779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57,007</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101</xdr:row>
      <xdr:rowOff>80010</xdr:rowOff>
    </xdr:from>
    <xdr:ext cx="762000" cy="259080"/>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2000" cy="259080"/>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101</xdr:row>
      <xdr:rowOff>80010</xdr:rowOff>
    </xdr:from>
    <xdr:ext cx="762000" cy="259080"/>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99</xdr:row>
      <xdr:rowOff>33655</xdr:rowOff>
    </xdr:from>
    <xdr:to>
      <xdr:col>24</xdr:col>
      <xdr:colOff>114300</xdr:colOff>
      <xdr:row>99</xdr:row>
      <xdr:rowOff>135255</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4584700" y="17007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99</xdr:row>
      <xdr:rowOff>3810</xdr:rowOff>
    </xdr:from>
    <xdr:ext cx="534670" cy="259080"/>
    <xdr:sp macro="" textlink="">
      <xdr:nvSpPr>
        <xdr:cNvPr id="257" name="衛生費該当値テキスト">
          <a:extLst>
            <a:ext uri="{FF2B5EF4-FFF2-40B4-BE49-F238E27FC236}">
              <a16:creationId xmlns:a16="http://schemas.microsoft.com/office/drawing/2014/main" id="{00000000-0008-0000-0700-000001010000}"/>
            </a:ext>
          </a:extLst>
        </xdr:cNvPr>
        <xdr:cNvSpPr txBox="1"/>
      </xdr:nvSpPr>
      <xdr:spPr>
        <a:xfrm>
          <a:off x="4686300" y="169773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44,852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99</xdr:row>
      <xdr:rowOff>33020</xdr:rowOff>
    </xdr:from>
    <xdr:to>
      <xdr:col>20</xdr:col>
      <xdr:colOff>38100</xdr:colOff>
      <xdr:row>99</xdr:row>
      <xdr:rowOff>134620</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3746500" y="17006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99</xdr:row>
      <xdr:rowOff>125730</xdr:rowOff>
    </xdr:from>
    <xdr:ext cx="531495" cy="259080"/>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3529965" y="1709928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45,820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99</xdr:row>
      <xdr:rowOff>32385</xdr:rowOff>
    </xdr:from>
    <xdr:to>
      <xdr:col>15</xdr:col>
      <xdr:colOff>101600</xdr:colOff>
      <xdr:row>99</xdr:row>
      <xdr:rowOff>133985</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2857500" y="17005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99</xdr:row>
      <xdr:rowOff>125095</xdr:rowOff>
    </xdr:from>
    <xdr:ext cx="531495" cy="2584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2640965" y="1709864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48,987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99</xdr:row>
      <xdr:rowOff>31115</xdr:rowOff>
    </xdr:from>
    <xdr:to>
      <xdr:col>10</xdr:col>
      <xdr:colOff>165100</xdr:colOff>
      <xdr:row>99</xdr:row>
      <xdr:rowOff>132715</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968500" y="17004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99</xdr:row>
      <xdr:rowOff>123825</xdr:rowOff>
    </xdr:from>
    <xdr:ext cx="531495" cy="25590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1751965" y="1709737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52,543</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99</xdr:row>
      <xdr:rowOff>31115</xdr:rowOff>
    </xdr:from>
    <xdr:to>
      <xdr:col>6</xdr:col>
      <xdr:colOff>38100</xdr:colOff>
      <xdr:row>99</xdr:row>
      <xdr:rowOff>132715</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1079500" y="17004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99</xdr:row>
      <xdr:rowOff>123825</xdr:rowOff>
    </xdr:from>
    <xdr:ext cx="531495" cy="25590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862965" y="1709737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52,727</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103/132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6710" cy="222250"/>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565900" y="4635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99060</xdr:rowOff>
    </xdr:from>
    <xdr:to>
      <xdr:col>59</xdr:col>
      <xdr:colOff>50800</xdr:colOff>
      <xdr:row>39</xdr:row>
      <xdr:rowOff>99060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38</xdr:row>
      <xdr:rowOff>128270</xdr:rowOff>
    </xdr:from>
    <xdr:ext cx="245745" cy="259080"/>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355080" y="664337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114935</xdr:rowOff>
    </xdr:from>
    <xdr:to>
      <xdr:col>59</xdr:col>
      <xdr:colOff>50800</xdr:colOff>
      <xdr:row>37</xdr:row>
      <xdr:rowOff>114935</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36</xdr:row>
      <xdr:rowOff>144145</xdr:rowOff>
    </xdr:from>
    <xdr:ext cx="464185" cy="25590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640" y="6316345"/>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132080</xdr:rowOff>
    </xdr:from>
    <xdr:to>
      <xdr:col>59</xdr:col>
      <xdr:colOff>50800</xdr:colOff>
      <xdr:row>35</xdr:row>
      <xdr:rowOff>132080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34</xdr:row>
      <xdr:rowOff>160655</xdr:rowOff>
    </xdr:from>
    <xdr:ext cx="464185" cy="259080"/>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640" y="598995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147955</xdr:rowOff>
    </xdr:from>
    <xdr:to>
      <xdr:col>59</xdr:col>
      <xdr:colOff>50800</xdr:colOff>
      <xdr:row>33</xdr:row>
      <xdr:rowOff>147955</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33</xdr:row>
      <xdr:rowOff>6350</xdr:rowOff>
    </xdr:from>
    <xdr:ext cx="464185" cy="25590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640" y="566420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164465</xdr:rowOff>
    </xdr:from>
    <xdr:to>
      <xdr:col>59</xdr:col>
      <xdr:colOff>50800</xdr:colOff>
      <xdr:row>31</xdr:row>
      <xdr:rowOff>164465</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31</xdr:row>
      <xdr:rowOff>22225</xdr:rowOff>
    </xdr:from>
    <xdr:ext cx="464185" cy="2584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640" y="5337175"/>
          <a:ext cx="464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8890</xdr:rowOff>
    </xdr:from>
    <xdr:to>
      <xdr:col>59</xdr:col>
      <xdr:colOff>50800</xdr:colOff>
      <xdr:row>30</xdr:row>
      <xdr:rowOff>8890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604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29</xdr:row>
      <xdr:rowOff>38100</xdr:rowOff>
    </xdr:from>
    <xdr:ext cx="464185" cy="259080"/>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136640" y="501015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27</xdr:row>
      <xdr:rowOff>54610</xdr:rowOff>
    </xdr:from>
    <xdr:ext cx="464185" cy="255905"/>
    <xdr:sp macro="" textlink="">
      <xdr:nvSpPr>
        <xdr:cNvPr id="289" name="テキスト ボックス 288">
          <a:extLst>
            <a:ext uri="{FF2B5EF4-FFF2-40B4-BE49-F238E27FC236}">
              <a16:creationId xmlns:a16="http://schemas.microsoft.com/office/drawing/2014/main" id="{00000000-0008-0000-0700-000021010000}"/>
            </a:ext>
          </a:extLst>
        </xdr:cNvPr>
        <xdr:cNvSpPr txBox="1"/>
      </xdr:nvSpPr>
      <xdr:spPr>
        <a:xfrm>
          <a:off x="6136640" y="4683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労働費グラフ枠">
          <a:extLst>
            <a:ext uri="{FF2B5EF4-FFF2-40B4-BE49-F238E27FC236}">
              <a16:creationId xmlns:a16="http://schemas.microsoft.com/office/drawing/2014/main" id="{00000000-0008-0000-0700-000022010000}"/>
            </a:ext>
          </a:extLst>
        </xdr:cNvPr>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116205</xdr:rowOff>
    </xdr:from>
    <xdr:to>
      <xdr:col>54</xdr:col>
      <xdr:colOff>189865</xdr:colOff>
      <xdr:row>39</xdr:row>
      <xdr:rowOff>99060</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10475595" y="5259705"/>
          <a:ext cx="1270" cy="15259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102870</xdr:rowOff>
    </xdr:from>
    <xdr:ext cx="249555" cy="259080"/>
    <xdr:sp macro="" textlink="">
      <xdr:nvSpPr>
        <xdr:cNvPr id="292" name="労働費最小値テキスト">
          <a:extLst>
            <a:ext uri="{FF2B5EF4-FFF2-40B4-BE49-F238E27FC236}">
              <a16:creationId xmlns:a16="http://schemas.microsoft.com/office/drawing/2014/main" id="{00000000-0008-0000-0700-000024010000}"/>
            </a:ext>
          </a:extLst>
        </xdr:cNvPr>
        <xdr:cNvSpPr txBox="1"/>
      </xdr:nvSpPr>
      <xdr:spPr>
        <a:xfrm>
          <a:off x="10528300" y="67894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39</xdr:row>
      <xdr:rowOff>99060</xdr:rowOff>
    </xdr:from>
    <xdr:to>
      <xdr:col>55</xdr:col>
      <xdr:colOff>88900</xdr:colOff>
      <xdr:row>39</xdr:row>
      <xdr:rowOff>99060</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10388600" y="6785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63500</xdr:rowOff>
    </xdr:from>
    <xdr:ext cx="469900" cy="255905"/>
    <xdr:sp macro="" textlink="">
      <xdr:nvSpPr>
        <xdr:cNvPr id="294" name="労働費最大値テキスト">
          <a:extLst>
            <a:ext uri="{FF2B5EF4-FFF2-40B4-BE49-F238E27FC236}">
              <a16:creationId xmlns:a16="http://schemas.microsoft.com/office/drawing/2014/main" id="{00000000-0008-0000-0700-000026010000}"/>
            </a:ext>
          </a:extLst>
        </xdr:cNvPr>
        <xdr:cNvSpPr txBox="1"/>
      </xdr:nvSpPr>
      <xdr:spPr>
        <a:xfrm>
          <a:off x="10528300" y="503555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4,672</a:t>
          </a:r>
          <a:endParaRPr kumimoji="1" lang="ja-JP" altLang="en-US" sz="1000" b="1">
            <a:latin typeface="ＭＳ Ｐゴシック"/>
          </a:endParaRPr>
        </a:p>
      </xdr:txBody>
    </xdr:sp>
    <xdr:clientData/>
  </xdr:oneCellAnchor>
  <xdr:twoCellAnchor>
    <xdr:from>
      <xdr:col>54</xdr:col>
      <xdr:colOff>101600</xdr:colOff>
      <xdr:row>30</xdr:row>
      <xdr:rowOff>116205</xdr:rowOff>
    </xdr:from>
    <xdr:to>
      <xdr:col>55</xdr:col>
      <xdr:colOff>88900</xdr:colOff>
      <xdr:row>30</xdr:row>
      <xdr:rowOff>116205</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10388600" y="52597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99060</xdr:rowOff>
    </xdr:from>
    <xdr:to>
      <xdr:col>55</xdr:col>
      <xdr:colOff>0</xdr:colOff>
      <xdr:row>39</xdr:row>
      <xdr:rowOff>99060</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9639300" y="678561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127000</xdr:rowOff>
    </xdr:from>
    <xdr:ext cx="378460" cy="259080"/>
    <xdr:sp macro="" textlink="">
      <xdr:nvSpPr>
        <xdr:cNvPr id="297" name="労働費平均値テキスト">
          <a:extLst>
            <a:ext uri="{FF2B5EF4-FFF2-40B4-BE49-F238E27FC236}">
              <a16:creationId xmlns:a16="http://schemas.microsoft.com/office/drawing/2014/main" id="{00000000-0008-0000-0700-000029010000}"/>
            </a:ext>
          </a:extLst>
        </xdr:cNvPr>
        <xdr:cNvSpPr txBox="1"/>
      </xdr:nvSpPr>
      <xdr:spPr>
        <a:xfrm>
          <a:off x="10528300" y="6299200"/>
          <a:ext cx="3784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878</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37</xdr:row>
      <xdr:rowOff>104140</xdr:rowOff>
    </xdr:from>
    <xdr:to>
      <xdr:col>55</xdr:col>
      <xdr:colOff>50800</xdr:colOff>
      <xdr:row>38</xdr:row>
      <xdr:rowOff>34290</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10426700" y="6447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99060</xdr:rowOff>
    </xdr:from>
    <xdr:to>
      <xdr:col>50</xdr:col>
      <xdr:colOff>114300</xdr:colOff>
      <xdr:row>39</xdr:row>
      <xdr:rowOff>99060</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8750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132080</xdr:rowOff>
    </xdr:from>
    <xdr:to>
      <xdr:col>50</xdr:col>
      <xdr:colOff>165100</xdr:colOff>
      <xdr:row>38</xdr:row>
      <xdr:rowOff>62230</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9588500" y="647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115570</xdr:colOff>
      <xdr:row>36</xdr:row>
      <xdr:rowOff>78740</xdr:rowOff>
    </xdr:from>
    <xdr:ext cx="378460" cy="259080"/>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50070" y="625094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793</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39</xdr:row>
      <xdr:rowOff>99060</xdr:rowOff>
    </xdr:from>
    <xdr:to>
      <xdr:col>45</xdr:col>
      <xdr:colOff>177800</xdr:colOff>
      <xdr:row>39</xdr:row>
      <xdr:rowOff>99060</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a:off x="7861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119380</xdr:rowOff>
    </xdr:from>
    <xdr:to>
      <xdr:col>46</xdr:col>
      <xdr:colOff>38100</xdr:colOff>
      <xdr:row>38</xdr:row>
      <xdr:rowOff>49530</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8699500" y="6463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179070</xdr:colOff>
      <xdr:row>36</xdr:row>
      <xdr:rowOff>66040</xdr:rowOff>
    </xdr:from>
    <xdr:ext cx="378460" cy="25590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61070" y="6238240"/>
          <a:ext cx="37846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832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39</xdr:row>
      <xdr:rowOff>99060</xdr:rowOff>
    </xdr:from>
    <xdr:to>
      <xdr:col>41</xdr:col>
      <xdr:colOff>50800</xdr:colOff>
      <xdr:row>39</xdr:row>
      <xdr:rowOff>99060</xdr:rowOff>
    </xdr:to>
    <xdr:cxnSp macro="">
      <xdr:nvCxnSpPr>
        <xdr:cNvPr id="305" name="直線コネクタ 304">
          <a:extLst>
            <a:ext uri="{FF2B5EF4-FFF2-40B4-BE49-F238E27FC236}">
              <a16:creationId xmlns:a16="http://schemas.microsoft.com/office/drawing/2014/main" id="{00000000-0008-0000-0700-000031010000}"/>
            </a:ext>
          </a:extLst>
        </xdr:cNvPr>
        <xdr:cNvCxnSpPr/>
      </xdr:nvCxnSpPr>
      <xdr:spPr>
        <a:xfrm>
          <a:off x="6972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132715</xdr:rowOff>
    </xdr:from>
    <xdr:to>
      <xdr:col>41</xdr:col>
      <xdr:colOff>101600</xdr:colOff>
      <xdr:row>38</xdr:row>
      <xdr:rowOff>63500</xdr:rowOff>
    </xdr:to>
    <xdr:sp macro="" textlink="">
      <xdr:nvSpPr>
        <xdr:cNvPr id="306" name="フローチャート: 判断 305">
          <a:extLst>
            <a:ext uri="{FF2B5EF4-FFF2-40B4-BE49-F238E27FC236}">
              <a16:creationId xmlns:a16="http://schemas.microsoft.com/office/drawing/2014/main" id="{00000000-0008-0000-0700-000032010000}"/>
            </a:ext>
          </a:extLst>
        </xdr:cNvPr>
        <xdr:cNvSpPr/>
      </xdr:nvSpPr>
      <xdr:spPr>
        <a:xfrm>
          <a:off x="7810500" y="64763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52070</xdr:colOff>
      <xdr:row>36</xdr:row>
      <xdr:rowOff>79375</xdr:rowOff>
    </xdr:from>
    <xdr:ext cx="378460" cy="2584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2070" y="625157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790</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37</xdr:row>
      <xdr:rowOff>158115</xdr:rowOff>
    </xdr:from>
    <xdr:to>
      <xdr:col>36</xdr:col>
      <xdr:colOff>165100</xdr:colOff>
      <xdr:row>38</xdr:row>
      <xdr:rowOff>88265</xdr:rowOff>
    </xdr:to>
    <xdr:sp macro="" textlink="">
      <xdr:nvSpPr>
        <xdr:cNvPr id="308" name="フローチャート: 判断 307">
          <a:extLst>
            <a:ext uri="{FF2B5EF4-FFF2-40B4-BE49-F238E27FC236}">
              <a16:creationId xmlns:a16="http://schemas.microsoft.com/office/drawing/2014/main" id="{00000000-0008-0000-0700-000034010000}"/>
            </a:ext>
          </a:extLst>
        </xdr:cNvPr>
        <xdr:cNvSpPr/>
      </xdr:nvSpPr>
      <xdr:spPr>
        <a:xfrm>
          <a:off x="6921500" y="6501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115570</xdr:colOff>
      <xdr:row>36</xdr:row>
      <xdr:rowOff>104775</xdr:rowOff>
    </xdr:from>
    <xdr:ext cx="378460" cy="259080"/>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3070" y="627697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713</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2000" cy="259080"/>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41</xdr:row>
      <xdr:rowOff>80010</xdr:rowOff>
    </xdr:from>
    <xdr:ext cx="762000" cy="259080"/>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62000" cy="259080"/>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2000" cy="259080"/>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39</xdr:row>
      <xdr:rowOff>48260</xdr:rowOff>
    </xdr:from>
    <xdr:to>
      <xdr:col>55</xdr:col>
      <xdr:colOff>50800</xdr:colOff>
      <xdr:row>39</xdr:row>
      <xdr:rowOff>149860</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104267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134620</xdr:rowOff>
    </xdr:from>
    <xdr:ext cx="249555" cy="255905"/>
    <xdr:sp macro="" textlink="">
      <xdr:nvSpPr>
        <xdr:cNvPr id="316" name="労働費該当値テキスト">
          <a:extLst>
            <a:ext uri="{FF2B5EF4-FFF2-40B4-BE49-F238E27FC236}">
              <a16:creationId xmlns:a16="http://schemas.microsoft.com/office/drawing/2014/main" id="{00000000-0008-0000-0700-00003C010000}"/>
            </a:ext>
          </a:extLst>
        </xdr:cNvPr>
        <xdr:cNvSpPr txBox="1"/>
      </xdr:nvSpPr>
      <xdr:spPr>
        <a:xfrm>
          <a:off x="10528300" y="6649720"/>
          <a:ext cx="2495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39</xdr:row>
      <xdr:rowOff>48260</xdr:rowOff>
    </xdr:from>
    <xdr:to>
      <xdr:col>50</xdr:col>
      <xdr:colOff>165100</xdr:colOff>
      <xdr:row>39</xdr:row>
      <xdr:rowOff>149860</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9588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180340</xdr:colOff>
      <xdr:row>39</xdr:row>
      <xdr:rowOff>140970</xdr:rowOff>
    </xdr:from>
    <xdr:ext cx="246380" cy="259080"/>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9514840" y="682752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39</xdr:row>
      <xdr:rowOff>48260</xdr:rowOff>
    </xdr:from>
    <xdr:to>
      <xdr:col>46</xdr:col>
      <xdr:colOff>38100</xdr:colOff>
      <xdr:row>39</xdr:row>
      <xdr:rowOff>149860</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8699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53340</xdr:colOff>
      <xdr:row>39</xdr:row>
      <xdr:rowOff>140970</xdr:rowOff>
    </xdr:from>
    <xdr:ext cx="246380" cy="259080"/>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8625840" y="682752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39</xdr:row>
      <xdr:rowOff>48260</xdr:rowOff>
    </xdr:from>
    <xdr:to>
      <xdr:col>41</xdr:col>
      <xdr:colOff>101600</xdr:colOff>
      <xdr:row>39</xdr:row>
      <xdr:rowOff>149860</xdr:rowOff>
    </xdr:to>
    <xdr:sp macro="" textlink="">
      <xdr:nvSpPr>
        <xdr:cNvPr id="321" name="楕円 320">
          <a:extLst>
            <a:ext uri="{FF2B5EF4-FFF2-40B4-BE49-F238E27FC236}">
              <a16:creationId xmlns:a16="http://schemas.microsoft.com/office/drawing/2014/main" id="{00000000-0008-0000-0700-000041010000}"/>
            </a:ext>
          </a:extLst>
        </xdr:cNvPr>
        <xdr:cNvSpPr/>
      </xdr:nvSpPr>
      <xdr:spPr>
        <a:xfrm>
          <a:off x="7810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116840</xdr:colOff>
      <xdr:row>39</xdr:row>
      <xdr:rowOff>140970</xdr:rowOff>
    </xdr:from>
    <xdr:ext cx="246380" cy="259080"/>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7736840" y="682752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39</xdr:row>
      <xdr:rowOff>48260</xdr:rowOff>
    </xdr:from>
    <xdr:to>
      <xdr:col>36</xdr:col>
      <xdr:colOff>165100</xdr:colOff>
      <xdr:row>39</xdr:row>
      <xdr:rowOff>149860</xdr:rowOff>
    </xdr:to>
    <xdr:sp macro="" textlink="">
      <xdr:nvSpPr>
        <xdr:cNvPr id="323" name="楕円 322">
          <a:extLst>
            <a:ext uri="{FF2B5EF4-FFF2-40B4-BE49-F238E27FC236}">
              <a16:creationId xmlns:a16="http://schemas.microsoft.com/office/drawing/2014/main" id="{00000000-0008-0000-0700-000043010000}"/>
            </a:ext>
          </a:extLst>
        </xdr:cNvPr>
        <xdr:cNvSpPr/>
      </xdr:nvSpPr>
      <xdr:spPr>
        <a:xfrm>
          <a:off x="6921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180340</xdr:colOff>
      <xdr:row>39</xdr:row>
      <xdr:rowOff>140970</xdr:rowOff>
    </xdr:from>
    <xdr:ext cx="246380" cy="259080"/>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847840" y="682752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21/132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31,759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7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6710" cy="222250"/>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565900" y="8064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58</xdr:row>
      <xdr:rowOff>73660</xdr:rowOff>
    </xdr:from>
    <xdr:ext cx="245745" cy="259080"/>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355080" y="1001776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56</xdr:row>
      <xdr:rowOff>35560</xdr:rowOff>
    </xdr:from>
    <xdr:ext cx="531495" cy="259080"/>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53</xdr:row>
      <xdr:rowOff>168910</xdr:rowOff>
    </xdr:from>
    <xdr:ext cx="531495" cy="25590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505" y="92557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51</xdr:row>
      <xdr:rowOff>130810</xdr:rowOff>
    </xdr:from>
    <xdr:ext cx="531495" cy="259080"/>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72505" y="887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6604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49</xdr:row>
      <xdr:rowOff>92710</xdr:rowOff>
    </xdr:from>
    <xdr:ext cx="592455" cy="259080"/>
    <xdr:sp macro="" textlink="">
      <xdr:nvSpPr>
        <xdr:cNvPr id="344" name="テキスト ボックス 343">
          <a:extLst>
            <a:ext uri="{FF2B5EF4-FFF2-40B4-BE49-F238E27FC236}">
              <a16:creationId xmlns:a16="http://schemas.microsoft.com/office/drawing/2014/main" id="{00000000-0008-0000-0700-000058010000}"/>
            </a:ext>
          </a:extLst>
        </xdr:cNvPr>
        <xdr:cNvSpPr txBox="1"/>
      </xdr:nvSpPr>
      <xdr:spPr>
        <a:xfrm>
          <a:off x="6008370" y="8493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54610</xdr:rowOff>
    </xdr:from>
    <xdr:ext cx="592455" cy="255905"/>
    <xdr:sp macro="" textlink="">
      <xdr:nvSpPr>
        <xdr:cNvPr id="346" name="テキスト ボックス 345">
          <a:extLst>
            <a:ext uri="{FF2B5EF4-FFF2-40B4-BE49-F238E27FC236}">
              <a16:creationId xmlns:a16="http://schemas.microsoft.com/office/drawing/2014/main" id="{00000000-0008-0000-0700-00005A010000}"/>
            </a:ext>
          </a:extLst>
        </xdr:cNvPr>
        <xdr:cNvSpPr txBox="1"/>
      </xdr:nvSpPr>
      <xdr:spPr>
        <a:xfrm>
          <a:off x="6008370" y="8112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7" name="農林水産業費グラフ枠">
          <a:extLst>
            <a:ext uri="{FF2B5EF4-FFF2-40B4-BE49-F238E27FC236}">
              <a16:creationId xmlns:a16="http://schemas.microsoft.com/office/drawing/2014/main" id="{00000000-0008-0000-0700-00005B010000}"/>
            </a:ext>
          </a:extLst>
        </xdr:cNvPr>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64135</xdr:rowOff>
    </xdr:from>
    <xdr:to>
      <xdr:col>54</xdr:col>
      <xdr:colOff>189865</xdr:colOff>
      <xdr:row>58</xdr:row>
      <xdr:rowOff>137160</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10475595" y="8636635"/>
          <a:ext cx="1270" cy="14446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140970</xdr:rowOff>
    </xdr:from>
    <xdr:ext cx="469900" cy="259080"/>
    <xdr:sp macro="" textlink="">
      <xdr:nvSpPr>
        <xdr:cNvPr id="349" name="農林水産業費最小値テキスト">
          <a:extLst>
            <a:ext uri="{FF2B5EF4-FFF2-40B4-BE49-F238E27FC236}">
              <a16:creationId xmlns:a16="http://schemas.microsoft.com/office/drawing/2014/main" id="{00000000-0008-0000-0700-00005D010000}"/>
            </a:ext>
          </a:extLst>
        </xdr:cNvPr>
        <xdr:cNvSpPr txBox="1"/>
      </xdr:nvSpPr>
      <xdr:spPr>
        <a:xfrm>
          <a:off x="10528300" y="100850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6,217</a:t>
          </a:r>
          <a:endParaRPr kumimoji="1" lang="ja-JP" altLang="en-US" sz="1000" b="1">
            <a:latin typeface="ＭＳ Ｐゴシック"/>
            <a:ea typeface="ＭＳ Ｐゴシック"/>
          </a:endParaRPr>
        </a:p>
      </xdr:txBody>
    </xdr:sp>
    <xdr:clientData/>
  </xdr:oneCellAnchor>
  <xdr:twoCellAnchor>
    <xdr:from>
      <xdr:col>54</xdr:col>
      <xdr:colOff>101600</xdr:colOff>
      <xdr:row>58</xdr:row>
      <xdr:rowOff>137160</xdr:rowOff>
    </xdr:from>
    <xdr:to>
      <xdr:col>55</xdr:col>
      <xdr:colOff>88900</xdr:colOff>
      <xdr:row>58</xdr:row>
      <xdr:rowOff>137160</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10388600" y="100812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10795</xdr:rowOff>
    </xdr:from>
    <xdr:ext cx="598805" cy="258445"/>
    <xdr:sp macro="" textlink="">
      <xdr:nvSpPr>
        <xdr:cNvPr id="351" name="農林水産業費最大値テキスト">
          <a:extLst>
            <a:ext uri="{FF2B5EF4-FFF2-40B4-BE49-F238E27FC236}">
              <a16:creationId xmlns:a16="http://schemas.microsoft.com/office/drawing/2014/main" id="{00000000-0008-0000-0700-00005F010000}"/>
            </a:ext>
          </a:extLst>
        </xdr:cNvPr>
        <xdr:cNvSpPr txBox="1"/>
      </xdr:nvSpPr>
      <xdr:spPr>
        <a:xfrm>
          <a:off x="10528300" y="841184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119,938</a:t>
          </a:r>
          <a:endParaRPr kumimoji="1" lang="ja-JP" altLang="en-US" sz="1000" b="1">
            <a:latin typeface="ＭＳ Ｐゴシック"/>
          </a:endParaRPr>
        </a:p>
      </xdr:txBody>
    </xdr:sp>
    <xdr:clientData/>
  </xdr:oneCellAnchor>
  <xdr:twoCellAnchor>
    <xdr:from>
      <xdr:col>54</xdr:col>
      <xdr:colOff>101600</xdr:colOff>
      <xdr:row>50</xdr:row>
      <xdr:rowOff>64135</xdr:rowOff>
    </xdr:from>
    <xdr:to>
      <xdr:col>55</xdr:col>
      <xdr:colOff>88900</xdr:colOff>
      <xdr:row>50</xdr:row>
      <xdr:rowOff>64135</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10388600" y="86366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52</xdr:row>
      <xdr:rowOff>171450</xdr:rowOff>
    </xdr:from>
    <xdr:to>
      <xdr:col>55</xdr:col>
      <xdr:colOff>0</xdr:colOff>
      <xdr:row>53</xdr:row>
      <xdr:rowOff>161290</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9639300" y="9086850"/>
          <a:ext cx="838200" cy="161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155575</xdr:rowOff>
    </xdr:from>
    <xdr:ext cx="534670" cy="255905"/>
    <xdr:sp macro="" textlink="">
      <xdr:nvSpPr>
        <xdr:cNvPr id="354" name="農林水産業費平均値テキスト">
          <a:extLst>
            <a:ext uri="{FF2B5EF4-FFF2-40B4-BE49-F238E27FC236}">
              <a16:creationId xmlns:a16="http://schemas.microsoft.com/office/drawing/2014/main" id="{00000000-0008-0000-0700-000062010000}"/>
            </a:ext>
          </a:extLst>
        </xdr:cNvPr>
        <xdr:cNvSpPr txBox="1"/>
      </xdr:nvSpPr>
      <xdr:spPr>
        <a:xfrm>
          <a:off x="10528300" y="9585325"/>
          <a:ext cx="53467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39,550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56</xdr:row>
      <xdr:rowOff>6350</xdr:rowOff>
    </xdr:from>
    <xdr:to>
      <xdr:col>55</xdr:col>
      <xdr:colOff>50800</xdr:colOff>
      <xdr:row>56</xdr:row>
      <xdr:rowOff>107315</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10426700" y="96075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52</xdr:row>
      <xdr:rowOff>171450</xdr:rowOff>
    </xdr:from>
    <xdr:to>
      <xdr:col>50</xdr:col>
      <xdr:colOff>114300</xdr:colOff>
      <xdr:row>53</xdr:row>
      <xdr:rowOff>168910</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flipV="1">
          <a:off x="8750300" y="9086850"/>
          <a:ext cx="889000" cy="168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160020</xdr:rowOff>
    </xdr:from>
    <xdr:to>
      <xdr:col>50</xdr:col>
      <xdr:colOff>165100</xdr:colOff>
      <xdr:row>56</xdr:row>
      <xdr:rowOff>90170</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9588500" y="9589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56</xdr:row>
      <xdr:rowOff>81280</xdr:rowOff>
    </xdr:from>
    <xdr:ext cx="531495" cy="259080"/>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371965" y="968248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40,912</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53</xdr:row>
      <xdr:rowOff>168910</xdr:rowOff>
    </xdr:from>
    <xdr:to>
      <xdr:col>45</xdr:col>
      <xdr:colOff>177800</xdr:colOff>
      <xdr:row>54</xdr:row>
      <xdr:rowOff>13970</xdr:rowOff>
    </xdr:to>
    <xdr:cxnSp macro="">
      <xdr:nvCxnSpPr>
        <xdr:cNvPr id="359" name="直線コネクタ 358">
          <a:extLst>
            <a:ext uri="{FF2B5EF4-FFF2-40B4-BE49-F238E27FC236}">
              <a16:creationId xmlns:a16="http://schemas.microsoft.com/office/drawing/2014/main" id="{00000000-0008-0000-0700-000067010000}"/>
            </a:ext>
          </a:extLst>
        </xdr:cNvPr>
        <xdr:cNvCxnSpPr/>
      </xdr:nvCxnSpPr>
      <xdr:spPr>
        <a:xfrm flipV="1">
          <a:off x="7861300" y="9255760"/>
          <a:ext cx="8890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15875</xdr:rowOff>
    </xdr:from>
    <xdr:to>
      <xdr:col>46</xdr:col>
      <xdr:colOff>38100</xdr:colOff>
      <xdr:row>56</xdr:row>
      <xdr:rowOff>117475</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8699500" y="9617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56</xdr:row>
      <xdr:rowOff>109220</xdr:rowOff>
    </xdr:from>
    <xdr:ext cx="531495" cy="25590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482965" y="971042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38,732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51</xdr:row>
      <xdr:rowOff>97790</xdr:rowOff>
    </xdr:from>
    <xdr:to>
      <xdr:col>41</xdr:col>
      <xdr:colOff>50800</xdr:colOff>
      <xdr:row>54</xdr:row>
      <xdr:rowOff>13970</xdr:rowOff>
    </xdr:to>
    <xdr:cxnSp macro="">
      <xdr:nvCxnSpPr>
        <xdr:cNvPr id="362" name="直線コネクタ 361">
          <a:extLst>
            <a:ext uri="{FF2B5EF4-FFF2-40B4-BE49-F238E27FC236}">
              <a16:creationId xmlns:a16="http://schemas.microsoft.com/office/drawing/2014/main" id="{00000000-0008-0000-0700-00006A010000}"/>
            </a:ext>
          </a:extLst>
        </xdr:cNvPr>
        <xdr:cNvCxnSpPr/>
      </xdr:nvCxnSpPr>
      <xdr:spPr>
        <a:xfrm>
          <a:off x="6972300" y="8841740"/>
          <a:ext cx="889000" cy="430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10160</xdr:rowOff>
    </xdr:from>
    <xdr:to>
      <xdr:col>41</xdr:col>
      <xdr:colOff>101600</xdr:colOff>
      <xdr:row>56</xdr:row>
      <xdr:rowOff>111760</xdr:rowOff>
    </xdr:to>
    <xdr:sp macro="" textlink="">
      <xdr:nvSpPr>
        <xdr:cNvPr id="363" name="フローチャート: 判断 362">
          <a:extLst>
            <a:ext uri="{FF2B5EF4-FFF2-40B4-BE49-F238E27FC236}">
              <a16:creationId xmlns:a16="http://schemas.microsoft.com/office/drawing/2014/main" id="{00000000-0008-0000-0700-00006B010000}"/>
            </a:ext>
          </a:extLst>
        </xdr:cNvPr>
        <xdr:cNvSpPr/>
      </xdr:nvSpPr>
      <xdr:spPr>
        <a:xfrm>
          <a:off x="7810500" y="9611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56</xdr:row>
      <xdr:rowOff>102870</xdr:rowOff>
    </xdr:from>
    <xdr:ext cx="531495" cy="259080"/>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593965" y="97040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39,185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56</xdr:row>
      <xdr:rowOff>21590</xdr:rowOff>
    </xdr:from>
    <xdr:to>
      <xdr:col>36</xdr:col>
      <xdr:colOff>165100</xdr:colOff>
      <xdr:row>56</xdr:row>
      <xdr:rowOff>123190</xdr:rowOff>
    </xdr:to>
    <xdr:sp macro="" textlink="">
      <xdr:nvSpPr>
        <xdr:cNvPr id="365" name="フローチャート: 判断 364">
          <a:extLst>
            <a:ext uri="{FF2B5EF4-FFF2-40B4-BE49-F238E27FC236}">
              <a16:creationId xmlns:a16="http://schemas.microsoft.com/office/drawing/2014/main" id="{00000000-0008-0000-0700-00006D010000}"/>
            </a:ext>
          </a:extLst>
        </xdr:cNvPr>
        <xdr:cNvSpPr/>
      </xdr:nvSpPr>
      <xdr:spPr>
        <a:xfrm>
          <a:off x="6921500" y="9622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56</xdr:row>
      <xdr:rowOff>114300</xdr:rowOff>
    </xdr:from>
    <xdr:ext cx="531495" cy="259080"/>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04965" y="971550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38,290</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2000" cy="259080"/>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61</xdr:row>
      <xdr:rowOff>80010</xdr:rowOff>
    </xdr:from>
    <xdr:ext cx="762000" cy="259080"/>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62000" cy="259080"/>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2000" cy="259080"/>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53</xdr:row>
      <xdr:rowOff>110490</xdr:rowOff>
    </xdr:from>
    <xdr:to>
      <xdr:col>55</xdr:col>
      <xdr:colOff>50800</xdr:colOff>
      <xdr:row>54</xdr:row>
      <xdr:rowOff>40640</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10426700" y="9197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52</xdr:row>
      <xdr:rowOff>133350</xdr:rowOff>
    </xdr:from>
    <xdr:ext cx="534670" cy="255905"/>
    <xdr:sp macro="" textlink="">
      <xdr:nvSpPr>
        <xdr:cNvPr id="373" name="農林水産業費該当値テキスト">
          <a:extLst>
            <a:ext uri="{FF2B5EF4-FFF2-40B4-BE49-F238E27FC236}">
              <a16:creationId xmlns:a16="http://schemas.microsoft.com/office/drawing/2014/main" id="{00000000-0008-0000-0700-000075010000}"/>
            </a:ext>
          </a:extLst>
        </xdr:cNvPr>
        <xdr:cNvSpPr txBox="1"/>
      </xdr:nvSpPr>
      <xdr:spPr>
        <a:xfrm>
          <a:off x="10528300" y="9048750"/>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71,794</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52</xdr:row>
      <xdr:rowOff>120650</xdr:rowOff>
    </xdr:from>
    <xdr:to>
      <xdr:col>50</xdr:col>
      <xdr:colOff>165100</xdr:colOff>
      <xdr:row>53</xdr:row>
      <xdr:rowOff>50800</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9588500" y="9036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51</xdr:row>
      <xdr:rowOff>67310</xdr:rowOff>
    </xdr:from>
    <xdr:ext cx="531495" cy="259080"/>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9371965" y="88112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84,518</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53</xdr:row>
      <xdr:rowOff>118110</xdr:rowOff>
    </xdr:from>
    <xdr:to>
      <xdr:col>46</xdr:col>
      <xdr:colOff>38100</xdr:colOff>
      <xdr:row>54</xdr:row>
      <xdr:rowOff>48260</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8699500" y="9204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52</xdr:row>
      <xdr:rowOff>64770</xdr:rowOff>
    </xdr:from>
    <xdr:ext cx="531495" cy="25590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8482965" y="898017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71,180</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53</xdr:row>
      <xdr:rowOff>134620</xdr:rowOff>
    </xdr:from>
    <xdr:to>
      <xdr:col>41</xdr:col>
      <xdr:colOff>101600</xdr:colOff>
      <xdr:row>54</xdr:row>
      <xdr:rowOff>64770</xdr:rowOff>
    </xdr:to>
    <xdr:sp macro="" textlink="">
      <xdr:nvSpPr>
        <xdr:cNvPr id="378" name="楕円 377">
          <a:extLst>
            <a:ext uri="{FF2B5EF4-FFF2-40B4-BE49-F238E27FC236}">
              <a16:creationId xmlns:a16="http://schemas.microsoft.com/office/drawing/2014/main" id="{00000000-0008-0000-0700-00007A010000}"/>
            </a:ext>
          </a:extLst>
        </xdr:cNvPr>
        <xdr:cNvSpPr/>
      </xdr:nvSpPr>
      <xdr:spPr>
        <a:xfrm>
          <a:off x="7810500" y="9221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52</xdr:row>
      <xdr:rowOff>81280</xdr:rowOff>
    </xdr:from>
    <xdr:ext cx="531495" cy="259080"/>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7593965" y="899668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69,891</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51</xdr:row>
      <xdr:rowOff>46355</xdr:rowOff>
    </xdr:from>
    <xdr:to>
      <xdr:col>36</xdr:col>
      <xdr:colOff>165100</xdr:colOff>
      <xdr:row>51</xdr:row>
      <xdr:rowOff>147955</xdr:rowOff>
    </xdr:to>
    <xdr:sp macro="" textlink="">
      <xdr:nvSpPr>
        <xdr:cNvPr id="380" name="楕円 379">
          <a:extLst>
            <a:ext uri="{FF2B5EF4-FFF2-40B4-BE49-F238E27FC236}">
              <a16:creationId xmlns:a16="http://schemas.microsoft.com/office/drawing/2014/main" id="{00000000-0008-0000-0700-00007C010000}"/>
            </a:ext>
          </a:extLst>
        </xdr:cNvPr>
        <xdr:cNvSpPr/>
      </xdr:nvSpPr>
      <xdr:spPr>
        <a:xfrm>
          <a:off x="6921500" y="8790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49</xdr:row>
      <xdr:rowOff>164465</xdr:rowOff>
    </xdr:from>
    <xdr:ext cx="595630" cy="259080"/>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672580" y="856551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103,852</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77/132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24,272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9" name="正方形/長方形 388">
          <a:extLst>
            <a:ext uri="{FF2B5EF4-FFF2-40B4-BE49-F238E27FC236}">
              <a16:creationId xmlns:a16="http://schemas.microsoft.com/office/drawing/2014/main" id="{00000000-0008-0000-0700-000085010000}"/>
            </a:ext>
          </a:extLst>
        </xdr:cNvPr>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6710" cy="222250"/>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565900" y="11493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77</xdr:row>
      <xdr:rowOff>168910</xdr:rowOff>
    </xdr:from>
    <xdr:ext cx="245745" cy="25590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355080" y="133705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75</xdr:row>
      <xdr:rowOff>54610</xdr:rowOff>
    </xdr:from>
    <xdr:ext cx="592455" cy="25590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370" y="129133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72</xdr:row>
      <xdr:rowOff>111760</xdr:rowOff>
    </xdr:from>
    <xdr:ext cx="592455" cy="25590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370" y="124561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69</xdr:row>
      <xdr:rowOff>168910</xdr:rowOff>
    </xdr:from>
    <xdr:ext cx="592455" cy="25590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370" y="119989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67</xdr:row>
      <xdr:rowOff>54610</xdr:rowOff>
    </xdr:from>
    <xdr:ext cx="592455" cy="25590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08370" y="11541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00000000-0008-0000-0700-000092010000}"/>
            </a:ext>
          </a:extLst>
        </xdr:cNvPr>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134620</xdr:rowOff>
    </xdr:from>
    <xdr:to>
      <xdr:col>54</xdr:col>
      <xdr:colOff>189865</xdr:colOff>
      <xdr:row>78</xdr:row>
      <xdr:rowOff>120650</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10475595" y="12307570"/>
          <a:ext cx="1270" cy="11861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124460</xdr:rowOff>
    </xdr:from>
    <xdr:ext cx="469900" cy="259080"/>
    <xdr:sp macro=""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10528300" y="134975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4,148</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120650</xdr:rowOff>
    </xdr:from>
    <xdr:to>
      <xdr:col>55</xdr:col>
      <xdr:colOff>88900</xdr:colOff>
      <xdr:row>78</xdr:row>
      <xdr:rowOff>120650</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34937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81280</xdr:rowOff>
    </xdr:from>
    <xdr:ext cx="598805" cy="259080"/>
    <xdr:sp macro=""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10528300" y="1208278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263,597</a:t>
          </a:r>
          <a:endParaRPr kumimoji="1" lang="ja-JP" altLang="en-US" sz="1000" b="1">
            <a:latin typeface="ＭＳ Ｐゴシック"/>
          </a:endParaRPr>
        </a:p>
      </xdr:txBody>
    </xdr:sp>
    <xdr:clientData/>
  </xdr:oneCellAnchor>
  <xdr:twoCellAnchor>
    <xdr:from>
      <xdr:col>54</xdr:col>
      <xdr:colOff>101600</xdr:colOff>
      <xdr:row>71</xdr:row>
      <xdr:rowOff>134620</xdr:rowOff>
    </xdr:from>
    <xdr:to>
      <xdr:col>55</xdr:col>
      <xdr:colOff>88900</xdr:colOff>
      <xdr:row>71</xdr:row>
      <xdr:rowOff>134620</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23075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63500</xdr:rowOff>
    </xdr:from>
    <xdr:to>
      <xdr:col>55</xdr:col>
      <xdr:colOff>0</xdr:colOff>
      <xdr:row>78</xdr:row>
      <xdr:rowOff>64770</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9639300" y="13436600"/>
          <a:ext cx="8382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164465</xdr:rowOff>
    </xdr:from>
    <xdr:ext cx="534670" cy="259080"/>
    <xdr:sp macro=""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10528300" y="1319466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26,005</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77</xdr:row>
      <xdr:rowOff>141605</xdr:rowOff>
    </xdr:from>
    <xdr:to>
      <xdr:col>55</xdr:col>
      <xdr:colOff>50800</xdr:colOff>
      <xdr:row>78</xdr:row>
      <xdr:rowOff>71755</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10426700" y="13343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27940</xdr:rowOff>
    </xdr:from>
    <xdr:to>
      <xdr:col>50</xdr:col>
      <xdr:colOff>114300</xdr:colOff>
      <xdr:row>78</xdr:row>
      <xdr:rowOff>63500</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8750300" y="13401040"/>
          <a:ext cx="8890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132715</xdr:rowOff>
    </xdr:from>
    <xdr:to>
      <xdr:col>50</xdr:col>
      <xdr:colOff>165100</xdr:colOff>
      <xdr:row>78</xdr:row>
      <xdr:rowOff>63500</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9588500" y="133343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76</xdr:row>
      <xdr:rowOff>79375</xdr:rowOff>
    </xdr:from>
    <xdr:ext cx="531495" cy="2584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371965" y="131095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27,965</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77</xdr:row>
      <xdr:rowOff>160655</xdr:rowOff>
    </xdr:from>
    <xdr:to>
      <xdr:col>45</xdr:col>
      <xdr:colOff>177800</xdr:colOff>
      <xdr:row>78</xdr:row>
      <xdr:rowOff>27940</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7861300" y="13362305"/>
          <a:ext cx="88900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123190</xdr:rowOff>
    </xdr:from>
    <xdr:to>
      <xdr:col>46</xdr:col>
      <xdr:colOff>38100</xdr:colOff>
      <xdr:row>78</xdr:row>
      <xdr:rowOff>53340</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8699500" y="13324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76</xdr:row>
      <xdr:rowOff>69850</xdr:rowOff>
    </xdr:from>
    <xdr:ext cx="531495" cy="259080"/>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482965" y="131000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29,968</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77</xdr:row>
      <xdr:rowOff>160655</xdr:rowOff>
    </xdr:from>
    <xdr:to>
      <xdr:col>41</xdr:col>
      <xdr:colOff>50800</xdr:colOff>
      <xdr:row>78</xdr:row>
      <xdr:rowOff>17780</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flipV="1">
          <a:off x="6972300" y="13362305"/>
          <a:ext cx="8890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119380</xdr:rowOff>
    </xdr:from>
    <xdr:to>
      <xdr:col>41</xdr:col>
      <xdr:colOff>101600</xdr:colOff>
      <xdr:row>78</xdr:row>
      <xdr:rowOff>49530</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7810500" y="13321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78</xdr:row>
      <xdr:rowOff>40640</xdr:rowOff>
    </xdr:from>
    <xdr:ext cx="531495" cy="25590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593965" y="1341374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30,878</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77</xdr:row>
      <xdr:rowOff>111760</xdr:rowOff>
    </xdr:from>
    <xdr:to>
      <xdr:col>36</xdr:col>
      <xdr:colOff>165100</xdr:colOff>
      <xdr:row>78</xdr:row>
      <xdr:rowOff>41910</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921500" y="13313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76</xdr:row>
      <xdr:rowOff>58420</xdr:rowOff>
    </xdr:from>
    <xdr:ext cx="531495" cy="259080"/>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04965" y="1308862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32,444</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2000" cy="259080"/>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81</xdr:row>
      <xdr:rowOff>80010</xdr:rowOff>
    </xdr:from>
    <xdr:ext cx="762000" cy="259080"/>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62000" cy="259080"/>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2000" cy="259080"/>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78</xdr:row>
      <xdr:rowOff>13970</xdr:rowOff>
    </xdr:from>
    <xdr:to>
      <xdr:col>55</xdr:col>
      <xdr:colOff>50800</xdr:colOff>
      <xdr:row>78</xdr:row>
      <xdr:rowOff>115570</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10426700" y="13387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120650</xdr:rowOff>
    </xdr:from>
    <xdr:ext cx="534670" cy="255905"/>
    <xdr:sp macro=""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10528300" y="13322300"/>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16,418</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78</xdr:row>
      <xdr:rowOff>12065</xdr:rowOff>
    </xdr:from>
    <xdr:to>
      <xdr:col>50</xdr:col>
      <xdr:colOff>165100</xdr:colOff>
      <xdr:row>78</xdr:row>
      <xdr:rowOff>113665</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9588500" y="13385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78</xdr:row>
      <xdr:rowOff>104775</xdr:rowOff>
    </xdr:from>
    <xdr:ext cx="531495" cy="259080"/>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9371965" y="1347787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16,835</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77</xdr:row>
      <xdr:rowOff>148590</xdr:rowOff>
    </xdr:from>
    <xdr:to>
      <xdr:col>46</xdr:col>
      <xdr:colOff>38100</xdr:colOff>
      <xdr:row>78</xdr:row>
      <xdr:rowOff>78740</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8699500" y="13350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78</xdr:row>
      <xdr:rowOff>69850</xdr:rowOff>
    </xdr:from>
    <xdr:ext cx="531495" cy="259080"/>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8482965" y="134429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24,388</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77</xdr:row>
      <xdr:rowOff>109855</xdr:rowOff>
    </xdr:from>
    <xdr:to>
      <xdr:col>41</xdr:col>
      <xdr:colOff>101600</xdr:colOff>
      <xdr:row>78</xdr:row>
      <xdr:rowOff>40640</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7810500" y="133115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76</xdr:row>
      <xdr:rowOff>56515</xdr:rowOff>
    </xdr:from>
    <xdr:ext cx="531495" cy="2584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7593965" y="1308671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32,917</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77</xdr:row>
      <xdr:rowOff>137795</xdr:rowOff>
    </xdr:from>
    <xdr:to>
      <xdr:col>36</xdr:col>
      <xdr:colOff>165100</xdr:colOff>
      <xdr:row>78</xdr:row>
      <xdr:rowOff>67945</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6921500" y="13339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78</xdr:row>
      <xdr:rowOff>59055</xdr:rowOff>
    </xdr:from>
    <xdr:ext cx="531495" cy="259080"/>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704965" y="134321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26,819</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51/132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55,612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6710" cy="222250"/>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565900" y="14922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98</xdr:row>
      <xdr:rowOff>73660</xdr:rowOff>
    </xdr:from>
    <xdr:ext cx="245745" cy="259080"/>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080" y="1687576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96</xdr:row>
      <xdr:rowOff>35560</xdr:rowOff>
    </xdr:from>
    <xdr:ext cx="531495" cy="259080"/>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93</xdr:row>
      <xdr:rowOff>168910</xdr:rowOff>
    </xdr:from>
    <xdr:ext cx="592455" cy="25590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370" y="16113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91</xdr:row>
      <xdr:rowOff>130810</xdr:rowOff>
    </xdr:from>
    <xdr:ext cx="592455" cy="259080"/>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370" y="15732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92710</xdr:rowOff>
    </xdr:from>
    <xdr:ext cx="592455" cy="259080"/>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370" y="15351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54610</xdr:rowOff>
    </xdr:from>
    <xdr:ext cx="592455" cy="25590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370" y="14970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土木費グラフ枠">
          <a:extLst>
            <a:ext uri="{FF2B5EF4-FFF2-40B4-BE49-F238E27FC236}">
              <a16:creationId xmlns:a16="http://schemas.microsoft.com/office/drawing/2014/main" id="{00000000-0008-0000-0700-0000CB010000}"/>
            </a:ext>
          </a:extLst>
        </xdr:cNvPr>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62230</xdr:rowOff>
    </xdr:from>
    <xdr:to>
      <xdr:col>54</xdr:col>
      <xdr:colOff>189865</xdr:colOff>
      <xdr:row>98</xdr:row>
      <xdr:rowOff>79375</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10475595" y="15492730"/>
          <a:ext cx="1270" cy="13887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83185</xdr:rowOff>
    </xdr:from>
    <xdr:ext cx="534670" cy="259080"/>
    <xdr:sp macro="" textlink="">
      <xdr:nvSpPr>
        <xdr:cNvPr id="461" name="土木費最小値テキスト">
          <a:extLst>
            <a:ext uri="{FF2B5EF4-FFF2-40B4-BE49-F238E27FC236}">
              <a16:creationId xmlns:a16="http://schemas.microsoft.com/office/drawing/2014/main" id="{00000000-0008-0000-0700-0000CD010000}"/>
            </a:ext>
          </a:extLst>
        </xdr:cNvPr>
        <xdr:cNvSpPr txBox="1"/>
      </xdr:nvSpPr>
      <xdr:spPr>
        <a:xfrm>
          <a:off x="10528300" y="168852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17,936</a:t>
          </a:r>
          <a:endParaRPr kumimoji="1" lang="ja-JP" altLang="en-US" sz="1000" b="1">
            <a:latin typeface="ＭＳ Ｐゴシック"/>
            <a:ea typeface="ＭＳ Ｐゴシック"/>
          </a:endParaRPr>
        </a:p>
      </xdr:txBody>
    </xdr:sp>
    <xdr:clientData/>
  </xdr:oneCellAnchor>
  <xdr:twoCellAnchor>
    <xdr:from>
      <xdr:col>54</xdr:col>
      <xdr:colOff>101600</xdr:colOff>
      <xdr:row>98</xdr:row>
      <xdr:rowOff>79375</xdr:rowOff>
    </xdr:from>
    <xdr:to>
      <xdr:col>55</xdr:col>
      <xdr:colOff>88900</xdr:colOff>
      <xdr:row>98</xdr:row>
      <xdr:rowOff>79375</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68814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8890</xdr:rowOff>
    </xdr:from>
    <xdr:ext cx="598805" cy="255905"/>
    <xdr:sp macro="" textlink="">
      <xdr:nvSpPr>
        <xdr:cNvPr id="463" name="土木費最大値テキスト">
          <a:extLst>
            <a:ext uri="{FF2B5EF4-FFF2-40B4-BE49-F238E27FC236}">
              <a16:creationId xmlns:a16="http://schemas.microsoft.com/office/drawing/2014/main" id="{00000000-0008-0000-0700-0000CF010000}"/>
            </a:ext>
          </a:extLst>
        </xdr:cNvPr>
        <xdr:cNvSpPr txBox="1"/>
      </xdr:nvSpPr>
      <xdr:spPr>
        <a:xfrm>
          <a:off x="10528300" y="15267940"/>
          <a:ext cx="59880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200,131</a:t>
          </a:r>
          <a:endParaRPr kumimoji="1" lang="ja-JP" altLang="en-US" sz="1000" b="1">
            <a:latin typeface="ＭＳ Ｐゴシック"/>
          </a:endParaRPr>
        </a:p>
      </xdr:txBody>
    </xdr:sp>
    <xdr:clientData/>
  </xdr:oneCellAnchor>
  <xdr:twoCellAnchor>
    <xdr:from>
      <xdr:col>54</xdr:col>
      <xdr:colOff>101600</xdr:colOff>
      <xdr:row>90</xdr:row>
      <xdr:rowOff>62230</xdr:rowOff>
    </xdr:from>
    <xdr:to>
      <xdr:col>55</xdr:col>
      <xdr:colOff>88900</xdr:colOff>
      <xdr:row>90</xdr:row>
      <xdr:rowOff>62230</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54927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161290</xdr:rowOff>
    </xdr:from>
    <xdr:to>
      <xdr:col>55</xdr:col>
      <xdr:colOff>0</xdr:colOff>
      <xdr:row>95</xdr:row>
      <xdr:rowOff>163195</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9639300" y="16449040"/>
          <a:ext cx="8382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142240</xdr:rowOff>
    </xdr:from>
    <xdr:ext cx="534670" cy="259080"/>
    <xdr:sp macro="" textlink="">
      <xdr:nvSpPr>
        <xdr:cNvPr id="466" name="土木費平均値テキスト">
          <a:extLst>
            <a:ext uri="{FF2B5EF4-FFF2-40B4-BE49-F238E27FC236}">
              <a16:creationId xmlns:a16="http://schemas.microsoft.com/office/drawing/2014/main" id="{00000000-0008-0000-0700-0000D2010000}"/>
            </a:ext>
          </a:extLst>
        </xdr:cNvPr>
        <xdr:cNvSpPr txBox="1"/>
      </xdr:nvSpPr>
      <xdr:spPr>
        <a:xfrm>
          <a:off x="10528300" y="1642999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67,668</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95</xdr:row>
      <xdr:rowOff>163830</xdr:rowOff>
    </xdr:from>
    <xdr:to>
      <xdr:col>55</xdr:col>
      <xdr:colOff>50800</xdr:colOff>
      <xdr:row>96</xdr:row>
      <xdr:rowOff>93980</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10426700" y="16451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161290</xdr:rowOff>
    </xdr:from>
    <xdr:to>
      <xdr:col>50</xdr:col>
      <xdr:colOff>114300</xdr:colOff>
      <xdr:row>97</xdr:row>
      <xdr:rowOff>41275</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8750300" y="16449040"/>
          <a:ext cx="889000" cy="2228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22860</xdr:rowOff>
    </xdr:from>
    <xdr:to>
      <xdr:col>50</xdr:col>
      <xdr:colOff>165100</xdr:colOff>
      <xdr:row>96</xdr:row>
      <xdr:rowOff>124460</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9588500" y="16482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96</xdr:row>
      <xdr:rowOff>115570</xdr:rowOff>
    </xdr:from>
    <xdr:ext cx="531495" cy="259080"/>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371965" y="165747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63,690</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97</xdr:row>
      <xdr:rowOff>31750</xdr:rowOff>
    </xdr:from>
    <xdr:to>
      <xdr:col>45</xdr:col>
      <xdr:colOff>177800</xdr:colOff>
      <xdr:row>97</xdr:row>
      <xdr:rowOff>41275</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7861300" y="16662400"/>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26035</xdr:rowOff>
    </xdr:from>
    <xdr:to>
      <xdr:col>46</xdr:col>
      <xdr:colOff>38100</xdr:colOff>
      <xdr:row>96</xdr:row>
      <xdr:rowOff>127635</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8699500" y="16485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94</xdr:row>
      <xdr:rowOff>144145</xdr:rowOff>
    </xdr:from>
    <xdr:ext cx="531495" cy="25590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482965" y="1626044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63,249</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97</xdr:row>
      <xdr:rowOff>31750</xdr:rowOff>
    </xdr:from>
    <xdr:to>
      <xdr:col>41</xdr:col>
      <xdr:colOff>50800</xdr:colOff>
      <xdr:row>97</xdr:row>
      <xdr:rowOff>66040</xdr:rowOff>
    </xdr:to>
    <xdr:cxnSp macro="">
      <xdr:nvCxnSpPr>
        <xdr:cNvPr id="474" name="直線コネクタ 473">
          <a:extLst>
            <a:ext uri="{FF2B5EF4-FFF2-40B4-BE49-F238E27FC236}">
              <a16:creationId xmlns:a16="http://schemas.microsoft.com/office/drawing/2014/main" id="{00000000-0008-0000-0700-0000DA010000}"/>
            </a:ext>
          </a:extLst>
        </xdr:cNvPr>
        <xdr:cNvCxnSpPr/>
      </xdr:nvCxnSpPr>
      <xdr:spPr>
        <a:xfrm flipV="1">
          <a:off x="6972300" y="1666240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13335</xdr:rowOff>
    </xdr:from>
    <xdr:to>
      <xdr:col>41</xdr:col>
      <xdr:colOff>101600</xdr:colOff>
      <xdr:row>96</xdr:row>
      <xdr:rowOff>114935</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7810500" y="1647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94</xdr:row>
      <xdr:rowOff>132080</xdr:rowOff>
    </xdr:from>
    <xdr:ext cx="531495" cy="25590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7593965" y="1624838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64,907</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96</xdr:row>
      <xdr:rowOff>53340</xdr:rowOff>
    </xdr:from>
    <xdr:to>
      <xdr:col>36</xdr:col>
      <xdr:colOff>165100</xdr:colOff>
      <xdr:row>96</xdr:row>
      <xdr:rowOff>154940</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6921500" y="1651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95</xdr:row>
      <xdr:rowOff>0</xdr:rowOff>
    </xdr:from>
    <xdr:ext cx="531495" cy="259080"/>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04965" y="162877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59,650</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101</xdr:row>
      <xdr:rowOff>80010</xdr:rowOff>
    </xdr:from>
    <xdr:ext cx="762000" cy="259080"/>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2000" cy="259080"/>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95</xdr:row>
      <xdr:rowOff>112395</xdr:rowOff>
    </xdr:from>
    <xdr:to>
      <xdr:col>55</xdr:col>
      <xdr:colOff>50800</xdr:colOff>
      <xdr:row>96</xdr:row>
      <xdr:rowOff>42545</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10426700" y="16400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135255</xdr:rowOff>
    </xdr:from>
    <xdr:ext cx="534670" cy="255905"/>
    <xdr:sp macro="" textlink="">
      <xdr:nvSpPr>
        <xdr:cNvPr id="485" name="土木費該当値テキスト">
          <a:extLst>
            <a:ext uri="{FF2B5EF4-FFF2-40B4-BE49-F238E27FC236}">
              <a16:creationId xmlns:a16="http://schemas.microsoft.com/office/drawing/2014/main" id="{00000000-0008-0000-0700-0000E5010000}"/>
            </a:ext>
          </a:extLst>
        </xdr:cNvPr>
        <xdr:cNvSpPr txBox="1"/>
      </xdr:nvSpPr>
      <xdr:spPr>
        <a:xfrm>
          <a:off x="10528300" y="16251555"/>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74,379</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95</xdr:row>
      <xdr:rowOff>110490</xdr:rowOff>
    </xdr:from>
    <xdr:to>
      <xdr:col>50</xdr:col>
      <xdr:colOff>165100</xdr:colOff>
      <xdr:row>96</xdr:row>
      <xdr:rowOff>40640</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9588500" y="16398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94</xdr:row>
      <xdr:rowOff>57150</xdr:rowOff>
    </xdr:from>
    <xdr:ext cx="531495" cy="259080"/>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9371965" y="161734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74,688</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96</xdr:row>
      <xdr:rowOff>161925</xdr:rowOff>
    </xdr:from>
    <xdr:to>
      <xdr:col>46</xdr:col>
      <xdr:colOff>38100</xdr:colOff>
      <xdr:row>97</xdr:row>
      <xdr:rowOff>92075</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8699500" y="16621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97</xdr:row>
      <xdr:rowOff>83185</xdr:rowOff>
    </xdr:from>
    <xdr:ext cx="531495" cy="259080"/>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8482965" y="1671383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45,384</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96</xdr:row>
      <xdr:rowOff>152400</xdr:rowOff>
    </xdr:from>
    <xdr:to>
      <xdr:col>41</xdr:col>
      <xdr:colOff>101600</xdr:colOff>
      <xdr:row>97</xdr:row>
      <xdr:rowOff>82550</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7810500" y="1661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97</xdr:row>
      <xdr:rowOff>73660</xdr:rowOff>
    </xdr:from>
    <xdr:ext cx="531495" cy="259080"/>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7593965" y="1670431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46,699</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97</xdr:row>
      <xdr:rowOff>15240</xdr:rowOff>
    </xdr:from>
    <xdr:to>
      <xdr:col>36</xdr:col>
      <xdr:colOff>165100</xdr:colOff>
      <xdr:row>97</xdr:row>
      <xdr:rowOff>116840</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6921500" y="16645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97</xdr:row>
      <xdr:rowOff>109220</xdr:rowOff>
    </xdr:from>
    <xdr:ext cx="531495" cy="25590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6704965" y="1673987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42,127</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123/132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17,093</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6710" cy="222250"/>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407900" y="4635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139700</xdr:rowOff>
    </xdr:from>
    <xdr:to>
      <xdr:col>89</xdr:col>
      <xdr:colOff>177800</xdr:colOff>
      <xdr:row>39</xdr:row>
      <xdr:rowOff>139700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8262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38</xdr:row>
      <xdr:rowOff>168910</xdr:rowOff>
    </xdr:from>
    <xdr:ext cx="245745" cy="25590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2197080" y="668401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38</xdr:row>
      <xdr:rowOff>25400</xdr:rowOff>
    </xdr:from>
    <xdr:to>
      <xdr:col>89</xdr:col>
      <xdr:colOff>177800</xdr:colOff>
      <xdr:row>38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540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37</xdr:row>
      <xdr:rowOff>54610</xdr:rowOff>
    </xdr:from>
    <xdr:ext cx="531495" cy="25590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505" y="63982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36</xdr:row>
      <xdr:rowOff>82550</xdr:rowOff>
    </xdr:from>
    <xdr:to>
      <xdr:col>89</xdr:col>
      <xdr:colOff>177800</xdr:colOff>
      <xdr:row>36</xdr:row>
      <xdr:rowOff>82550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2547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35</xdr:row>
      <xdr:rowOff>111760</xdr:rowOff>
    </xdr:from>
    <xdr:ext cx="531495" cy="25590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505" y="611251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33</xdr:row>
      <xdr:rowOff>168910</xdr:rowOff>
    </xdr:from>
    <xdr:ext cx="531495" cy="25590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505" y="58267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25400</xdr:rowOff>
    </xdr:from>
    <xdr:to>
      <xdr:col>89</xdr:col>
      <xdr:colOff>177800</xdr:colOff>
      <xdr:row>33</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6832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32</xdr:row>
      <xdr:rowOff>54610</xdr:rowOff>
    </xdr:from>
    <xdr:ext cx="531495" cy="25590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505" y="554101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397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30</xdr:row>
      <xdr:rowOff>111760</xdr:rowOff>
    </xdr:from>
    <xdr:ext cx="592455" cy="25590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850370" y="52552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29</xdr:row>
      <xdr:rowOff>139700</xdr:rowOff>
    </xdr:from>
    <xdr:to>
      <xdr:col>89</xdr:col>
      <xdr:colOff>177800</xdr:colOff>
      <xdr:row>29</xdr:row>
      <xdr:rowOff>139700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51117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28</xdr:row>
      <xdr:rowOff>168910</xdr:rowOff>
    </xdr:from>
    <xdr:ext cx="592455" cy="25590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850370" y="496951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27</xdr:row>
      <xdr:rowOff>54610</xdr:rowOff>
    </xdr:from>
    <xdr:ext cx="592455" cy="25590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1850370" y="4683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a:extLst>
            <a:ext uri="{FF2B5EF4-FFF2-40B4-BE49-F238E27FC236}">
              <a16:creationId xmlns:a16="http://schemas.microsoft.com/office/drawing/2014/main" id="{00000000-0008-0000-0700-000008020000}"/>
            </a:ext>
          </a:extLst>
        </xdr:cNvPr>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92075</xdr:rowOff>
    </xdr:from>
    <xdr:to>
      <xdr:col>85</xdr:col>
      <xdr:colOff>126365</xdr:colOff>
      <xdr:row>38</xdr:row>
      <xdr:rowOff>143510</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6317595" y="5235575"/>
          <a:ext cx="1270" cy="14230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147320</xdr:rowOff>
    </xdr:from>
    <xdr:ext cx="534670" cy="259080"/>
    <xdr:sp macro="" textlink="">
      <xdr:nvSpPr>
        <xdr:cNvPr id="522" name="消防費最小値テキスト">
          <a:extLst>
            <a:ext uri="{FF2B5EF4-FFF2-40B4-BE49-F238E27FC236}">
              <a16:creationId xmlns:a16="http://schemas.microsoft.com/office/drawing/2014/main" id="{00000000-0008-0000-0700-00000A020000}"/>
            </a:ext>
          </a:extLst>
        </xdr:cNvPr>
        <xdr:cNvSpPr txBox="1"/>
      </xdr:nvSpPr>
      <xdr:spPr>
        <a:xfrm>
          <a:off x="16370300" y="66624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11,752</a:t>
          </a:r>
          <a:endParaRPr kumimoji="1" lang="ja-JP" altLang="en-US" sz="1000" b="1">
            <a:latin typeface="ＭＳ Ｐゴシック"/>
            <a:ea typeface="ＭＳ Ｐゴシック"/>
          </a:endParaRPr>
        </a:p>
      </xdr:txBody>
    </xdr:sp>
    <xdr:clientData/>
  </xdr:oneCellAnchor>
  <xdr:twoCellAnchor>
    <xdr:from>
      <xdr:col>85</xdr:col>
      <xdr:colOff>38100</xdr:colOff>
      <xdr:row>38</xdr:row>
      <xdr:rowOff>143510</xdr:rowOff>
    </xdr:from>
    <xdr:to>
      <xdr:col>86</xdr:col>
      <xdr:colOff>25400</xdr:colOff>
      <xdr:row>38</xdr:row>
      <xdr:rowOff>143510</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6658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38735</xdr:rowOff>
    </xdr:from>
    <xdr:ext cx="598805" cy="259080"/>
    <xdr:sp macro="" textlink="">
      <xdr:nvSpPr>
        <xdr:cNvPr id="524" name="消防費最大値テキスト">
          <a:extLst>
            <a:ext uri="{FF2B5EF4-FFF2-40B4-BE49-F238E27FC236}">
              <a16:creationId xmlns:a16="http://schemas.microsoft.com/office/drawing/2014/main" id="{00000000-0008-0000-0700-00000C020000}"/>
            </a:ext>
          </a:extLst>
        </xdr:cNvPr>
        <xdr:cNvSpPr txBox="1"/>
      </xdr:nvSpPr>
      <xdr:spPr>
        <a:xfrm>
          <a:off x="16370300" y="501078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111,339</a:t>
          </a:r>
          <a:endParaRPr kumimoji="1" lang="ja-JP" altLang="en-US" sz="1000" b="1">
            <a:latin typeface="ＭＳ Ｐゴシック"/>
          </a:endParaRPr>
        </a:p>
      </xdr:txBody>
    </xdr:sp>
    <xdr:clientData/>
  </xdr:oneCellAnchor>
  <xdr:twoCellAnchor>
    <xdr:from>
      <xdr:col>85</xdr:col>
      <xdr:colOff>38100</xdr:colOff>
      <xdr:row>30</xdr:row>
      <xdr:rowOff>92075</xdr:rowOff>
    </xdr:from>
    <xdr:to>
      <xdr:col>86</xdr:col>
      <xdr:colOff>25400</xdr:colOff>
      <xdr:row>30</xdr:row>
      <xdr:rowOff>92075</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6230600" y="52355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36830</xdr:rowOff>
    </xdr:from>
    <xdr:to>
      <xdr:col>85</xdr:col>
      <xdr:colOff>127000</xdr:colOff>
      <xdr:row>38</xdr:row>
      <xdr:rowOff>48895</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5481300" y="6551930"/>
          <a:ext cx="8382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6350</xdr:rowOff>
    </xdr:from>
    <xdr:ext cx="534670" cy="255905"/>
    <xdr:sp macro="" textlink="">
      <xdr:nvSpPr>
        <xdr:cNvPr id="527" name="消防費平均値テキスト">
          <a:extLst>
            <a:ext uri="{FF2B5EF4-FFF2-40B4-BE49-F238E27FC236}">
              <a16:creationId xmlns:a16="http://schemas.microsoft.com/office/drawing/2014/main" id="{00000000-0008-0000-0700-00000F020000}"/>
            </a:ext>
          </a:extLst>
        </xdr:cNvPr>
        <xdr:cNvSpPr txBox="1"/>
      </xdr:nvSpPr>
      <xdr:spPr>
        <a:xfrm>
          <a:off x="16370300" y="6178550"/>
          <a:ext cx="53467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31,361</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36</xdr:row>
      <xdr:rowOff>154940</xdr:rowOff>
    </xdr:from>
    <xdr:to>
      <xdr:col>85</xdr:col>
      <xdr:colOff>177800</xdr:colOff>
      <xdr:row>37</xdr:row>
      <xdr:rowOff>85090</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6268700" y="6327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48895</xdr:rowOff>
    </xdr:from>
    <xdr:to>
      <xdr:col>81</xdr:col>
      <xdr:colOff>50800</xdr:colOff>
      <xdr:row>38</xdr:row>
      <xdr:rowOff>57150</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4592300" y="6563995"/>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40640</xdr:rowOff>
    </xdr:from>
    <xdr:to>
      <xdr:col>81</xdr:col>
      <xdr:colOff>101600</xdr:colOff>
      <xdr:row>37</xdr:row>
      <xdr:rowOff>141605</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5430500" y="63842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35</xdr:row>
      <xdr:rowOff>158115</xdr:rowOff>
    </xdr:from>
    <xdr:ext cx="531495" cy="25590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13965" y="615886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27,435</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38</xdr:row>
      <xdr:rowOff>36195</xdr:rowOff>
    </xdr:from>
    <xdr:to>
      <xdr:col>76</xdr:col>
      <xdr:colOff>114300</xdr:colOff>
      <xdr:row>38</xdr:row>
      <xdr:rowOff>57150</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a:off x="13703300" y="6551295"/>
          <a:ext cx="8890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60325</xdr:rowOff>
    </xdr:from>
    <xdr:to>
      <xdr:col>76</xdr:col>
      <xdr:colOff>165100</xdr:colOff>
      <xdr:row>37</xdr:row>
      <xdr:rowOff>161925</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4541500" y="6403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36</xdr:row>
      <xdr:rowOff>6985</xdr:rowOff>
    </xdr:from>
    <xdr:ext cx="531495" cy="25590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324965" y="617918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26,011</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38</xdr:row>
      <xdr:rowOff>8255</xdr:rowOff>
    </xdr:from>
    <xdr:to>
      <xdr:col>71</xdr:col>
      <xdr:colOff>177800</xdr:colOff>
      <xdr:row>38</xdr:row>
      <xdr:rowOff>36195</xdr:rowOff>
    </xdr:to>
    <xdr:cxnSp macro="">
      <xdr:nvCxnSpPr>
        <xdr:cNvPr id="535" name="直線コネクタ 534">
          <a:extLst>
            <a:ext uri="{FF2B5EF4-FFF2-40B4-BE49-F238E27FC236}">
              <a16:creationId xmlns:a16="http://schemas.microsoft.com/office/drawing/2014/main" id="{00000000-0008-0000-0700-000017020000}"/>
            </a:ext>
          </a:extLst>
        </xdr:cNvPr>
        <xdr:cNvCxnSpPr/>
      </xdr:nvCxnSpPr>
      <xdr:spPr>
        <a:xfrm>
          <a:off x="12814300" y="6523355"/>
          <a:ext cx="8890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47625</xdr:rowOff>
    </xdr:from>
    <xdr:to>
      <xdr:col>72</xdr:col>
      <xdr:colOff>38100</xdr:colOff>
      <xdr:row>37</xdr:row>
      <xdr:rowOff>149225</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3652500" y="6391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35</xdr:row>
      <xdr:rowOff>166370</xdr:rowOff>
    </xdr:from>
    <xdr:ext cx="531495" cy="25590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5965" y="616712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26,902</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37</xdr:row>
      <xdr:rowOff>40640</xdr:rowOff>
    </xdr:from>
    <xdr:to>
      <xdr:col>67</xdr:col>
      <xdr:colOff>101600</xdr:colOff>
      <xdr:row>37</xdr:row>
      <xdr:rowOff>141605</xdr:rowOff>
    </xdr:to>
    <xdr:sp macro="" textlink="">
      <xdr:nvSpPr>
        <xdr:cNvPr id="538" name="フローチャート: 判断 537">
          <a:extLst>
            <a:ext uri="{FF2B5EF4-FFF2-40B4-BE49-F238E27FC236}">
              <a16:creationId xmlns:a16="http://schemas.microsoft.com/office/drawing/2014/main" id="{00000000-0008-0000-0700-00001A020000}"/>
            </a:ext>
          </a:extLst>
        </xdr:cNvPr>
        <xdr:cNvSpPr/>
      </xdr:nvSpPr>
      <xdr:spPr>
        <a:xfrm>
          <a:off x="12763500" y="63842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35</xdr:row>
      <xdr:rowOff>158115</xdr:rowOff>
    </xdr:from>
    <xdr:ext cx="531495" cy="25590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6965" y="615886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27,439</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62000" cy="259080"/>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2000" cy="259080"/>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41</xdr:row>
      <xdr:rowOff>80010</xdr:rowOff>
    </xdr:from>
    <xdr:ext cx="762000" cy="259080"/>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62000" cy="259080"/>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37</xdr:row>
      <xdr:rowOff>157480</xdr:rowOff>
    </xdr:from>
    <xdr:to>
      <xdr:col>85</xdr:col>
      <xdr:colOff>177800</xdr:colOff>
      <xdr:row>38</xdr:row>
      <xdr:rowOff>87630</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6268700" y="6501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72390</xdr:rowOff>
    </xdr:from>
    <xdr:ext cx="534670" cy="259080"/>
    <xdr:sp macro="" textlink="">
      <xdr:nvSpPr>
        <xdr:cNvPr id="546" name="消防費該当値テキスト">
          <a:extLst>
            <a:ext uri="{FF2B5EF4-FFF2-40B4-BE49-F238E27FC236}">
              <a16:creationId xmlns:a16="http://schemas.microsoft.com/office/drawing/2014/main" id="{00000000-0008-0000-0700-000022020000}"/>
            </a:ext>
          </a:extLst>
        </xdr:cNvPr>
        <xdr:cNvSpPr txBox="1"/>
      </xdr:nvSpPr>
      <xdr:spPr>
        <a:xfrm>
          <a:off x="16370300" y="64160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19,219</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37</xdr:row>
      <xdr:rowOff>169545</xdr:rowOff>
    </xdr:from>
    <xdr:to>
      <xdr:col>81</xdr:col>
      <xdr:colOff>101600</xdr:colOff>
      <xdr:row>38</xdr:row>
      <xdr:rowOff>99695</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5430500" y="6513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38</xdr:row>
      <xdr:rowOff>90805</xdr:rowOff>
    </xdr:from>
    <xdr:ext cx="531495" cy="2584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5213965" y="660590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18,363</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38</xdr:row>
      <xdr:rowOff>6350</xdr:rowOff>
    </xdr:from>
    <xdr:to>
      <xdr:col>76</xdr:col>
      <xdr:colOff>165100</xdr:colOff>
      <xdr:row>38</xdr:row>
      <xdr:rowOff>107950</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4541500" y="6521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38</xdr:row>
      <xdr:rowOff>99060</xdr:rowOff>
    </xdr:from>
    <xdr:ext cx="531495" cy="25590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4324965" y="66141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17,787</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37</xdr:row>
      <xdr:rowOff>156845</xdr:rowOff>
    </xdr:from>
    <xdr:to>
      <xdr:col>72</xdr:col>
      <xdr:colOff>38100</xdr:colOff>
      <xdr:row>38</xdr:row>
      <xdr:rowOff>86995</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3652500" y="6500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38</xdr:row>
      <xdr:rowOff>78105</xdr:rowOff>
    </xdr:from>
    <xdr:ext cx="531495" cy="25590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3435965" y="659320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19,234</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37</xdr:row>
      <xdr:rowOff>128905</xdr:rowOff>
    </xdr:from>
    <xdr:to>
      <xdr:col>67</xdr:col>
      <xdr:colOff>101600</xdr:colOff>
      <xdr:row>38</xdr:row>
      <xdr:rowOff>59055</xdr:rowOff>
    </xdr:to>
    <xdr:sp macro="" textlink="">
      <xdr:nvSpPr>
        <xdr:cNvPr id="553" name="楕円 552">
          <a:extLst>
            <a:ext uri="{FF2B5EF4-FFF2-40B4-BE49-F238E27FC236}">
              <a16:creationId xmlns:a16="http://schemas.microsoft.com/office/drawing/2014/main" id="{00000000-0008-0000-0700-000029020000}"/>
            </a:ext>
          </a:extLst>
        </xdr:cNvPr>
        <xdr:cNvSpPr/>
      </xdr:nvSpPr>
      <xdr:spPr>
        <a:xfrm>
          <a:off x="12763500" y="6472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38</xdr:row>
      <xdr:rowOff>50165</xdr:rowOff>
    </xdr:from>
    <xdr:ext cx="531495" cy="259080"/>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546965" y="656526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21,179</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106/132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60,390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6710" cy="222250"/>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407900" y="8064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58</xdr:row>
      <xdr:rowOff>73660</xdr:rowOff>
    </xdr:from>
    <xdr:ext cx="245745" cy="259080"/>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2197080" y="1001776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56</xdr:row>
      <xdr:rowOff>35560</xdr:rowOff>
    </xdr:from>
    <xdr:ext cx="531495" cy="259080"/>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53</xdr:row>
      <xdr:rowOff>168910</xdr:rowOff>
    </xdr:from>
    <xdr:ext cx="592455" cy="25590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370" y="9255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51</xdr:row>
      <xdr:rowOff>130810</xdr:rowOff>
    </xdr:from>
    <xdr:ext cx="592455" cy="259080"/>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370" y="8874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49</xdr:row>
      <xdr:rowOff>92710</xdr:rowOff>
    </xdr:from>
    <xdr:ext cx="592455" cy="259080"/>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370" y="8493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47</xdr:row>
      <xdr:rowOff>54610</xdr:rowOff>
    </xdr:from>
    <xdr:ext cx="592455" cy="25590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370" y="8112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教育費グラフ枠">
          <a:extLst>
            <a:ext uri="{FF2B5EF4-FFF2-40B4-BE49-F238E27FC236}">
              <a16:creationId xmlns:a16="http://schemas.microsoft.com/office/drawing/2014/main" id="{00000000-0008-0000-0700-000041020000}"/>
            </a:ext>
          </a:extLst>
        </xdr:cNvPr>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34290</xdr:rowOff>
    </xdr:from>
    <xdr:to>
      <xdr:col>85</xdr:col>
      <xdr:colOff>126365</xdr:colOff>
      <xdr:row>57</xdr:row>
      <xdr:rowOff>155575</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6317595" y="8778240"/>
          <a:ext cx="1270" cy="11499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159385</xdr:rowOff>
    </xdr:from>
    <xdr:ext cx="534670" cy="258445"/>
    <xdr:sp macro="" textlink="">
      <xdr:nvSpPr>
        <xdr:cNvPr id="579" name="教育費最小値テキスト">
          <a:extLst>
            <a:ext uri="{FF2B5EF4-FFF2-40B4-BE49-F238E27FC236}">
              <a16:creationId xmlns:a16="http://schemas.microsoft.com/office/drawing/2014/main" id="{00000000-0008-0000-0700-000043020000}"/>
            </a:ext>
          </a:extLst>
        </xdr:cNvPr>
        <xdr:cNvSpPr txBox="1"/>
      </xdr:nvSpPr>
      <xdr:spPr>
        <a:xfrm>
          <a:off x="16370300" y="993203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30,429</a:t>
          </a:r>
          <a:endParaRPr kumimoji="1" lang="ja-JP" altLang="en-US" sz="1000" b="1">
            <a:latin typeface="ＭＳ Ｐゴシック"/>
            <a:ea typeface="ＭＳ Ｐゴシック"/>
          </a:endParaRPr>
        </a:p>
      </xdr:txBody>
    </xdr:sp>
    <xdr:clientData/>
  </xdr:oneCellAnchor>
  <xdr:twoCellAnchor>
    <xdr:from>
      <xdr:col>85</xdr:col>
      <xdr:colOff>38100</xdr:colOff>
      <xdr:row>57</xdr:row>
      <xdr:rowOff>155575</xdr:rowOff>
    </xdr:from>
    <xdr:to>
      <xdr:col>86</xdr:col>
      <xdr:colOff>25400</xdr:colOff>
      <xdr:row>57</xdr:row>
      <xdr:rowOff>155575</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99282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152400</xdr:rowOff>
    </xdr:from>
    <xdr:ext cx="598805" cy="259080"/>
    <xdr:sp macro="" textlink="">
      <xdr:nvSpPr>
        <xdr:cNvPr id="581" name="教育費最大値テキスト">
          <a:extLst>
            <a:ext uri="{FF2B5EF4-FFF2-40B4-BE49-F238E27FC236}">
              <a16:creationId xmlns:a16="http://schemas.microsoft.com/office/drawing/2014/main" id="{00000000-0008-0000-0700-000045020000}"/>
            </a:ext>
          </a:extLst>
        </xdr:cNvPr>
        <xdr:cNvSpPr txBox="1"/>
      </xdr:nvSpPr>
      <xdr:spPr>
        <a:xfrm>
          <a:off x="16370300" y="855345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181,363</a:t>
          </a:r>
          <a:endParaRPr kumimoji="1" lang="ja-JP" altLang="en-US" sz="1000" b="1">
            <a:latin typeface="ＭＳ Ｐゴシック"/>
          </a:endParaRPr>
        </a:p>
      </xdr:txBody>
    </xdr:sp>
    <xdr:clientData/>
  </xdr:oneCellAnchor>
  <xdr:twoCellAnchor>
    <xdr:from>
      <xdr:col>85</xdr:col>
      <xdr:colOff>38100</xdr:colOff>
      <xdr:row>51</xdr:row>
      <xdr:rowOff>34290</xdr:rowOff>
    </xdr:from>
    <xdr:to>
      <xdr:col>86</xdr:col>
      <xdr:colOff>25400</xdr:colOff>
      <xdr:row>51</xdr:row>
      <xdr:rowOff>34290</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87782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121920</xdr:rowOff>
    </xdr:from>
    <xdr:to>
      <xdr:col>85</xdr:col>
      <xdr:colOff>127000</xdr:colOff>
      <xdr:row>56</xdr:row>
      <xdr:rowOff>155575</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5481300" y="9723120"/>
          <a:ext cx="83820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121920</xdr:rowOff>
    </xdr:from>
    <xdr:ext cx="534670" cy="255905"/>
    <xdr:sp macro="" textlink="">
      <xdr:nvSpPr>
        <xdr:cNvPr id="584" name="教育費平均値テキスト">
          <a:extLst>
            <a:ext uri="{FF2B5EF4-FFF2-40B4-BE49-F238E27FC236}">
              <a16:creationId xmlns:a16="http://schemas.microsoft.com/office/drawing/2014/main" id="{00000000-0008-0000-0700-000048020000}"/>
            </a:ext>
          </a:extLst>
        </xdr:cNvPr>
        <xdr:cNvSpPr txBox="1"/>
      </xdr:nvSpPr>
      <xdr:spPr>
        <a:xfrm>
          <a:off x="16370300" y="9380220"/>
          <a:ext cx="53467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76,156</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55</xdr:row>
      <xdr:rowOff>99060</xdr:rowOff>
    </xdr:from>
    <xdr:to>
      <xdr:col>85</xdr:col>
      <xdr:colOff>177800</xdr:colOff>
      <xdr:row>56</xdr:row>
      <xdr:rowOff>29210</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6268700" y="9528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155575</xdr:rowOff>
    </xdr:from>
    <xdr:to>
      <xdr:col>81</xdr:col>
      <xdr:colOff>50800</xdr:colOff>
      <xdr:row>57</xdr:row>
      <xdr:rowOff>23495</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4592300" y="9756775"/>
          <a:ext cx="8890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158750</xdr:rowOff>
    </xdr:from>
    <xdr:to>
      <xdr:col>81</xdr:col>
      <xdr:colOff>101600</xdr:colOff>
      <xdr:row>56</xdr:row>
      <xdr:rowOff>88900</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5430500" y="9588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54</xdr:row>
      <xdr:rowOff>105410</xdr:rowOff>
    </xdr:from>
    <xdr:ext cx="531495" cy="259080"/>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13965" y="936371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68,363</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57</xdr:row>
      <xdr:rowOff>3175</xdr:rowOff>
    </xdr:from>
    <xdr:to>
      <xdr:col>76</xdr:col>
      <xdr:colOff>114300</xdr:colOff>
      <xdr:row>57</xdr:row>
      <xdr:rowOff>23495</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a:off x="13703300" y="9775825"/>
          <a:ext cx="8890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18415</xdr:rowOff>
    </xdr:from>
    <xdr:to>
      <xdr:col>76</xdr:col>
      <xdr:colOff>165100</xdr:colOff>
      <xdr:row>56</xdr:row>
      <xdr:rowOff>120650</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4541500" y="96196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54</xdr:row>
      <xdr:rowOff>136525</xdr:rowOff>
    </xdr:from>
    <xdr:ext cx="531495" cy="2584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324965" y="939482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64,273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56</xdr:row>
      <xdr:rowOff>153670</xdr:rowOff>
    </xdr:from>
    <xdr:to>
      <xdr:col>71</xdr:col>
      <xdr:colOff>177800</xdr:colOff>
      <xdr:row>57</xdr:row>
      <xdr:rowOff>3175</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a:off x="12814300" y="9754870"/>
          <a:ext cx="8890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6985</xdr:rowOff>
    </xdr:from>
    <xdr:to>
      <xdr:col>72</xdr:col>
      <xdr:colOff>38100</xdr:colOff>
      <xdr:row>56</xdr:row>
      <xdr:rowOff>109220</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3652500" y="96081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54</xdr:row>
      <xdr:rowOff>125095</xdr:rowOff>
    </xdr:from>
    <xdr:ext cx="531495" cy="2584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435965" y="938339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65,771</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55</xdr:row>
      <xdr:rowOff>139700</xdr:rowOff>
    </xdr:from>
    <xdr:to>
      <xdr:col>67</xdr:col>
      <xdr:colOff>101600</xdr:colOff>
      <xdr:row>56</xdr:row>
      <xdr:rowOff>69850</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2763500" y="9569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54</xdr:row>
      <xdr:rowOff>86360</xdr:rowOff>
    </xdr:from>
    <xdr:ext cx="531495" cy="25590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546965" y="93446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70,817</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62000" cy="259080"/>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2000" cy="259080"/>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61</xdr:row>
      <xdr:rowOff>80010</xdr:rowOff>
    </xdr:from>
    <xdr:ext cx="762000" cy="259080"/>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62000" cy="259080"/>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56</xdr:row>
      <xdr:rowOff>71120</xdr:rowOff>
    </xdr:from>
    <xdr:to>
      <xdr:col>85</xdr:col>
      <xdr:colOff>177800</xdr:colOff>
      <xdr:row>57</xdr:row>
      <xdr:rowOff>1270</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6268700" y="9672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49530</xdr:rowOff>
    </xdr:from>
    <xdr:ext cx="534670" cy="259080"/>
    <xdr:sp macro="" textlink="">
      <xdr:nvSpPr>
        <xdr:cNvPr id="603" name="教育費該当値テキスト">
          <a:extLst>
            <a:ext uri="{FF2B5EF4-FFF2-40B4-BE49-F238E27FC236}">
              <a16:creationId xmlns:a16="http://schemas.microsoft.com/office/drawing/2014/main" id="{00000000-0008-0000-0700-00005B020000}"/>
            </a:ext>
          </a:extLst>
        </xdr:cNvPr>
        <xdr:cNvSpPr txBox="1"/>
      </xdr:nvSpPr>
      <xdr:spPr>
        <a:xfrm>
          <a:off x="16370300" y="96507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57,361</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56</xdr:row>
      <xdr:rowOff>104775</xdr:rowOff>
    </xdr:from>
    <xdr:to>
      <xdr:col>81</xdr:col>
      <xdr:colOff>101600</xdr:colOff>
      <xdr:row>57</xdr:row>
      <xdr:rowOff>34925</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5430500" y="9705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57</xdr:row>
      <xdr:rowOff>26035</xdr:rowOff>
    </xdr:from>
    <xdr:ext cx="531495" cy="259080"/>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5213965" y="979868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52,881</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56</xdr:row>
      <xdr:rowOff>144145</xdr:rowOff>
    </xdr:from>
    <xdr:to>
      <xdr:col>76</xdr:col>
      <xdr:colOff>165100</xdr:colOff>
      <xdr:row>57</xdr:row>
      <xdr:rowOff>74930</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4541500" y="974534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57</xdr:row>
      <xdr:rowOff>65405</xdr:rowOff>
    </xdr:from>
    <xdr:ext cx="531495" cy="25590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4324965" y="983805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47,750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56</xdr:row>
      <xdr:rowOff>123825</xdr:rowOff>
    </xdr:from>
    <xdr:to>
      <xdr:col>72</xdr:col>
      <xdr:colOff>38100</xdr:colOff>
      <xdr:row>57</xdr:row>
      <xdr:rowOff>53975</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3652500" y="9725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57</xdr:row>
      <xdr:rowOff>45085</xdr:rowOff>
    </xdr:from>
    <xdr:ext cx="531495" cy="2584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3435965" y="981773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50,433</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56</xdr:row>
      <xdr:rowOff>102870</xdr:rowOff>
    </xdr:from>
    <xdr:to>
      <xdr:col>67</xdr:col>
      <xdr:colOff>101600</xdr:colOff>
      <xdr:row>57</xdr:row>
      <xdr:rowOff>33020</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2763500" y="9704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57</xdr:row>
      <xdr:rowOff>24130</xdr:rowOff>
    </xdr:from>
    <xdr:ext cx="531495" cy="259080"/>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546965" y="979678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53,193</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28/132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13,409</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6710" cy="222250"/>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407900" y="11493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99060</xdr:rowOff>
    </xdr:from>
    <xdr:to>
      <xdr:col>89</xdr:col>
      <xdr:colOff>177800</xdr:colOff>
      <xdr:row>79</xdr:row>
      <xdr:rowOff>99060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78</xdr:row>
      <xdr:rowOff>128270</xdr:rowOff>
    </xdr:from>
    <xdr:ext cx="245745" cy="259080"/>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197080" y="1350137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114935</xdr:rowOff>
    </xdr:from>
    <xdr:to>
      <xdr:col>89</xdr:col>
      <xdr:colOff>177800</xdr:colOff>
      <xdr:row>77</xdr:row>
      <xdr:rowOff>114935</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76</xdr:row>
      <xdr:rowOff>144145</xdr:rowOff>
    </xdr:from>
    <xdr:ext cx="592455" cy="25590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370" y="13174345"/>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132080</xdr:rowOff>
    </xdr:from>
    <xdr:to>
      <xdr:col>89</xdr:col>
      <xdr:colOff>177800</xdr:colOff>
      <xdr:row>75</xdr:row>
      <xdr:rowOff>132080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74</xdr:row>
      <xdr:rowOff>160655</xdr:rowOff>
    </xdr:from>
    <xdr:ext cx="592455" cy="259080"/>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370" y="12847955"/>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73</xdr:row>
      <xdr:rowOff>147955</xdr:rowOff>
    </xdr:from>
    <xdr:to>
      <xdr:col>89</xdr:col>
      <xdr:colOff>177800</xdr:colOff>
      <xdr:row>73</xdr:row>
      <xdr:rowOff>147955</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73</xdr:row>
      <xdr:rowOff>6350</xdr:rowOff>
    </xdr:from>
    <xdr:ext cx="592455" cy="25590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850370" y="1252220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65</xdr:col>
      <xdr:colOff>63500</xdr:colOff>
      <xdr:row>71</xdr:row>
      <xdr:rowOff>164465</xdr:rowOff>
    </xdr:from>
    <xdr:to>
      <xdr:col>89</xdr:col>
      <xdr:colOff>177800</xdr:colOff>
      <xdr:row>71</xdr:row>
      <xdr:rowOff>164465</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71</xdr:row>
      <xdr:rowOff>22225</xdr:rowOff>
    </xdr:from>
    <xdr:ext cx="592455" cy="2584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850370" y="12195175"/>
          <a:ext cx="592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8890</xdr:rowOff>
    </xdr:from>
    <xdr:to>
      <xdr:col>89</xdr:col>
      <xdr:colOff>177800</xdr:colOff>
      <xdr:row>70</xdr:row>
      <xdr:rowOff>8890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69</xdr:row>
      <xdr:rowOff>38100</xdr:rowOff>
    </xdr:from>
    <xdr:ext cx="592455" cy="259080"/>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850370" y="1186815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67</xdr:row>
      <xdr:rowOff>54610</xdr:rowOff>
    </xdr:from>
    <xdr:ext cx="592455" cy="25590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850370" y="11541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20320</xdr:rowOff>
    </xdr:from>
    <xdr:to>
      <xdr:col>85</xdr:col>
      <xdr:colOff>126365</xdr:colOff>
      <xdr:row>79</xdr:row>
      <xdr:rowOff>99060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021820"/>
          <a:ext cx="1270" cy="16217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132080</xdr:rowOff>
    </xdr:from>
    <xdr:ext cx="249555" cy="25590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676630"/>
          <a:ext cx="2495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79</xdr:row>
      <xdr:rowOff>99060</xdr:rowOff>
    </xdr:from>
    <xdr:to>
      <xdr:col>86</xdr:col>
      <xdr:colOff>25400</xdr:colOff>
      <xdr:row>79</xdr:row>
      <xdr:rowOff>99060</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64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138430</xdr:rowOff>
    </xdr:from>
    <xdr:ext cx="598805" cy="259080"/>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79703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496,600</a:t>
          </a:r>
          <a:endParaRPr kumimoji="1" lang="ja-JP" altLang="en-US" sz="1000" b="1">
            <a:latin typeface="ＭＳ Ｐゴシック"/>
          </a:endParaRPr>
        </a:p>
      </xdr:txBody>
    </xdr:sp>
    <xdr:clientData/>
  </xdr:oneCellAnchor>
  <xdr:twoCellAnchor>
    <xdr:from>
      <xdr:col>85</xdr:col>
      <xdr:colOff>38100</xdr:colOff>
      <xdr:row>70</xdr:row>
      <xdr:rowOff>20320</xdr:rowOff>
    </xdr:from>
    <xdr:to>
      <xdr:col>86</xdr:col>
      <xdr:colOff>25400</xdr:colOff>
      <xdr:row>70</xdr:row>
      <xdr:rowOff>20320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0218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57785</xdr:rowOff>
    </xdr:from>
    <xdr:to>
      <xdr:col>85</xdr:col>
      <xdr:colOff>127000</xdr:colOff>
      <xdr:row>79</xdr:row>
      <xdr:rowOff>62230</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5481300" y="13602335"/>
          <a:ext cx="8382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5080</xdr:rowOff>
    </xdr:from>
    <xdr:ext cx="469900" cy="259080"/>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54963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6,643</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79</xdr:row>
      <xdr:rowOff>26670</xdr:rowOff>
    </xdr:from>
    <xdr:to>
      <xdr:col>85</xdr:col>
      <xdr:colOff>177800</xdr:colOff>
      <xdr:row>79</xdr:row>
      <xdr:rowOff>128270</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571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57785</xdr:rowOff>
    </xdr:from>
    <xdr:to>
      <xdr:col>81</xdr:col>
      <xdr:colOff>50800</xdr:colOff>
      <xdr:row>79</xdr:row>
      <xdr:rowOff>86360</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flipV="1">
          <a:off x="14592300" y="13602335"/>
          <a:ext cx="8890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22860</xdr:rowOff>
    </xdr:from>
    <xdr:to>
      <xdr:col>81</xdr:col>
      <xdr:colOff>101600</xdr:colOff>
      <xdr:row>79</xdr:row>
      <xdr:rowOff>124460</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567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79</xdr:row>
      <xdr:rowOff>115570</xdr:rowOff>
    </xdr:from>
    <xdr:ext cx="466725" cy="259080"/>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350" y="1366012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7,786</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79</xdr:row>
      <xdr:rowOff>78740</xdr:rowOff>
    </xdr:from>
    <xdr:to>
      <xdr:col>76</xdr:col>
      <xdr:colOff>114300</xdr:colOff>
      <xdr:row>79</xdr:row>
      <xdr:rowOff>86360</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a:off x="13703300" y="1362329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19050</xdr:rowOff>
    </xdr:from>
    <xdr:to>
      <xdr:col>76</xdr:col>
      <xdr:colOff>165100</xdr:colOff>
      <xdr:row>79</xdr:row>
      <xdr:rowOff>120650</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56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77</xdr:row>
      <xdr:rowOff>137160</xdr:rowOff>
    </xdr:from>
    <xdr:ext cx="466725" cy="259080"/>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350" y="1333881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8,847</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79</xdr:row>
      <xdr:rowOff>78740</xdr:rowOff>
    </xdr:from>
    <xdr:to>
      <xdr:col>71</xdr:col>
      <xdr:colOff>177800</xdr:colOff>
      <xdr:row>79</xdr:row>
      <xdr:rowOff>80010</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flipV="1">
          <a:off x="12814300" y="1362329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15240</xdr:rowOff>
    </xdr:from>
    <xdr:to>
      <xdr:col>72</xdr:col>
      <xdr:colOff>38100</xdr:colOff>
      <xdr:row>79</xdr:row>
      <xdr:rowOff>116840</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559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77</xdr:row>
      <xdr:rowOff>133350</xdr:rowOff>
    </xdr:from>
    <xdr:ext cx="531495" cy="25590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35965" y="1333500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10,064</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79</xdr:row>
      <xdr:rowOff>17780</xdr:rowOff>
    </xdr:from>
    <xdr:to>
      <xdr:col>67</xdr:col>
      <xdr:colOff>101600</xdr:colOff>
      <xdr:row>79</xdr:row>
      <xdr:rowOff>119380</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562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77</xdr:row>
      <xdr:rowOff>135890</xdr:rowOff>
    </xdr:from>
    <xdr:ext cx="466725" cy="259080"/>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350" y="1333754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9,210</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62000" cy="259080"/>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2000" cy="259080"/>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81</xdr:row>
      <xdr:rowOff>80010</xdr:rowOff>
    </xdr:from>
    <xdr:ext cx="762000" cy="259080"/>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62000" cy="259080"/>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79</xdr:row>
      <xdr:rowOff>11430</xdr:rowOff>
    </xdr:from>
    <xdr:to>
      <xdr:col>85</xdr:col>
      <xdr:colOff>177800</xdr:colOff>
      <xdr:row>79</xdr:row>
      <xdr:rowOff>113030</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355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142240</xdr:rowOff>
    </xdr:from>
    <xdr:ext cx="534670" cy="259080"/>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33438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11,245</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79</xdr:row>
      <xdr:rowOff>6985</xdr:rowOff>
    </xdr:from>
    <xdr:to>
      <xdr:col>81</xdr:col>
      <xdr:colOff>101600</xdr:colOff>
      <xdr:row>79</xdr:row>
      <xdr:rowOff>109220</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5515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77</xdr:row>
      <xdr:rowOff>125095</xdr:rowOff>
    </xdr:from>
    <xdr:ext cx="531495" cy="2584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213965" y="1332674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12,570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79</xdr:row>
      <xdr:rowOff>35560</xdr:rowOff>
    </xdr:from>
    <xdr:to>
      <xdr:col>76</xdr:col>
      <xdr:colOff>165100</xdr:colOff>
      <xdr:row>79</xdr:row>
      <xdr:rowOff>137160</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580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79</xdr:row>
      <xdr:rowOff>128270</xdr:rowOff>
    </xdr:from>
    <xdr:ext cx="466725" cy="259080"/>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357350" y="1367282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3,908</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79</xdr:row>
      <xdr:rowOff>27940</xdr:rowOff>
    </xdr:from>
    <xdr:to>
      <xdr:col>72</xdr:col>
      <xdr:colOff>38100</xdr:colOff>
      <xdr:row>79</xdr:row>
      <xdr:rowOff>129540</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572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79</xdr:row>
      <xdr:rowOff>120650</xdr:rowOff>
    </xdr:from>
    <xdr:ext cx="466725" cy="25590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468350" y="1366520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6,247</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79</xdr:row>
      <xdr:rowOff>29210</xdr:rowOff>
    </xdr:from>
    <xdr:to>
      <xdr:col>67</xdr:col>
      <xdr:colOff>101600</xdr:colOff>
      <xdr:row>79</xdr:row>
      <xdr:rowOff>130810</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57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79</xdr:row>
      <xdr:rowOff>121920</xdr:rowOff>
    </xdr:from>
    <xdr:ext cx="466725" cy="25590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579350" y="1366647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5,687</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73/132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51,195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6710" cy="222250"/>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97</xdr:row>
      <xdr:rowOff>168910</xdr:rowOff>
    </xdr:from>
    <xdr:ext cx="245745" cy="25590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2197080" y="167995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95</xdr:row>
      <xdr:rowOff>54610</xdr:rowOff>
    </xdr:from>
    <xdr:ext cx="592455" cy="25590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370" y="163423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92</xdr:row>
      <xdr:rowOff>111760</xdr:rowOff>
    </xdr:from>
    <xdr:ext cx="592455" cy="25590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850370" y="158851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168910</xdr:rowOff>
    </xdr:from>
    <xdr:ext cx="592455" cy="25590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850370" y="154279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54610</xdr:rowOff>
    </xdr:from>
    <xdr:ext cx="592455" cy="25590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850370" y="14970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1" name="公債費グラフ枠">
          <a:extLst>
            <a:ext uri="{FF2B5EF4-FFF2-40B4-BE49-F238E27FC236}">
              <a16:creationId xmlns:a16="http://schemas.microsoft.com/office/drawing/2014/main" id="{00000000-0008-0000-0700-0000B3020000}"/>
            </a:ext>
          </a:extLst>
        </xdr:cNvPr>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166370</xdr:rowOff>
    </xdr:from>
    <xdr:to>
      <xdr:col>85</xdr:col>
      <xdr:colOff>126365</xdr:colOff>
      <xdr:row>98</xdr:row>
      <xdr:rowOff>65405</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6317595" y="15596870"/>
          <a:ext cx="1270" cy="12706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69215</xdr:rowOff>
    </xdr:from>
    <xdr:ext cx="534670" cy="259080"/>
    <xdr:sp macro="" textlink="">
      <xdr:nvSpPr>
        <xdr:cNvPr id="693" name="公債費最小値テキスト">
          <a:extLst>
            <a:ext uri="{FF2B5EF4-FFF2-40B4-BE49-F238E27FC236}">
              <a16:creationId xmlns:a16="http://schemas.microsoft.com/office/drawing/2014/main" id="{00000000-0008-0000-0700-0000B5020000}"/>
            </a:ext>
          </a:extLst>
        </xdr:cNvPr>
        <xdr:cNvSpPr txBox="1"/>
      </xdr:nvSpPr>
      <xdr:spPr>
        <a:xfrm>
          <a:off x="16370300" y="1687131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32,524</a:t>
          </a:r>
          <a:endParaRPr kumimoji="1" lang="ja-JP" altLang="en-US" sz="1000" b="1">
            <a:latin typeface="ＭＳ Ｐゴシック"/>
            <a:ea typeface="ＭＳ Ｐゴシック"/>
          </a:endParaRPr>
        </a:p>
      </xdr:txBody>
    </xdr:sp>
    <xdr:clientData/>
  </xdr:oneCellAnchor>
  <xdr:twoCellAnchor>
    <xdr:from>
      <xdr:col>85</xdr:col>
      <xdr:colOff>38100</xdr:colOff>
      <xdr:row>98</xdr:row>
      <xdr:rowOff>65405</xdr:rowOff>
    </xdr:from>
    <xdr:to>
      <xdr:col>86</xdr:col>
      <xdr:colOff>25400</xdr:colOff>
      <xdr:row>98</xdr:row>
      <xdr:rowOff>65405</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6230600" y="168675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112395</xdr:rowOff>
    </xdr:from>
    <xdr:ext cx="598805" cy="255905"/>
    <xdr:sp macro="" textlink="">
      <xdr:nvSpPr>
        <xdr:cNvPr id="695" name="公債費最大値テキスト">
          <a:extLst>
            <a:ext uri="{FF2B5EF4-FFF2-40B4-BE49-F238E27FC236}">
              <a16:creationId xmlns:a16="http://schemas.microsoft.com/office/drawing/2014/main" id="{00000000-0008-0000-0700-0000B7020000}"/>
            </a:ext>
          </a:extLst>
        </xdr:cNvPr>
        <xdr:cNvSpPr txBox="1"/>
      </xdr:nvSpPr>
      <xdr:spPr>
        <a:xfrm>
          <a:off x="16370300" y="15371445"/>
          <a:ext cx="59880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588,745</a:t>
          </a:r>
          <a:endParaRPr kumimoji="1" lang="ja-JP" altLang="en-US" sz="1000" b="1">
            <a:latin typeface="ＭＳ Ｐゴシック"/>
          </a:endParaRPr>
        </a:p>
      </xdr:txBody>
    </xdr:sp>
    <xdr:clientData/>
  </xdr:oneCellAnchor>
  <xdr:twoCellAnchor>
    <xdr:from>
      <xdr:col>85</xdr:col>
      <xdr:colOff>38100</xdr:colOff>
      <xdr:row>90</xdr:row>
      <xdr:rowOff>166370</xdr:rowOff>
    </xdr:from>
    <xdr:to>
      <xdr:col>86</xdr:col>
      <xdr:colOff>25400</xdr:colOff>
      <xdr:row>90</xdr:row>
      <xdr:rowOff>166370</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55968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143510</xdr:rowOff>
    </xdr:from>
    <xdr:to>
      <xdr:col>85</xdr:col>
      <xdr:colOff>127000</xdr:colOff>
      <xdr:row>97</xdr:row>
      <xdr:rowOff>146685</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5481300" y="16774160"/>
          <a:ext cx="8382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107315</xdr:rowOff>
    </xdr:from>
    <xdr:ext cx="534670" cy="259080"/>
    <xdr:sp macro="" textlink="">
      <xdr:nvSpPr>
        <xdr:cNvPr id="698" name="公債費平均値テキスト">
          <a:extLst>
            <a:ext uri="{FF2B5EF4-FFF2-40B4-BE49-F238E27FC236}">
              <a16:creationId xmlns:a16="http://schemas.microsoft.com/office/drawing/2014/main" id="{00000000-0008-0000-0700-0000BA020000}"/>
            </a:ext>
          </a:extLst>
        </xdr:cNvPr>
        <xdr:cNvSpPr txBox="1"/>
      </xdr:nvSpPr>
      <xdr:spPr>
        <a:xfrm>
          <a:off x="16370300" y="1656651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77,056</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97</xdr:row>
      <xdr:rowOff>84455</xdr:rowOff>
    </xdr:from>
    <xdr:to>
      <xdr:col>85</xdr:col>
      <xdr:colOff>177800</xdr:colOff>
      <xdr:row>98</xdr:row>
      <xdr:rowOff>14605</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6268700" y="16715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139700</xdr:rowOff>
    </xdr:from>
    <xdr:to>
      <xdr:col>81</xdr:col>
      <xdr:colOff>50800</xdr:colOff>
      <xdr:row>97</xdr:row>
      <xdr:rowOff>143510</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a:off x="14592300" y="1677035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83820</xdr:rowOff>
    </xdr:from>
    <xdr:to>
      <xdr:col>81</xdr:col>
      <xdr:colOff>101600</xdr:colOff>
      <xdr:row>98</xdr:row>
      <xdr:rowOff>13970</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5430500" y="16714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96</xdr:row>
      <xdr:rowOff>30480</xdr:rowOff>
    </xdr:from>
    <xdr:ext cx="531495" cy="25590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13965" y="1648968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77,328</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97</xdr:row>
      <xdr:rowOff>139700</xdr:rowOff>
    </xdr:from>
    <xdr:to>
      <xdr:col>76</xdr:col>
      <xdr:colOff>114300</xdr:colOff>
      <xdr:row>97</xdr:row>
      <xdr:rowOff>141605</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flipV="1">
          <a:off x="13703300" y="1677035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83185</xdr:rowOff>
    </xdr:from>
    <xdr:to>
      <xdr:col>76</xdr:col>
      <xdr:colOff>165100</xdr:colOff>
      <xdr:row>98</xdr:row>
      <xdr:rowOff>13335</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4541500" y="1671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96</xdr:row>
      <xdr:rowOff>29845</xdr:rowOff>
    </xdr:from>
    <xdr:ext cx="531495" cy="25590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324965" y="1648904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77,557</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97</xdr:row>
      <xdr:rowOff>141605</xdr:rowOff>
    </xdr:from>
    <xdr:to>
      <xdr:col>71</xdr:col>
      <xdr:colOff>177800</xdr:colOff>
      <xdr:row>97</xdr:row>
      <xdr:rowOff>143510</xdr:rowOff>
    </xdr:to>
    <xdr:cxnSp macro="">
      <xdr:nvCxnSpPr>
        <xdr:cNvPr id="706" name="直線コネクタ 705">
          <a:extLst>
            <a:ext uri="{FF2B5EF4-FFF2-40B4-BE49-F238E27FC236}">
              <a16:creationId xmlns:a16="http://schemas.microsoft.com/office/drawing/2014/main" id="{00000000-0008-0000-0700-0000C2020000}"/>
            </a:ext>
          </a:extLst>
        </xdr:cNvPr>
        <xdr:cNvCxnSpPr/>
      </xdr:nvCxnSpPr>
      <xdr:spPr>
        <a:xfrm flipV="1">
          <a:off x="12814300" y="1677225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88900</xdr:rowOff>
    </xdr:from>
    <xdr:to>
      <xdr:col>72</xdr:col>
      <xdr:colOff>38100</xdr:colOff>
      <xdr:row>98</xdr:row>
      <xdr:rowOff>19050</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3652500" y="1671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96</xdr:row>
      <xdr:rowOff>35560</xdr:rowOff>
    </xdr:from>
    <xdr:ext cx="531495" cy="259080"/>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43596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75,033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97</xdr:row>
      <xdr:rowOff>99060</xdr:rowOff>
    </xdr:from>
    <xdr:to>
      <xdr:col>67</xdr:col>
      <xdr:colOff>101600</xdr:colOff>
      <xdr:row>98</xdr:row>
      <xdr:rowOff>29210</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2763500" y="16729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98</xdr:row>
      <xdr:rowOff>20320</xdr:rowOff>
    </xdr:from>
    <xdr:ext cx="531495" cy="25590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546965" y="1682242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70,518</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2000" cy="259080"/>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101</xdr:row>
      <xdr:rowOff>80010</xdr:rowOff>
    </xdr:from>
    <xdr:ext cx="762000" cy="259080"/>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2000" cy="259080"/>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97</xdr:row>
      <xdr:rowOff>95885</xdr:rowOff>
    </xdr:from>
    <xdr:to>
      <xdr:col>85</xdr:col>
      <xdr:colOff>177800</xdr:colOff>
      <xdr:row>98</xdr:row>
      <xdr:rowOff>26035</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6268700" y="16726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63500</xdr:rowOff>
    </xdr:from>
    <xdr:ext cx="534670" cy="255905"/>
    <xdr:sp macro="" textlink="">
      <xdr:nvSpPr>
        <xdr:cNvPr id="717" name="公債費該当値テキスト">
          <a:extLst>
            <a:ext uri="{FF2B5EF4-FFF2-40B4-BE49-F238E27FC236}">
              <a16:creationId xmlns:a16="http://schemas.microsoft.com/office/drawing/2014/main" id="{00000000-0008-0000-0700-0000CD020000}"/>
            </a:ext>
          </a:extLst>
        </xdr:cNvPr>
        <xdr:cNvSpPr txBox="1"/>
      </xdr:nvSpPr>
      <xdr:spPr>
        <a:xfrm>
          <a:off x="16370300" y="16694150"/>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71,926</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97</xdr:row>
      <xdr:rowOff>92710</xdr:rowOff>
    </xdr:from>
    <xdr:to>
      <xdr:col>81</xdr:col>
      <xdr:colOff>101600</xdr:colOff>
      <xdr:row>98</xdr:row>
      <xdr:rowOff>22860</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5430500" y="1672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98</xdr:row>
      <xdr:rowOff>13970</xdr:rowOff>
    </xdr:from>
    <xdr:ext cx="531495" cy="259080"/>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5213965" y="168160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73,422</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97</xdr:row>
      <xdr:rowOff>88900</xdr:rowOff>
    </xdr:from>
    <xdr:to>
      <xdr:col>76</xdr:col>
      <xdr:colOff>165100</xdr:colOff>
      <xdr:row>98</xdr:row>
      <xdr:rowOff>19050</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4541500" y="1671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98</xdr:row>
      <xdr:rowOff>10160</xdr:rowOff>
    </xdr:from>
    <xdr:ext cx="531495" cy="259080"/>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4324965" y="168122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74,958</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97</xdr:row>
      <xdr:rowOff>90805</xdr:rowOff>
    </xdr:from>
    <xdr:to>
      <xdr:col>72</xdr:col>
      <xdr:colOff>38100</xdr:colOff>
      <xdr:row>98</xdr:row>
      <xdr:rowOff>20955</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3652500" y="16721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98</xdr:row>
      <xdr:rowOff>12065</xdr:rowOff>
    </xdr:from>
    <xdr:ext cx="531495" cy="259080"/>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3435965" y="1681416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74,215</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97</xdr:row>
      <xdr:rowOff>92075</xdr:rowOff>
    </xdr:from>
    <xdr:to>
      <xdr:col>67</xdr:col>
      <xdr:colOff>101600</xdr:colOff>
      <xdr:row>98</xdr:row>
      <xdr:rowOff>22225</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2763500" y="16722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96</xdr:row>
      <xdr:rowOff>38735</xdr:rowOff>
    </xdr:from>
    <xdr:ext cx="531495" cy="259080"/>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2546965" y="1649793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73,594</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9/132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6710" cy="222250"/>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249900" y="4635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99060</xdr:rowOff>
    </xdr:from>
    <xdr:to>
      <xdr:col>120</xdr:col>
      <xdr:colOff>114300</xdr:colOff>
      <xdr:row>39</xdr:row>
      <xdr:rowOff>99060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38</xdr:row>
      <xdr:rowOff>128270</xdr:rowOff>
    </xdr:from>
    <xdr:ext cx="245745" cy="259080"/>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8039080" y="664337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37</xdr:row>
      <xdr:rowOff>114935</xdr:rowOff>
    </xdr:from>
    <xdr:to>
      <xdr:col>120</xdr:col>
      <xdr:colOff>114300</xdr:colOff>
      <xdr:row>37</xdr:row>
      <xdr:rowOff>114935</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36</xdr:row>
      <xdr:rowOff>144145</xdr:rowOff>
    </xdr:from>
    <xdr:ext cx="464185" cy="25590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640" y="6316345"/>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35</xdr:row>
      <xdr:rowOff>132080</xdr:rowOff>
    </xdr:from>
    <xdr:to>
      <xdr:col>120</xdr:col>
      <xdr:colOff>114300</xdr:colOff>
      <xdr:row>35</xdr:row>
      <xdr:rowOff>132080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34</xdr:row>
      <xdr:rowOff>160655</xdr:rowOff>
    </xdr:from>
    <xdr:ext cx="464185" cy="259080"/>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820640" y="598995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96</xdr:col>
      <xdr:colOff>0</xdr:colOff>
      <xdr:row>33</xdr:row>
      <xdr:rowOff>147955</xdr:rowOff>
    </xdr:from>
    <xdr:to>
      <xdr:col>120</xdr:col>
      <xdr:colOff>114300</xdr:colOff>
      <xdr:row>33</xdr:row>
      <xdr:rowOff>147955</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33</xdr:row>
      <xdr:rowOff>6350</xdr:rowOff>
    </xdr:from>
    <xdr:ext cx="464185" cy="25590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640" y="566420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96</xdr:col>
      <xdr:colOff>0</xdr:colOff>
      <xdr:row>31</xdr:row>
      <xdr:rowOff>164465</xdr:rowOff>
    </xdr:from>
    <xdr:to>
      <xdr:col>120</xdr:col>
      <xdr:colOff>114300</xdr:colOff>
      <xdr:row>31</xdr:row>
      <xdr:rowOff>164465</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31</xdr:row>
      <xdr:rowOff>22225</xdr:rowOff>
    </xdr:from>
    <xdr:ext cx="464185" cy="2584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640" y="5337175"/>
          <a:ext cx="464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96</xdr:col>
      <xdr:colOff>0</xdr:colOff>
      <xdr:row>30</xdr:row>
      <xdr:rowOff>8890</xdr:rowOff>
    </xdr:from>
    <xdr:to>
      <xdr:col>120</xdr:col>
      <xdr:colOff>114300</xdr:colOff>
      <xdr:row>30</xdr:row>
      <xdr:rowOff>8890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29</xdr:row>
      <xdr:rowOff>38100</xdr:rowOff>
    </xdr:from>
    <xdr:ext cx="531495" cy="259080"/>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756505" y="50101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27</xdr:row>
      <xdr:rowOff>54610</xdr:rowOff>
    </xdr:from>
    <xdr:ext cx="531495" cy="25590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7756505" y="46837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0" name="諸支出金グラフ枠">
          <a:extLst>
            <a:ext uri="{FF2B5EF4-FFF2-40B4-BE49-F238E27FC236}">
              <a16:creationId xmlns:a16="http://schemas.microsoft.com/office/drawing/2014/main" id="{00000000-0008-0000-0700-0000EE020000}"/>
            </a:ext>
          </a:extLst>
        </xdr:cNvPr>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19050</xdr:rowOff>
    </xdr:from>
    <xdr:to>
      <xdr:col>116</xdr:col>
      <xdr:colOff>62865</xdr:colOff>
      <xdr:row>39</xdr:row>
      <xdr:rowOff>99060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flipV="1">
          <a:off x="22159595" y="5162550"/>
          <a:ext cx="1270" cy="16230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133350</xdr:rowOff>
    </xdr:from>
    <xdr:ext cx="249555" cy="255905"/>
    <xdr:sp macro="" textlink="">
      <xdr:nvSpPr>
        <xdr:cNvPr id="752" name="諸支出金最小値テキスト">
          <a:extLst>
            <a:ext uri="{FF2B5EF4-FFF2-40B4-BE49-F238E27FC236}">
              <a16:creationId xmlns:a16="http://schemas.microsoft.com/office/drawing/2014/main" id="{00000000-0008-0000-0700-0000F0020000}"/>
            </a:ext>
          </a:extLst>
        </xdr:cNvPr>
        <xdr:cNvSpPr txBox="1"/>
      </xdr:nvSpPr>
      <xdr:spPr>
        <a:xfrm>
          <a:off x="22212300" y="6819900"/>
          <a:ext cx="2495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39</xdr:row>
      <xdr:rowOff>99060</xdr:rowOff>
    </xdr:from>
    <xdr:to>
      <xdr:col>116</xdr:col>
      <xdr:colOff>152400</xdr:colOff>
      <xdr:row>39</xdr:row>
      <xdr:rowOff>99060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6785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137795</xdr:rowOff>
    </xdr:from>
    <xdr:ext cx="469900" cy="259080"/>
    <xdr:sp macro="" textlink="">
      <xdr:nvSpPr>
        <xdr:cNvPr id="754" name="諸支出金最大値テキスト">
          <a:extLst>
            <a:ext uri="{FF2B5EF4-FFF2-40B4-BE49-F238E27FC236}">
              <a16:creationId xmlns:a16="http://schemas.microsoft.com/office/drawing/2014/main" id="{00000000-0008-0000-0700-0000F2020000}"/>
            </a:ext>
          </a:extLst>
        </xdr:cNvPr>
        <xdr:cNvSpPr txBox="1"/>
      </xdr:nvSpPr>
      <xdr:spPr>
        <a:xfrm>
          <a:off x="22212300" y="49383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9,937</a:t>
          </a:r>
          <a:endParaRPr kumimoji="1" lang="ja-JP" altLang="en-US" sz="1000" b="1">
            <a:latin typeface="ＭＳ Ｐゴシック"/>
          </a:endParaRPr>
        </a:p>
      </xdr:txBody>
    </xdr:sp>
    <xdr:clientData/>
  </xdr:oneCellAnchor>
  <xdr:twoCellAnchor>
    <xdr:from>
      <xdr:col>115</xdr:col>
      <xdr:colOff>165100</xdr:colOff>
      <xdr:row>30</xdr:row>
      <xdr:rowOff>19050</xdr:rowOff>
    </xdr:from>
    <xdr:to>
      <xdr:col>116</xdr:col>
      <xdr:colOff>152400</xdr:colOff>
      <xdr:row>30</xdr:row>
      <xdr:rowOff>19050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2072600" y="51625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20320</xdr:rowOff>
    </xdr:from>
    <xdr:to>
      <xdr:col>116</xdr:col>
      <xdr:colOff>63500</xdr:colOff>
      <xdr:row>39</xdr:row>
      <xdr:rowOff>63500</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21323300" y="6706870"/>
          <a:ext cx="83820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6350</xdr:rowOff>
    </xdr:from>
    <xdr:ext cx="378460" cy="255905"/>
    <xdr:sp macro="" textlink="">
      <xdr:nvSpPr>
        <xdr:cNvPr id="757" name="諸支出金平均値テキスト">
          <a:extLst>
            <a:ext uri="{FF2B5EF4-FFF2-40B4-BE49-F238E27FC236}">
              <a16:creationId xmlns:a16="http://schemas.microsoft.com/office/drawing/2014/main" id="{00000000-0008-0000-0700-0000F5020000}"/>
            </a:ext>
          </a:extLst>
        </xdr:cNvPr>
        <xdr:cNvSpPr txBox="1"/>
      </xdr:nvSpPr>
      <xdr:spPr>
        <a:xfrm>
          <a:off x="22212300" y="6692900"/>
          <a:ext cx="37846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123</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39</xdr:row>
      <xdr:rowOff>27940</xdr:rowOff>
    </xdr:from>
    <xdr:to>
      <xdr:col>116</xdr:col>
      <xdr:colOff>114300</xdr:colOff>
      <xdr:row>39</xdr:row>
      <xdr:rowOff>129540</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2110700" y="6714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20320</xdr:rowOff>
    </xdr:from>
    <xdr:to>
      <xdr:col>111</xdr:col>
      <xdr:colOff>177800</xdr:colOff>
      <xdr:row>39</xdr:row>
      <xdr:rowOff>20955</xdr:rowOff>
    </xdr:to>
    <xdr:cxnSp macro="">
      <xdr:nvCxnSpPr>
        <xdr:cNvPr id="759" name="直線コネクタ 758">
          <a:extLst>
            <a:ext uri="{FF2B5EF4-FFF2-40B4-BE49-F238E27FC236}">
              <a16:creationId xmlns:a16="http://schemas.microsoft.com/office/drawing/2014/main" id="{00000000-0008-0000-0700-0000F7020000}"/>
            </a:ext>
          </a:extLst>
        </xdr:cNvPr>
        <xdr:cNvCxnSpPr/>
      </xdr:nvCxnSpPr>
      <xdr:spPr>
        <a:xfrm flipV="1">
          <a:off x="20434300" y="6706870"/>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19050</xdr:rowOff>
    </xdr:from>
    <xdr:to>
      <xdr:col>112</xdr:col>
      <xdr:colOff>38100</xdr:colOff>
      <xdr:row>39</xdr:row>
      <xdr:rowOff>120650</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21272500" y="670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179070</xdr:colOff>
      <xdr:row>39</xdr:row>
      <xdr:rowOff>111760</xdr:rowOff>
    </xdr:from>
    <xdr:ext cx="378460" cy="25590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4070" y="6798310"/>
          <a:ext cx="37846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178</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39</xdr:row>
      <xdr:rowOff>20955</xdr:rowOff>
    </xdr:from>
    <xdr:to>
      <xdr:col>107</xdr:col>
      <xdr:colOff>50800</xdr:colOff>
      <xdr:row>39</xdr:row>
      <xdr:rowOff>20955</xdr:rowOff>
    </xdr:to>
    <xdr:cxnSp macro="">
      <xdr:nvCxnSpPr>
        <xdr:cNvPr id="762" name="直線コネクタ 761">
          <a:extLst>
            <a:ext uri="{FF2B5EF4-FFF2-40B4-BE49-F238E27FC236}">
              <a16:creationId xmlns:a16="http://schemas.microsoft.com/office/drawing/2014/main" id="{00000000-0008-0000-0700-0000FA020000}"/>
            </a:ext>
          </a:extLst>
        </xdr:cNvPr>
        <xdr:cNvCxnSpPr/>
      </xdr:nvCxnSpPr>
      <xdr:spPr>
        <a:xfrm flipV="1">
          <a:off x="19545300" y="670750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25400</xdr:rowOff>
    </xdr:from>
    <xdr:to>
      <xdr:col>107</xdr:col>
      <xdr:colOff>101600</xdr:colOff>
      <xdr:row>39</xdr:row>
      <xdr:rowOff>127000</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20383500" y="6711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52070</xdr:colOff>
      <xdr:row>39</xdr:row>
      <xdr:rowOff>118110</xdr:rowOff>
    </xdr:from>
    <xdr:ext cx="378460" cy="259080"/>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245070" y="680466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139</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39</xdr:row>
      <xdr:rowOff>20955</xdr:rowOff>
    </xdr:from>
    <xdr:to>
      <xdr:col>102</xdr:col>
      <xdr:colOff>114300</xdr:colOff>
      <xdr:row>39</xdr:row>
      <xdr:rowOff>21590</xdr:rowOff>
    </xdr:to>
    <xdr:cxnSp macro="">
      <xdr:nvCxnSpPr>
        <xdr:cNvPr id="765" name="直線コネクタ 764">
          <a:extLst>
            <a:ext uri="{FF2B5EF4-FFF2-40B4-BE49-F238E27FC236}">
              <a16:creationId xmlns:a16="http://schemas.microsoft.com/office/drawing/2014/main" id="{00000000-0008-0000-0700-0000FD020000}"/>
            </a:ext>
          </a:extLst>
        </xdr:cNvPr>
        <xdr:cNvCxnSpPr/>
      </xdr:nvCxnSpPr>
      <xdr:spPr>
        <a:xfrm flipV="1">
          <a:off x="18656300" y="670750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38100</xdr:rowOff>
    </xdr:from>
    <xdr:to>
      <xdr:col>102</xdr:col>
      <xdr:colOff>165100</xdr:colOff>
      <xdr:row>39</xdr:row>
      <xdr:rowOff>139700</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9494500" y="6724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147955</xdr:colOff>
      <xdr:row>39</xdr:row>
      <xdr:rowOff>130810</xdr:rowOff>
    </xdr:from>
    <xdr:ext cx="313690" cy="259080"/>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388455" y="6817360"/>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39</xdr:row>
      <xdr:rowOff>26035</xdr:rowOff>
    </xdr:from>
    <xdr:to>
      <xdr:col>98</xdr:col>
      <xdr:colOff>38100</xdr:colOff>
      <xdr:row>39</xdr:row>
      <xdr:rowOff>127635</xdr:rowOff>
    </xdr:to>
    <xdr:sp macro=""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18605500" y="671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179070</xdr:colOff>
      <xdr:row>39</xdr:row>
      <xdr:rowOff>118745</xdr:rowOff>
    </xdr:from>
    <xdr:ext cx="378460" cy="259080"/>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67070" y="680529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135</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2000" cy="259080"/>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41</xdr:row>
      <xdr:rowOff>80010</xdr:rowOff>
    </xdr:from>
    <xdr:ext cx="762000" cy="259080"/>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62000" cy="259080"/>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2000" cy="259080"/>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41</xdr:row>
      <xdr:rowOff>80010</xdr:rowOff>
    </xdr:from>
    <xdr:ext cx="762000" cy="259080"/>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39</xdr:row>
      <xdr:rowOff>12065</xdr:rowOff>
    </xdr:from>
    <xdr:to>
      <xdr:col>116</xdr:col>
      <xdr:colOff>114300</xdr:colOff>
      <xdr:row>39</xdr:row>
      <xdr:rowOff>113665</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2110700" y="6698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143510</xdr:rowOff>
    </xdr:from>
    <xdr:ext cx="378460" cy="255905"/>
    <xdr:sp macro="" textlink="">
      <xdr:nvSpPr>
        <xdr:cNvPr id="776" name="諸支出金該当値テキスト">
          <a:extLst>
            <a:ext uri="{FF2B5EF4-FFF2-40B4-BE49-F238E27FC236}">
              <a16:creationId xmlns:a16="http://schemas.microsoft.com/office/drawing/2014/main" id="{00000000-0008-0000-0700-000008030000}"/>
            </a:ext>
          </a:extLst>
        </xdr:cNvPr>
        <xdr:cNvSpPr txBox="1"/>
      </xdr:nvSpPr>
      <xdr:spPr>
        <a:xfrm>
          <a:off x="22212300" y="6487160"/>
          <a:ext cx="37846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221</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38</xdr:row>
      <xdr:rowOff>140970</xdr:rowOff>
    </xdr:from>
    <xdr:to>
      <xdr:col>112</xdr:col>
      <xdr:colOff>38100</xdr:colOff>
      <xdr:row>39</xdr:row>
      <xdr:rowOff>71120</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1272500" y="6656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179070</xdr:colOff>
      <xdr:row>37</xdr:row>
      <xdr:rowOff>87630</xdr:rowOff>
    </xdr:from>
    <xdr:ext cx="378460" cy="25590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1134070" y="6431280"/>
          <a:ext cx="37846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482</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38</xdr:row>
      <xdr:rowOff>141605</xdr:rowOff>
    </xdr:from>
    <xdr:to>
      <xdr:col>107</xdr:col>
      <xdr:colOff>101600</xdr:colOff>
      <xdr:row>39</xdr:row>
      <xdr:rowOff>71755</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20383500" y="6656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52070</xdr:colOff>
      <xdr:row>37</xdr:row>
      <xdr:rowOff>88265</xdr:rowOff>
    </xdr:from>
    <xdr:ext cx="378460" cy="25590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20245070" y="6431915"/>
          <a:ext cx="37846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478</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38</xdr:row>
      <xdr:rowOff>141605</xdr:rowOff>
    </xdr:from>
    <xdr:to>
      <xdr:col>102</xdr:col>
      <xdr:colOff>165100</xdr:colOff>
      <xdr:row>39</xdr:row>
      <xdr:rowOff>71755</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9494500" y="6656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115570</xdr:colOff>
      <xdr:row>37</xdr:row>
      <xdr:rowOff>88265</xdr:rowOff>
    </xdr:from>
    <xdr:ext cx="378460" cy="25590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9356070" y="6431915"/>
          <a:ext cx="37846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476</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38</xdr:row>
      <xdr:rowOff>142240</xdr:rowOff>
    </xdr:from>
    <xdr:to>
      <xdr:col>98</xdr:col>
      <xdr:colOff>38100</xdr:colOff>
      <xdr:row>39</xdr:row>
      <xdr:rowOff>72390</xdr:rowOff>
    </xdr:to>
    <xdr:sp macro="" textlink="">
      <xdr:nvSpPr>
        <xdr:cNvPr id="783" name="楕円 782">
          <a:extLst>
            <a:ext uri="{FF2B5EF4-FFF2-40B4-BE49-F238E27FC236}">
              <a16:creationId xmlns:a16="http://schemas.microsoft.com/office/drawing/2014/main" id="{00000000-0008-0000-0700-00000F030000}"/>
            </a:ext>
          </a:extLst>
        </xdr:cNvPr>
        <xdr:cNvSpPr/>
      </xdr:nvSpPr>
      <xdr:spPr>
        <a:xfrm>
          <a:off x="18605500" y="6657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179070</xdr:colOff>
      <xdr:row>37</xdr:row>
      <xdr:rowOff>88900</xdr:rowOff>
    </xdr:from>
    <xdr:ext cx="378460" cy="25590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467070" y="6432550"/>
          <a:ext cx="37846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472</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2/132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6710" cy="222250"/>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249900" y="8064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58</xdr:row>
      <xdr:rowOff>73660</xdr:rowOff>
    </xdr:from>
    <xdr:ext cx="245745" cy="259080"/>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080" y="1001776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8288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56</xdr:row>
      <xdr:rowOff>35560</xdr:rowOff>
    </xdr:from>
    <xdr:ext cx="464185" cy="259080"/>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7820640" y="9636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53</xdr:row>
      <xdr:rowOff>168910</xdr:rowOff>
    </xdr:from>
    <xdr:ext cx="464185" cy="25590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7820640" y="9255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8288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51</xdr:row>
      <xdr:rowOff>130810</xdr:rowOff>
    </xdr:from>
    <xdr:ext cx="464185" cy="259080"/>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7820640" y="8874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8288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49</xdr:row>
      <xdr:rowOff>92710</xdr:rowOff>
    </xdr:from>
    <xdr:ext cx="464185" cy="259080"/>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7820640" y="8493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47</xdr:row>
      <xdr:rowOff>54610</xdr:rowOff>
    </xdr:from>
    <xdr:ext cx="531495" cy="25590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7756505" y="81127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7" name="前年度繰上充用金グラフ枠">
          <a:extLst>
            <a:ext uri="{FF2B5EF4-FFF2-40B4-BE49-F238E27FC236}">
              <a16:creationId xmlns:a16="http://schemas.microsoft.com/office/drawing/2014/main" id="{00000000-0008-0000-0700-000027030000}"/>
            </a:ext>
          </a:extLst>
        </xdr:cNvPr>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34290</xdr:rowOff>
    </xdr:from>
    <xdr:to>
      <xdr:col>116</xdr:col>
      <xdr:colOff>62865</xdr:colOff>
      <xdr:row>59</xdr:row>
      <xdr:rowOff>44450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flipV="1">
          <a:off x="22159595" y="8606790"/>
          <a:ext cx="1270" cy="15532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91440</xdr:rowOff>
    </xdr:from>
    <xdr:ext cx="249555" cy="259080"/>
    <xdr:sp macro="" textlink="">
      <xdr:nvSpPr>
        <xdr:cNvPr id="809" name="前年度繰上充用金最小値テキスト">
          <a:extLst>
            <a:ext uri="{FF2B5EF4-FFF2-40B4-BE49-F238E27FC236}">
              <a16:creationId xmlns:a16="http://schemas.microsoft.com/office/drawing/2014/main" id="{00000000-0008-0000-0700-000029030000}"/>
            </a:ext>
          </a:extLst>
        </xdr:cNvPr>
        <xdr:cNvSpPr txBox="1"/>
      </xdr:nvSpPr>
      <xdr:spPr>
        <a:xfrm>
          <a:off x="22212300" y="1020699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22072600" y="10160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152400</xdr:rowOff>
    </xdr:from>
    <xdr:ext cx="469900" cy="259080"/>
    <xdr:sp macro="" textlink="">
      <xdr:nvSpPr>
        <xdr:cNvPr id="811" name="前年度繰上充用金最大値テキスト">
          <a:extLst>
            <a:ext uri="{FF2B5EF4-FFF2-40B4-BE49-F238E27FC236}">
              <a16:creationId xmlns:a16="http://schemas.microsoft.com/office/drawing/2014/main" id="{00000000-0008-0000-0700-00002B030000}"/>
            </a:ext>
          </a:extLst>
        </xdr:cNvPr>
        <xdr:cNvSpPr txBox="1"/>
      </xdr:nvSpPr>
      <xdr:spPr>
        <a:xfrm>
          <a:off x="22212300" y="83820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8,153</a:t>
          </a:r>
          <a:endParaRPr kumimoji="1" lang="ja-JP" altLang="en-US" sz="1000" b="1">
            <a:latin typeface="ＭＳ Ｐゴシック"/>
          </a:endParaRPr>
        </a:p>
      </xdr:txBody>
    </xdr:sp>
    <xdr:clientData/>
  </xdr:oneCellAnchor>
  <xdr:twoCellAnchor>
    <xdr:from>
      <xdr:col>115</xdr:col>
      <xdr:colOff>165100</xdr:colOff>
      <xdr:row>50</xdr:row>
      <xdr:rowOff>34290</xdr:rowOff>
    </xdr:from>
    <xdr:to>
      <xdr:col>116</xdr:col>
      <xdr:colOff>152400</xdr:colOff>
      <xdr:row>50</xdr:row>
      <xdr:rowOff>34290</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22072600" y="86067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21323300" y="10160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8890</xdr:rowOff>
    </xdr:from>
    <xdr:ext cx="313690" cy="255905"/>
    <xdr:sp macro="" textlink="">
      <xdr:nvSpPr>
        <xdr:cNvPr id="814" name="前年度繰上充用金平均値テキスト">
          <a:extLst>
            <a:ext uri="{FF2B5EF4-FFF2-40B4-BE49-F238E27FC236}">
              <a16:creationId xmlns:a16="http://schemas.microsoft.com/office/drawing/2014/main" id="{00000000-0008-0000-0700-00002E030000}"/>
            </a:ext>
          </a:extLst>
        </xdr:cNvPr>
        <xdr:cNvSpPr txBox="1"/>
      </xdr:nvSpPr>
      <xdr:spPr>
        <a:xfrm>
          <a:off x="22212300" y="9952990"/>
          <a:ext cx="31369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41</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58</xdr:row>
      <xdr:rowOff>157480</xdr:rowOff>
    </xdr:from>
    <xdr:to>
      <xdr:col>116</xdr:col>
      <xdr:colOff>114300</xdr:colOff>
      <xdr:row>59</xdr:row>
      <xdr:rowOff>87630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22110700" y="10101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816" name="直線コネクタ 815">
          <a:extLst>
            <a:ext uri="{FF2B5EF4-FFF2-40B4-BE49-F238E27FC236}">
              <a16:creationId xmlns:a16="http://schemas.microsoft.com/office/drawing/2014/main" id="{00000000-0008-0000-0700-000030030000}"/>
            </a:ext>
          </a:extLst>
        </xdr:cNvPr>
        <xdr:cNvCxnSpPr/>
      </xdr:nvCxnSpPr>
      <xdr:spPr>
        <a:xfrm>
          <a:off x="20434300" y="10160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156845</xdr:rowOff>
    </xdr:from>
    <xdr:to>
      <xdr:col>112</xdr:col>
      <xdr:colOff>38100</xdr:colOff>
      <xdr:row>59</xdr:row>
      <xdr:rowOff>86995</xdr:rowOff>
    </xdr:to>
    <xdr:sp macro="" textlink="">
      <xdr:nvSpPr>
        <xdr:cNvPr id="817" name="フローチャート: 判断 816">
          <a:extLst>
            <a:ext uri="{FF2B5EF4-FFF2-40B4-BE49-F238E27FC236}">
              <a16:creationId xmlns:a16="http://schemas.microsoft.com/office/drawing/2014/main" id="{00000000-0008-0000-0700-000031030000}"/>
            </a:ext>
          </a:extLst>
        </xdr:cNvPr>
        <xdr:cNvSpPr/>
      </xdr:nvSpPr>
      <xdr:spPr>
        <a:xfrm>
          <a:off x="21272500" y="10100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20955</xdr:colOff>
      <xdr:row>57</xdr:row>
      <xdr:rowOff>103505</xdr:rowOff>
    </xdr:from>
    <xdr:ext cx="313690" cy="259080"/>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66455" y="9876155"/>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19" name="直線コネクタ 818">
          <a:extLst>
            <a:ext uri="{FF2B5EF4-FFF2-40B4-BE49-F238E27FC236}">
              <a16:creationId xmlns:a16="http://schemas.microsoft.com/office/drawing/2014/main" id="{00000000-0008-0000-0700-000033030000}"/>
            </a:ext>
          </a:extLst>
        </xdr:cNvPr>
        <xdr:cNvCxnSpPr/>
      </xdr:nvCxnSpPr>
      <xdr:spPr>
        <a:xfrm>
          <a:off x="19545300" y="10160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156210</xdr:rowOff>
    </xdr:from>
    <xdr:to>
      <xdr:col>107</xdr:col>
      <xdr:colOff>101600</xdr:colOff>
      <xdr:row>59</xdr:row>
      <xdr:rowOff>86360</xdr:rowOff>
    </xdr:to>
    <xdr:sp macro="" textlink="">
      <xdr:nvSpPr>
        <xdr:cNvPr id="820" name="フローチャート: 判断 819">
          <a:extLst>
            <a:ext uri="{FF2B5EF4-FFF2-40B4-BE49-F238E27FC236}">
              <a16:creationId xmlns:a16="http://schemas.microsoft.com/office/drawing/2014/main" id="{00000000-0008-0000-0700-000034030000}"/>
            </a:ext>
          </a:extLst>
        </xdr:cNvPr>
        <xdr:cNvSpPr/>
      </xdr:nvSpPr>
      <xdr:spPr>
        <a:xfrm>
          <a:off x="20383500" y="10100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84455</xdr:colOff>
      <xdr:row>57</xdr:row>
      <xdr:rowOff>102870</xdr:rowOff>
    </xdr:from>
    <xdr:ext cx="313690" cy="259080"/>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0277455" y="9875520"/>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22" name="直線コネクタ 821">
          <a:extLst>
            <a:ext uri="{FF2B5EF4-FFF2-40B4-BE49-F238E27FC236}">
              <a16:creationId xmlns:a16="http://schemas.microsoft.com/office/drawing/2014/main" id="{00000000-0008-0000-0700-000036030000}"/>
            </a:ext>
          </a:extLst>
        </xdr:cNvPr>
        <xdr:cNvCxnSpPr/>
      </xdr:nvCxnSpPr>
      <xdr:spPr>
        <a:xfrm>
          <a:off x="18656300" y="10160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155575</xdr:rowOff>
    </xdr:from>
    <xdr:to>
      <xdr:col>102</xdr:col>
      <xdr:colOff>165100</xdr:colOff>
      <xdr:row>59</xdr:row>
      <xdr:rowOff>86360</xdr:rowOff>
    </xdr:to>
    <xdr:sp macro="" textlink="">
      <xdr:nvSpPr>
        <xdr:cNvPr id="823" name="フローチャート: 判断 822">
          <a:extLst>
            <a:ext uri="{FF2B5EF4-FFF2-40B4-BE49-F238E27FC236}">
              <a16:creationId xmlns:a16="http://schemas.microsoft.com/office/drawing/2014/main" id="{00000000-0008-0000-0700-000037030000}"/>
            </a:ext>
          </a:extLst>
        </xdr:cNvPr>
        <xdr:cNvSpPr/>
      </xdr:nvSpPr>
      <xdr:spPr>
        <a:xfrm>
          <a:off x="19494500" y="100996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147955</xdr:colOff>
      <xdr:row>57</xdr:row>
      <xdr:rowOff>102235</xdr:rowOff>
    </xdr:from>
    <xdr:ext cx="313690" cy="2584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9388455" y="9874885"/>
          <a:ext cx="3136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58</xdr:row>
      <xdr:rowOff>154940</xdr:rowOff>
    </xdr:from>
    <xdr:to>
      <xdr:col>98</xdr:col>
      <xdr:colOff>38100</xdr:colOff>
      <xdr:row>59</xdr:row>
      <xdr:rowOff>85090</xdr:rowOff>
    </xdr:to>
    <xdr:sp macro="" textlink="">
      <xdr:nvSpPr>
        <xdr:cNvPr id="825" name="フローチャート: 判断 824">
          <a:extLst>
            <a:ext uri="{FF2B5EF4-FFF2-40B4-BE49-F238E27FC236}">
              <a16:creationId xmlns:a16="http://schemas.microsoft.com/office/drawing/2014/main" id="{00000000-0008-0000-0700-000039030000}"/>
            </a:ext>
          </a:extLst>
        </xdr:cNvPr>
        <xdr:cNvSpPr/>
      </xdr:nvSpPr>
      <xdr:spPr>
        <a:xfrm>
          <a:off x="18605500" y="10099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20955</xdr:colOff>
      <xdr:row>57</xdr:row>
      <xdr:rowOff>101600</xdr:rowOff>
    </xdr:from>
    <xdr:ext cx="313690" cy="259080"/>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8499455" y="9874250"/>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2000" cy="259080"/>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61</xdr:row>
      <xdr:rowOff>80010</xdr:rowOff>
    </xdr:from>
    <xdr:ext cx="762000" cy="259080"/>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62000" cy="259080"/>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2000" cy="259080"/>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61</xdr:row>
      <xdr:rowOff>80010</xdr:rowOff>
    </xdr:from>
    <xdr:ext cx="762000" cy="259080"/>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32" name="楕円 831">
          <a:extLst>
            <a:ext uri="{FF2B5EF4-FFF2-40B4-BE49-F238E27FC236}">
              <a16:creationId xmlns:a16="http://schemas.microsoft.com/office/drawing/2014/main" id="{00000000-0008-0000-0700-000040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135890</xdr:rowOff>
    </xdr:from>
    <xdr:ext cx="249555" cy="259080"/>
    <xdr:sp macro="" textlink="">
      <xdr:nvSpPr>
        <xdr:cNvPr id="833" name="前年度繰上充用金該当値テキスト">
          <a:extLst>
            <a:ext uri="{FF2B5EF4-FFF2-40B4-BE49-F238E27FC236}">
              <a16:creationId xmlns:a16="http://schemas.microsoft.com/office/drawing/2014/main" id="{00000000-0008-0000-0700-000041030000}"/>
            </a:ext>
          </a:extLst>
        </xdr:cNvPr>
        <xdr:cNvSpPr txBox="1"/>
      </xdr:nvSpPr>
      <xdr:spPr>
        <a:xfrm>
          <a:off x="22212300" y="1007999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34" name="楕円 833">
          <a:extLst>
            <a:ext uri="{FF2B5EF4-FFF2-40B4-BE49-F238E27FC236}">
              <a16:creationId xmlns:a16="http://schemas.microsoft.com/office/drawing/2014/main" id="{00000000-0008-0000-0700-000042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59</xdr:row>
      <xdr:rowOff>86360</xdr:rowOff>
    </xdr:from>
    <xdr:ext cx="246380" cy="255905"/>
    <xdr:sp macro="" textlink="">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21198840" y="10201910"/>
          <a:ext cx="24638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36" name="楕円 835">
          <a:extLst>
            <a:ext uri="{FF2B5EF4-FFF2-40B4-BE49-F238E27FC236}">
              <a16:creationId xmlns:a16="http://schemas.microsoft.com/office/drawing/2014/main" id="{00000000-0008-0000-0700-000044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59</xdr:row>
      <xdr:rowOff>86360</xdr:rowOff>
    </xdr:from>
    <xdr:ext cx="246380" cy="255905"/>
    <xdr:sp macro="" textlink="">
      <xdr:nvSpPr>
        <xdr:cNvPr id="837" name="テキスト ボックス 836">
          <a:extLst>
            <a:ext uri="{FF2B5EF4-FFF2-40B4-BE49-F238E27FC236}">
              <a16:creationId xmlns:a16="http://schemas.microsoft.com/office/drawing/2014/main" id="{00000000-0008-0000-0700-000045030000}"/>
            </a:ext>
          </a:extLst>
        </xdr:cNvPr>
        <xdr:cNvSpPr txBox="1"/>
      </xdr:nvSpPr>
      <xdr:spPr>
        <a:xfrm>
          <a:off x="20309840" y="10201910"/>
          <a:ext cx="24638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38" name="楕円 837">
          <a:extLst>
            <a:ext uri="{FF2B5EF4-FFF2-40B4-BE49-F238E27FC236}">
              <a16:creationId xmlns:a16="http://schemas.microsoft.com/office/drawing/2014/main" id="{00000000-0008-0000-0700-000046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59</xdr:row>
      <xdr:rowOff>86360</xdr:rowOff>
    </xdr:from>
    <xdr:ext cx="246380" cy="255905"/>
    <xdr:sp macro="" textlink="">
      <xdr:nvSpPr>
        <xdr:cNvPr id="839" name="テキスト ボックス 838">
          <a:extLst>
            <a:ext uri="{FF2B5EF4-FFF2-40B4-BE49-F238E27FC236}">
              <a16:creationId xmlns:a16="http://schemas.microsoft.com/office/drawing/2014/main" id="{00000000-0008-0000-0700-000047030000}"/>
            </a:ext>
          </a:extLst>
        </xdr:cNvPr>
        <xdr:cNvSpPr txBox="1"/>
      </xdr:nvSpPr>
      <xdr:spPr>
        <a:xfrm>
          <a:off x="19420840" y="10201910"/>
          <a:ext cx="24638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40" name="楕円 839">
          <a:extLst>
            <a:ext uri="{FF2B5EF4-FFF2-40B4-BE49-F238E27FC236}">
              <a16:creationId xmlns:a16="http://schemas.microsoft.com/office/drawing/2014/main" id="{00000000-0008-0000-0700-000048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59</xdr:row>
      <xdr:rowOff>86360</xdr:rowOff>
    </xdr:from>
    <xdr:ext cx="246380" cy="255905"/>
    <xdr:sp macro="" textlink="">
      <xdr:nvSpPr>
        <xdr:cNvPr id="841" name="テキスト ボックス 840">
          <a:extLst>
            <a:ext uri="{FF2B5EF4-FFF2-40B4-BE49-F238E27FC236}">
              <a16:creationId xmlns:a16="http://schemas.microsoft.com/office/drawing/2014/main" id="{00000000-0008-0000-0700-000049030000}"/>
            </a:ext>
          </a:extLst>
        </xdr:cNvPr>
        <xdr:cNvSpPr txBox="1"/>
      </xdr:nvSpPr>
      <xdr:spPr>
        <a:xfrm>
          <a:off x="18531840" y="10201910"/>
          <a:ext cx="24638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42" name="正方形/長方形 841">
          <a:extLst>
            <a:ext uri="{FF2B5EF4-FFF2-40B4-BE49-F238E27FC236}">
              <a16:creationId xmlns:a16="http://schemas.microsoft.com/office/drawing/2014/main" id="{00000000-0008-0000-0700-00004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3" name="正方形/長方形 842">
          <a:extLst>
            <a:ext uri="{FF2B5EF4-FFF2-40B4-BE49-F238E27FC236}">
              <a16:creationId xmlns:a16="http://schemas.microsoft.com/office/drawing/2014/main" id="{00000000-0008-0000-0700-00004B030000}"/>
            </a:ext>
          </a:extLst>
        </xdr:cNvPr>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4" name="テキスト ボックス 843">
          <a:extLst>
            <a:ext uri="{FF2B5EF4-FFF2-40B4-BE49-F238E27FC236}">
              <a16:creationId xmlns:a16="http://schemas.microsoft.com/office/drawing/2014/main" id="{00000000-0008-0000-0700-00004C030000}"/>
            </a:ext>
          </a:extLst>
        </xdr:cNvPr>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300">
              <a:latin typeface="ＭＳ Ｐゴシック"/>
              <a:ea typeface="ＭＳ Ｐゴシック"/>
            </a:rPr>
            <a:t>　</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民生費については、住民一人当たり261,619円となっており、類似団体平均を上回っている。これは、近年の障がい福祉、幼児教育・保育及び生活保護に要する費用の増加等によるものである。今後は、単独事業をはじめ、行政サービスの範囲や水準等について検証し、必要に応じて見直し等を行う必要がある。また、前年度比で8,912円増加しているが、その主な要因としては、住民税非課税世帯等や子育て世帯に対する給付金支給事業によるものである。</a:t>
          </a:r>
          <a:endParaRPr kumimoji="1" lang="en-US" altLang="ja-JP" sz="1300" b="0" i="0" u="none" strike="noStrike" kern="0" cap="none" spc="0" normalizeH="0" baseline="0" noProof="0">
            <a:ln>
              <a:noFill/>
            </a:ln>
            <a:solidFill>
              <a:prstClr val="black"/>
            </a:solidFill>
            <a:effectLst/>
            <a:uLnTx/>
            <a:uFillTx/>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農林水産業費については、住民一人当たり71,794円となっており、類似団体平均を大きく上回っている。これは、本市の基幹産業である畜産業の振興のため、肉用肥育素牛及び優良肉用雌牛の導入に対する貸付けを実施しているためである。また、前年度比で12,724円減少しているが、その主な要因としては、前年度実施した家畜飼養管理施設（畜舎等）の整備に係る補助事業が減少したためである。</a:t>
          </a:r>
          <a:endParaRPr kumimoji="1" lang="en-US" altLang="ja-JP" sz="1300" b="0" i="0" u="none" strike="noStrike" kern="0" cap="none" spc="0" normalizeH="0" baseline="0" noProof="0">
            <a:ln>
              <a:noFill/>
            </a:ln>
            <a:solidFill>
              <a:prstClr val="black"/>
            </a:solidFill>
            <a:effectLst/>
            <a:uLnTx/>
            <a:uFillTx/>
            <a:latin typeface="ＭＳ Ｐゴシック"/>
            <a:ea typeface="ＭＳ Ｐゴシック"/>
            <a:cs typeface="+mn-cs"/>
          </a:endParaRPr>
        </a:p>
        <a:p>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土木費については、住民一人あたり74,379円となっており、前年度に引き続き、類似団体平均を上回っている。これは、5年度より開始した健幸のまちづくり拠点施設（複合型総合体育施設）整備事業によるものであり、7年度まで実施される。</a:t>
          </a:r>
          <a:endParaRPr kumimoji="1" lang="ja-JP" altLang="en-US" sz="1300">
            <a:latin typeface="ＭＳ Ｐゴシック"/>
            <a:ea typeface="ＭＳ Ｐゴシック"/>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200660</xdr:colOff>
      <xdr:row>46</xdr:row>
      <xdr:rowOff>103505</xdr:rowOff>
    </xdr:from>
    <xdr:to>
      <xdr:col>1</xdr:col>
      <xdr:colOff>895350</xdr:colOff>
      <xdr:row>46</xdr:row>
      <xdr:rowOff>618490</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a:xfrm>
          <a:off x="829310" y="10066655"/>
          <a:ext cx="694690" cy="514985"/>
        </a:xfrm>
        <a:prstGeom prst="rect">
          <a:avLst/>
        </a:prstGeom>
        <a:solidFill>
          <a:srgbClr val="FF8080"/>
        </a:solidFill>
        <a:ln w="6350">
          <a:solidFill>
            <a:srgbClr val="000000"/>
          </a:solidFill>
          <a:miter lim="800000"/>
          <a:headEnd/>
          <a:tailEnd/>
        </a:ln>
      </xdr:spPr>
    </xdr:sp>
    <xdr:clientData/>
  </xdr:twoCellAnchor>
  <xdr:twoCellAnchor>
    <xdr:from>
      <xdr:col>1</xdr:col>
      <xdr:colOff>200660</xdr:colOff>
      <xdr:row>47</xdr:row>
      <xdr:rowOff>114935</xdr:rowOff>
    </xdr:from>
    <xdr:to>
      <xdr:col>1</xdr:col>
      <xdr:colOff>895350</xdr:colOff>
      <xdr:row>47</xdr:row>
      <xdr:rowOff>618490</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a:xfrm>
          <a:off x="829310" y="10811510"/>
          <a:ext cx="694690" cy="503555"/>
        </a:xfrm>
        <a:prstGeom prst="rect">
          <a:avLst/>
        </a:prstGeom>
        <a:solidFill>
          <a:srgbClr val="00FFFF"/>
        </a:solidFill>
        <a:ln w="6350">
          <a:solidFill>
            <a:srgbClr val="000000"/>
          </a:solidFill>
          <a:miter lim="800000"/>
          <a:headEnd/>
          <a:tailEnd/>
        </a:ln>
      </xdr:spPr>
    </xdr:sp>
    <xdr:clientData/>
  </xdr:twoCellAnchor>
  <xdr:twoCellAnchor>
    <xdr:from>
      <xdr:col>1</xdr:col>
      <xdr:colOff>200660</xdr:colOff>
      <xdr:row>48</xdr:row>
      <xdr:rowOff>370840</xdr:rowOff>
    </xdr:from>
    <xdr:to>
      <xdr:col>1</xdr:col>
      <xdr:colOff>895350</xdr:colOff>
      <xdr:row>48</xdr:row>
      <xdr:rowOff>370840</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a:xfrm>
          <a:off x="829310" y="11800840"/>
          <a:ext cx="694690"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466090</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a:xfrm>
          <a:off x="1076325" y="11706225"/>
          <a:ext cx="190500" cy="189865"/>
        </a:xfrm>
        <a:prstGeom prst="ellipse">
          <a:avLst/>
        </a:prstGeom>
        <a:solidFill>
          <a:srgbClr val="FF0000"/>
        </a:solidFill>
        <a:ln w="6350">
          <a:noFill/>
          <a:round/>
          <a:headEnd/>
          <a:tailEnd/>
        </a:ln>
      </xdr:spPr>
    </xdr:sp>
    <xdr:clientData/>
  </xdr:twoCellAnchor>
  <xdr:twoCellAnchor>
    <xdr:from>
      <xdr:col>10</xdr:col>
      <xdr:colOff>323850</xdr:colOff>
      <xdr:row>45</xdr:row>
      <xdr:rowOff>10160</xdr:rowOff>
    </xdr:from>
    <xdr:to>
      <xdr:col>15</xdr:col>
      <xdr:colOff>724535</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a:xfrm>
          <a:off x="10982325" y="9601835"/>
          <a:ext cx="5972810" cy="2561590"/>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10160</xdr:rowOff>
    </xdr:from>
    <xdr:to>
      <xdr:col>11</xdr:col>
      <xdr:colOff>104775</xdr:colOff>
      <xdr:row>45</xdr:row>
      <xdr:rowOff>323215</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a:xfrm>
          <a:off x="10982325" y="9601835"/>
          <a:ext cx="895350"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a:xfrm>
          <a:off x="10172700" y="285750"/>
          <a:ext cx="253365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219075</xdr:colOff>
      <xdr:row>1</xdr:row>
      <xdr:rowOff>76200</xdr:rowOff>
    </xdr:from>
    <xdr:to>
      <xdr:col>15</xdr:col>
      <xdr:colOff>686435</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a:xfrm>
          <a:off x="13106400" y="285750"/>
          <a:ext cx="381063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宮崎県小林市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a:xfrm>
          <a:off x="466725" y="838200"/>
          <a:ext cx="31242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485775</xdr:colOff>
      <xdr:row>45</xdr:row>
      <xdr:rowOff>342265</xdr:rowOff>
    </xdr:from>
    <xdr:to>
      <xdr:col>15</xdr:col>
      <xdr:colOff>542290</xdr:colOff>
      <xdr:row>48</xdr:row>
      <xdr:rowOff>589915</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0" y="9933940"/>
          <a:ext cx="562864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latin typeface="ＭＳ ゴシック"/>
              <a:ea typeface="ＭＳ ゴシック"/>
            </a:rPr>
            <a:t>　財政調整基金残高については、財政健全化の取組を着実に実施したことによる実質収支の黒字拡大に伴い、決算剰余金等を積み立てたため、前年度比で増加している。</a:t>
          </a:r>
          <a:endParaRPr kumimoji="1" lang="en-US" altLang="ja-JP" sz="1300">
            <a:latin typeface="ＭＳ ゴシック"/>
            <a:ea typeface="ＭＳ ゴシック"/>
          </a:endParaRPr>
        </a:p>
        <a:p>
          <a:r>
            <a:rPr kumimoji="1" lang="ja-JP" altLang="en-US" sz="1300">
              <a:latin typeface="ＭＳ ゴシック"/>
              <a:ea typeface="ＭＳ ゴシック"/>
            </a:rPr>
            <a:t>　また、実質収支額については、国庫支出金、都道府県支出金、繰入金が減少した一方、普通建設事業費をはじめとする歳出の減少額が歳入の減少額を上回ったことにより、前年度比で増加しているが、実質単年度収支については、財政調整基金への積立額が減少したことにより、前年度比で減少している。</a:t>
          </a:r>
          <a:endParaRPr kumimoji="1" lang="ja-JP" altLang="en-US" sz="1400">
            <a:latin typeface="ＭＳ ゴシック"/>
            <a:ea typeface="ＭＳ ゴシック"/>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105410</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1056640</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a:xfrm>
          <a:off x="11353800" y="6896100"/>
          <a:ext cx="6304915"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532765</xdr:colOff>
      <xdr:row>32</xdr:row>
      <xdr:rowOff>29210</xdr:rowOff>
    </xdr:from>
    <xdr:to>
      <xdr:col>11</xdr:col>
      <xdr:colOff>913765</xdr:colOff>
      <xdr:row>33</xdr:row>
      <xdr:rowOff>19685</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a:xfrm>
          <a:off x="11419840" y="6925310"/>
          <a:ext cx="15240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10160</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151765</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a:xfrm>
          <a:off x="142875" y="142875"/>
          <a:ext cx="1032510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170815</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657225</xdr:colOff>
      <xdr:row>1</xdr:row>
      <xdr:rowOff>28575</xdr:rowOff>
    </xdr:from>
    <xdr:to>
      <xdr:col>15</xdr:col>
      <xdr:colOff>1038860</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a:xfrm>
          <a:off x="13830300" y="238125"/>
          <a:ext cx="381063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宮崎県小林市</a:t>
          </a:r>
        </a:p>
      </xdr:txBody>
    </xdr:sp>
    <xdr:clientData/>
  </xdr:twoCellAnchor>
  <xdr:twoCellAnchor editAs="oneCell">
    <xdr:from>
      <xdr:col>1</xdr:col>
      <xdr:colOff>0</xdr:colOff>
      <xdr:row>3</xdr:row>
      <xdr:rowOff>28575</xdr:rowOff>
    </xdr:from>
    <xdr:to>
      <xdr:col>4</xdr:col>
      <xdr:colOff>913765</xdr:colOff>
      <xdr:row>4</xdr:row>
      <xdr:rowOff>199390</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a:xfrm>
          <a:off x="504825" y="657225"/>
          <a:ext cx="431419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351790</xdr:rowOff>
    </xdr:from>
    <xdr:to>
      <xdr:col>15</xdr:col>
      <xdr:colOff>923925</xdr:colOff>
      <xdr:row>42</xdr:row>
      <xdr:rowOff>275590</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7890"/>
          <a:ext cx="6038850"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平成</a:t>
          </a:r>
          <a:r>
            <a:rPr kumimoji="1" lang="en-US" altLang="ja-JP" sz="1400">
              <a:latin typeface="ＭＳ ゴシック"/>
              <a:ea typeface="ＭＳ ゴシック"/>
            </a:rPr>
            <a:t>23</a:t>
          </a:r>
          <a:r>
            <a:rPr kumimoji="1" lang="ja-JP" altLang="en-US" sz="1400">
              <a:latin typeface="ＭＳ ゴシック"/>
              <a:ea typeface="ＭＳ ゴシック"/>
            </a:rPr>
            <a:t>年度に食肉センター事業特別会計（平成</a:t>
          </a:r>
          <a:r>
            <a:rPr kumimoji="1" lang="en-US" altLang="ja-JP" sz="1400">
              <a:latin typeface="ＭＳ ゴシック"/>
              <a:ea typeface="ＭＳ ゴシック"/>
            </a:rPr>
            <a:t>28</a:t>
          </a:r>
          <a:r>
            <a:rPr kumimoji="1" lang="ja-JP" altLang="en-US" sz="1400">
              <a:latin typeface="ＭＳ ゴシック"/>
              <a:ea typeface="ＭＳ ゴシック"/>
            </a:rPr>
            <a:t>年度廃止）で赤字が発生して以降、各会計で赤字は発生していない。</a:t>
          </a:r>
          <a:endParaRPr kumimoji="1" lang="en-US" altLang="ja-JP" sz="1400">
            <a:latin typeface="ＭＳ ゴシック"/>
            <a:ea typeface="ＭＳ ゴシック"/>
          </a:endParaRPr>
        </a:p>
        <a:p>
          <a:r>
            <a:rPr kumimoji="1" lang="ja-JP" altLang="en-US" sz="1400">
              <a:latin typeface="ＭＳ ゴシック"/>
              <a:ea typeface="ＭＳ ゴシック"/>
            </a:rPr>
            <a:t>　今後も、事業見直し等による歳出の抑制や受益者負担の適正化など、健全な財政運営及び事業経営を図る必要がある。</a:t>
          </a:r>
        </a:p>
      </xdr:txBody>
    </xdr:sp>
    <xdr:clientData/>
  </xdr:twoCellAnchor>
  <xdr:twoCellAnchor>
    <xdr:from>
      <xdr:col>1</xdr:col>
      <xdr:colOff>0</xdr:colOff>
      <xdr:row>32</xdr:row>
      <xdr:rowOff>0</xdr:rowOff>
    </xdr:from>
    <xdr:to>
      <xdr:col>5</xdr:col>
      <xdr:colOff>10160</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89535</xdr:rowOff>
    </xdr:from>
    <xdr:to>
      <xdr:col>1</xdr:col>
      <xdr:colOff>638175</xdr:colOff>
      <xdr:row>33</xdr:row>
      <xdr:rowOff>378460</xdr:rowOff>
    </xdr:to>
    <xdr:sp macro="" textlink="">
      <xdr:nvSpPr>
        <xdr:cNvPr id="12" name="凡例1">
          <a:extLst>
            <a:ext uri="{FF2B5EF4-FFF2-40B4-BE49-F238E27FC236}">
              <a16:creationId xmlns:a16="http://schemas.microsoft.com/office/drawing/2014/main" id="{00000000-0008-0000-0900-00000C000000}"/>
            </a:ext>
          </a:extLst>
        </xdr:cNvPr>
        <xdr:cNvSpPr/>
      </xdr:nvSpPr>
      <xdr:spPr>
        <a:xfrm>
          <a:off x="635000" y="7480935"/>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89535</xdr:rowOff>
    </xdr:from>
    <xdr:to>
      <xdr:col>1</xdr:col>
      <xdr:colOff>638175</xdr:colOff>
      <xdr:row>34</xdr:row>
      <xdr:rowOff>378460</xdr:rowOff>
    </xdr:to>
    <xdr:sp macro="" textlink="">
      <xdr:nvSpPr>
        <xdr:cNvPr id="13" name="凡例2">
          <a:extLst>
            <a:ext uri="{FF2B5EF4-FFF2-40B4-BE49-F238E27FC236}">
              <a16:creationId xmlns:a16="http://schemas.microsoft.com/office/drawing/2014/main" id="{00000000-0008-0000-0900-00000D000000}"/>
            </a:ext>
          </a:extLst>
        </xdr:cNvPr>
        <xdr:cNvSpPr/>
      </xdr:nvSpPr>
      <xdr:spPr>
        <a:xfrm>
          <a:off x="635000" y="7976235"/>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89535</xdr:rowOff>
    </xdr:from>
    <xdr:to>
      <xdr:col>1</xdr:col>
      <xdr:colOff>638175</xdr:colOff>
      <xdr:row>35</xdr:row>
      <xdr:rowOff>378460</xdr:rowOff>
    </xdr:to>
    <xdr:sp macro="" textlink="">
      <xdr:nvSpPr>
        <xdr:cNvPr id="14" name="凡例3">
          <a:extLst>
            <a:ext uri="{FF2B5EF4-FFF2-40B4-BE49-F238E27FC236}">
              <a16:creationId xmlns:a16="http://schemas.microsoft.com/office/drawing/2014/main" id="{00000000-0008-0000-0900-00000E000000}"/>
            </a:ext>
          </a:extLst>
        </xdr:cNvPr>
        <xdr:cNvSpPr/>
      </xdr:nvSpPr>
      <xdr:spPr>
        <a:xfrm>
          <a:off x="635000" y="8471535"/>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89535</xdr:rowOff>
    </xdr:from>
    <xdr:to>
      <xdr:col>1</xdr:col>
      <xdr:colOff>638175</xdr:colOff>
      <xdr:row>36</xdr:row>
      <xdr:rowOff>378460</xdr:rowOff>
    </xdr:to>
    <xdr:sp macro="" textlink="">
      <xdr:nvSpPr>
        <xdr:cNvPr id="15" name="凡例4">
          <a:extLst>
            <a:ext uri="{FF2B5EF4-FFF2-40B4-BE49-F238E27FC236}">
              <a16:creationId xmlns:a16="http://schemas.microsoft.com/office/drawing/2014/main" id="{00000000-0008-0000-0900-00000F000000}"/>
            </a:ext>
          </a:extLst>
        </xdr:cNvPr>
        <xdr:cNvSpPr/>
      </xdr:nvSpPr>
      <xdr:spPr>
        <a:xfrm>
          <a:off x="635000" y="8966835"/>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89535</xdr:rowOff>
    </xdr:from>
    <xdr:to>
      <xdr:col>1</xdr:col>
      <xdr:colOff>638175</xdr:colOff>
      <xdr:row>37</xdr:row>
      <xdr:rowOff>378460</xdr:rowOff>
    </xdr:to>
    <xdr:sp macro="" textlink="">
      <xdr:nvSpPr>
        <xdr:cNvPr id="16" name="凡例5">
          <a:extLst>
            <a:ext uri="{FF2B5EF4-FFF2-40B4-BE49-F238E27FC236}">
              <a16:creationId xmlns:a16="http://schemas.microsoft.com/office/drawing/2014/main" id="{00000000-0008-0000-0900-000010000000}"/>
            </a:ext>
          </a:extLst>
        </xdr:cNvPr>
        <xdr:cNvSpPr/>
      </xdr:nvSpPr>
      <xdr:spPr>
        <a:xfrm>
          <a:off x="635000" y="9462135"/>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89535</xdr:rowOff>
    </xdr:from>
    <xdr:to>
      <xdr:col>1</xdr:col>
      <xdr:colOff>638175</xdr:colOff>
      <xdr:row>38</xdr:row>
      <xdr:rowOff>378460</xdr:rowOff>
    </xdr:to>
    <xdr:sp macro="" textlink="">
      <xdr:nvSpPr>
        <xdr:cNvPr id="17" name="凡例6">
          <a:extLst>
            <a:ext uri="{FF2B5EF4-FFF2-40B4-BE49-F238E27FC236}">
              <a16:creationId xmlns:a16="http://schemas.microsoft.com/office/drawing/2014/main" id="{00000000-0008-0000-0900-000011000000}"/>
            </a:ext>
          </a:extLst>
        </xdr:cNvPr>
        <xdr:cNvSpPr/>
      </xdr:nvSpPr>
      <xdr:spPr>
        <a:xfrm>
          <a:off x="635000" y="9957435"/>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89535</xdr:rowOff>
    </xdr:from>
    <xdr:to>
      <xdr:col>1</xdr:col>
      <xdr:colOff>638175</xdr:colOff>
      <xdr:row>39</xdr:row>
      <xdr:rowOff>378460</xdr:rowOff>
    </xdr:to>
    <xdr:sp macro="" textlink="">
      <xdr:nvSpPr>
        <xdr:cNvPr id="18" name="凡例7">
          <a:extLst>
            <a:ext uri="{FF2B5EF4-FFF2-40B4-BE49-F238E27FC236}">
              <a16:creationId xmlns:a16="http://schemas.microsoft.com/office/drawing/2014/main" id="{00000000-0008-0000-0900-000012000000}"/>
            </a:ext>
          </a:extLst>
        </xdr:cNvPr>
        <xdr:cNvSpPr/>
      </xdr:nvSpPr>
      <xdr:spPr>
        <a:xfrm>
          <a:off x="635000" y="10452735"/>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89535</xdr:rowOff>
    </xdr:from>
    <xdr:to>
      <xdr:col>1</xdr:col>
      <xdr:colOff>638175</xdr:colOff>
      <xdr:row>40</xdr:row>
      <xdr:rowOff>378460</xdr:rowOff>
    </xdr:to>
    <xdr:sp macro="" textlink="">
      <xdr:nvSpPr>
        <xdr:cNvPr id="19" name="凡例8">
          <a:extLst>
            <a:ext uri="{FF2B5EF4-FFF2-40B4-BE49-F238E27FC236}">
              <a16:creationId xmlns:a16="http://schemas.microsoft.com/office/drawing/2014/main" id="{00000000-0008-0000-0900-000013000000}"/>
            </a:ext>
          </a:extLst>
        </xdr:cNvPr>
        <xdr:cNvSpPr/>
      </xdr:nvSpPr>
      <xdr:spPr>
        <a:xfrm>
          <a:off x="635000" y="10948035"/>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89535</xdr:rowOff>
    </xdr:from>
    <xdr:to>
      <xdr:col>1</xdr:col>
      <xdr:colOff>638175</xdr:colOff>
      <xdr:row>41</xdr:row>
      <xdr:rowOff>378460</xdr:rowOff>
    </xdr:to>
    <xdr:sp macro="" textlink="">
      <xdr:nvSpPr>
        <xdr:cNvPr id="20" name="凡例9">
          <a:extLst>
            <a:ext uri="{FF2B5EF4-FFF2-40B4-BE49-F238E27FC236}">
              <a16:creationId xmlns:a16="http://schemas.microsoft.com/office/drawing/2014/main" id="{00000000-0008-0000-0900-000014000000}"/>
            </a:ext>
          </a:extLst>
        </xdr:cNvPr>
        <xdr:cNvSpPr/>
      </xdr:nvSpPr>
      <xdr:spPr>
        <a:xfrm>
          <a:off x="635000" y="11443335"/>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89535</xdr:rowOff>
    </xdr:from>
    <xdr:to>
      <xdr:col>1</xdr:col>
      <xdr:colOff>638175</xdr:colOff>
      <xdr:row>42</xdr:row>
      <xdr:rowOff>378460</xdr:rowOff>
    </xdr:to>
    <xdr:sp macro="" textlink="">
      <xdr:nvSpPr>
        <xdr:cNvPr id="21" name="凡例10">
          <a:extLst>
            <a:ext uri="{FF2B5EF4-FFF2-40B4-BE49-F238E27FC236}">
              <a16:creationId xmlns:a16="http://schemas.microsoft.com/office/drawing/2014/main" id="{00000000-0008-0000-0900-000015000000}"/>
            </a:ext>
          </a:extLst>
        </xdr:cNvPr>
        <xdr:cNvSpPr/>
      </xdr:nvSpPr>
      <xdr:spPr>
        <a:xfrm>
          <a:off x="635000" y="11938635"/>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837565</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a:xfrm>
          <a:off x="10791190" y="190500"/>
          <a:ext cx="253428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15</xdr:col>
      <xdr:colOff>762635</xdr:colOff>
      <xdr:row>1</xdr:row>
      <xdr:rowOff>19050</xdr:rowOff>
    </xdr:from>
    <xdr:to>
      <xdr:col>20</xdr:col>
      <xdr:colOff>189865</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a:xfrm>
          <a:off x="13716635" y="190500"/>
          <a:ext cx="380873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宮崎県小林市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200660</xdr:rowOff>
    </xdr:from>
    <xdr:to>
      <xdr:col>3</xdr:col>
      <xdr:colOff>657225</xdr:colOff>
      <xdr:row>52</xdr:row>
      <xdr:rowOff>200660</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a:xfrm>
          <a:off x="2314575" y="11306810"/>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104140</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a:xfrm>
          <a:off x="2476500" y="11210290"/>
          <a:ext cx="190500" cy="191135"/>
        </a:xfrm>
        <a:prstGeom prst="ellipse">
          <a:avLst/>
        </a:prstGeom>
        <a:solidFill>
          <a:srgbClr val="FF0000"/>
        </a:solidFill>
        <a:ln w="6350">
          <a:noFill/>
          <a:round/>
          <a:headEnd/>
          <a:tailEnd/>
        </a:ln>
      </xdr:spPr>
    </xdr:sp>
    <xdr:clientData/>
  </xdr:twoCellAnchor>
  <xdr:twoCellAnchor>
    <xdr:from>
      <xdr:col>15</xdr:col>
      <xdr:colOff>152400</xdr:colOff>
      <xdr:row>43</xdr:row>
      <xdr:rowOff>8890</xdr:rowOff>
    </xdr:from>
    <xdr:to>
      <xdr:col>20</xdr:col>
      <xdr:colOff>200660</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a:xfrm>
          <a:off x="13106400" y="7600315"/>
          <a:ext cx="4429760" cy="3905885"/>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323215</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a:xfrm>
          <a:off x="13106400" y="7591425"/>
          <a:ext cx="88582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675640</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a:xfrm>
          <a:off x="314325" y="752475"/>
          <a:ext cx="1438275"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275590</xdr:colOff>
      <xdr:row>43</xdr:row>
      <xdr:rowOff>342900</xdr:rowOff>
    </xdr:from>
    <xdr:to>
      <xdr:col>20</xdr:col>
      <xdr:colOff>57150</xdr:colOff>
      <xdr:row>52</xdr:row>
      <xdr:rowOff>227965</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29590" y="7934325"/>
          <a:ext cx="4163060"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a:t>
          </a:r>
          <a:r>
            <a:rPr kumimoji="1" lang="ja-JP" altLang="en-US" sz="1400">
              <a:solidFill>
                <a:schemeClr val="dk1"/>
              </a:solidFill>
              <a:effectLst/>
              <a:latin typeface="ＭＳ ゴシック"/>
              <a:ea typeface="ＭＳ ゴシック"/>
              <a:cs typeface="+mn-cs"/>
            </a:rPr>
            <a:t>元利償還金</a:t>
          </a:r>
          <a:r>
            <a:rPr kumimoji="1" lang="ja-JP" altLang="ja-JP" sz="1400">
              <a:solidFill>
                <a:schemeClr val="dk1"/>
              </a:solidFill>
              <a:effectLst/>
              <a:latin typeface="ＭＳ ゴシック"/>
              <a:ea typeface="ＭＳ ゴシック"/>
              <a:cs typeface="+mn-cs"/>
            </a:rPr>
            <a:t>が127</a:t>
          </a:r>
          <a:r>
            <a:rPr kumimoji="1" lang="ja-JP" altLang="en-US" sz="1400">
              <a:latin typeface="ＭＳ ゴシック"/>
              <a:ea typeface="ＭＳ ゴシック"/>
            </a:rPr>
            <a:t>百万円減少した一方で、算入公債費等が65百万円減少したため、実質公債費比率の分子は前年度から113百万円減少した。</a:t>
          </a:r>
          <a:endParaRPr kumimoji="1" lang="en-US" altLang="ja-JP" sz="1400">
            <a:latin typeface="ＭＳ ゴシック"/>
            <a:ea typeface="ＭＳ ゴシック"/>
          </a:endParaRPr>
        </a:p>
        <a:p>
          <a:r>
            <a:rPr kumimoji="1" lang="ja-JP" altLang="en-US" sz="1400">
              <a:latin typeface="ＭＳ ゴシック"/>
              <a:ea typeface="ＭＳ ゴシック"/>
            </a:rPr>
            <a:t>　今後は、交付税措置の有利な地方債を優先的に活用するとともに、自主税源の確保や事業の選択と集中を図ることにより、新規地方債の発行抑制に努める。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226695</xdr:colOff>
      <xdr:row>59</xdr:row>
      <xdr:rowOff>382905</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a:xfrm>
          <a:off x="13106400" y="12420600"/>
          <a:ext cx="4455795" cy="1573530"/>
        </a:xfrm>
        <a:prstGeom prst="rect">
          <a:avLst/>
        </a:prstGeom>
        <a:solidFill>
          <a:srgbClr val="FFFFFF"/>
        </a:solidFill>
        <a:ln w="19050">
          <a:solidFill>
            <a:srgbClr val="000000"/>
          </a:solidFill>
          <a:miter lim="800000"/>
          <a:headEnd/>
          <a:tailEnd/>
        </a:ln>
      </xdr:spPr>
    </xdr:sp>
    <xdr:clientData/>
  </xdr:twoCellAnchor>
  <xdr:twoCellAnchor>
    <xdr:from>
      <xdr:col>15</xdr:col>
      <xdr:colOff>177165</xdr:colOff>
      <xdr:row>56</xdr:row>
      <xdr:rowOff>0</xdr:rowOff>
    </xdr:from>
    <xdr:to>
      <xdr:col>16</xdr:col>
      <xdr:colOff>115570</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a:xfrm>
          <a:off x="13131165" y="12411075"/>
          <a:ext cx="814705"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219710</xdr:rowOff>
    </xdr:from>
    <xdr:to>
      <xdr:col>20</xdr:col>
      <xdr:colOff>125095</xdr:colOff>
      <xdr:row>59</xdr:row>
      <xdr:rowOff>334010</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785"/>
          <a:ext cx="4249420"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715010</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334645</xdr:colOff>
      <xdr:row>39</xdr:row>
      <xdr:rowOff>12700</xdr:rowOff>
    </xdr:from>
    <xdr:to>
      <xdr:col>15</xdr:col>
      <xdr:colOff>841375</xdr:colOff>
      <xdr:row>40</xdr:row>
      <xdr:rowOff>333375</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20" y="7604125"/>
          <a:ext cx="243078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dr:col>3</xdr:col>
      <xdr:colOff>161925</xdr:colOff>
      <xdr:row>40</xdr:row>
      <xdr:rowOff>56515</xdr:rowOff>
    </xdr:from>
    <xdr:to>
      <xdr:col>3</xdr:col>
      <xdr:colOff>704850</xdr:colOff>
      <xdr:row>40</xdr:row>
      <xdr:rowOff>313690</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a:xfrm>
          <a:off x="2590800"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56515</xdr:rowOff>
    </xdr:from>
    <xdr:to>
      <xdr:col>3</xdr:col>
      <xdr:colOff>704850</xdr:colOff>
      <xdr:row>41</xdr:row>
      <xdr:rowOff>305435</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a:xfrm>
          <a:off x="2590800"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46990</xdr:rowOff>
    </xdr:from>
    <xdr:to>
      <xdr:col>3</xdr:col>
      <xdr:colOff>704850</xdr:colOff>
      <xdr:row>42</xdr:row>
      <xdr:rowOff>305435</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a:xfrm>
          <a:off x="2590800"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46990</xdr:rowOff>
    </xdr:from>
    <xdr:to>
      <xdr:col>3</xdr:col>
      <xdr:colOff>704850</xdr:colOff>
      <xdr:row>43</xdr:row>
      <xdr:rowOff>305435</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a:xfrm>
          <a:off x="2590800"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56515</xdr:rowOff>
    </xdr:from>
    <xdr:to>
      <xdr:col>3</xdr:col>
      <xdr:colOff>704850</xdr:colOff>
      <xdr:row>44</xdr:row>
      <xdr:rowOff>305435</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a:xfrm>
          <a:off x="2590800"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56515</xdr:rowOff>
    </xdr:from>
    <xdr:to>
      <xdr:col>3</xdr:col>
      <xdr:colOff>704850</xdr:colOff>
      <xdr:row>45</xdr:row>
      <xdr:rowOff>313690</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a:xfrm>
          <a:off x="2590800"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56515</xdr:rowOff>
    </xdr:from>
    <xdr:to>
      <xdr:col>3</xdr:col>
      <xdr:colOff>704850</xdr:colOff>
      <xdr:row>47</xdr:row>
      <xdr:rowOff>313690</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a:xfrm>
          <a:off x="2590800"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46990</xdr:rowOff>
    </xdr:from>
    <xdr:to>
      <xdr:col>3</xdr:col>
      <xdr:colOff>704850</xdr:colOff>
      <xdr:row>48</xdr:row>
      <xdr:rowOff>305435</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a:xfrm>
          <a:off x="2590800"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56515</xdr:rowOff>
    </xdr:from>
    <xdr:to>
      <xdr:col>3</xdr:col>
      <xdr:colOff>704850</xdr:colOff>
      <xdr:row>49</xdr:row>
      <xdr:rowOff>305435</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a:xfrm>
          <a:off x="2590800"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56515</xdr:rowOff>
    </xdr:from>
    <xdr:to>
      <xdr:col>3</xdr:col>
      <xdr:colOff>704850</xdr:colOff>
      <xdr:row>50</xdr:row>
      <xdr:rowOff>313690</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a:xfrm>
          <a:off x="2590800"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46990</xdr:rowOff>
    </xdr:from>
    <xdr:to>
      <xdr:col>3</xdr:col>
      <xdr:colOff>704850</xdr:colOff>
      <xdr:row>51</xdr:row>
      <xdr:rowOff>305435</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a:xfrm>
          <a:off x="2590800"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a:xfrm>
          <a:off x="2619375" y="12334875"/>
          <a:ext cx="476250" cy="0"/>
        </a:xfrm>
        <a:prstGeom prst="straightConnector1">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138430</xdr:colOff>
      <xdr:row>0</xdr:row>
      <xdr:rowOff>138430</xdr:rowOff>
    </xdr:from>
    <xdr:to>
      <xdr:col>10</xdr:col>
      <xdr:colOff>397510</xdr:colOff>
      <xdr:row>4</xdr:row>
      <xdr:rowOff>21590</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a:xfrm>
          <a:off x="138430" y="138430"/>
          <a:ext cx="9231630"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628015</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a:xfrm>
          <a:off x="13849350" y="238125"/>
          <a:ext cx="381000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宮崎県小林市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114935</xdr:colOff>
      <xdr:row>3</xdr:row>
      <xdr:rowOff>133985</xdr:rowOff>
    </xdr:from>
    <xdr:to>
      <xdr:col>2</xdr:col>
      <xdr:colOff>934085</xdr:colOff>
      <xdr:row>5</xdr:row>
      <xdr:rowOff>133985</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a:xfrm>
          <a:off x="619760" y="705485"/>
          <a:ext cx="1781175"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19050</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一般会計等に係る地方債の現在高は、償還額が新規発行額を上回ったため、前年度比で812百万円減少した。今後も償還額未満の地方債の借入れにより地方債現在高の減少を図る。</a:t>
          </a:r>
          <a:endParaRPr kumimoji="1" lang="en-US" altLang="ja-JP" sz="1400">
            <a:latin typeface="ＭＳ ゴシック"/>
            <a:ea typeface="ＭＳ ゴシック"/>
          </a:endParaRPr>
        </a:p>
        <a:p>
          <a:r>
            <a:rPr kumimoji="1" lang="ja-JP" altLang="en-US" sz="1400">
              <a:latin typeface="ＭＳ ゴシック"/>
              <a:ea typeface="ＭＳ ゴシック"/>
            </a:rPr>
            <a:t>　また、基準財政需要額算入見込額が減少傾向にある中で、充当可能基金については、会計年度を超えて繰替運用している基金の額が増加したことにより78百万円減少している。今後も基金運用の見直し及び計画的な資金繰りにより基金の繰替運用の縮減を図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8</xdr:col>
      <xdr:colOff>13335</xdr:colOff>
      <xdr:row>52</xdr:row>
      <xdr:rowOff>81280</xdr:rowOff>
    </xdr:to>
    <xdr:graphicFrame macro="">
      <xdr:nvGraphicFramePr>
        <xdr:cNvPr id="2" name="Chart 1">
          <a:extLst>
            <a:ext uri="{FF2B5EF4-FFF2-40B4-BE49-F238E27FC236}">
              <a16:creationId xmlns:a16="http://schemas.microsoft.com/office/drawing/2014/main" id="{00000000-0008-0000-0C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523240</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a:xfrm>
          <a:off x="828675"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525145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a:xfrm>
          <a:off x="828675" y="13754100"/>
          <a:ext cx="695325" cy="41084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137795</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a:xfrm>
          <a:off x="123825" y="123825"/>
          <a:ext cx="1343469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340995</xdr:colOff>
      <xdr:row>0</xdr:row>
      <xdr:rowOff>165100</xdr:rowOff>
    </xdr:from>
    <xdr:to>
      <xdr:col>10</xdr:col>
      <xdr:colOff>367665</xdr:colOff>
      <xdr:row>2</xdr:row>
      <xdr:rowOff>165100</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a:xfrm>
          <a:off x="13761720" y="165100"/>
          <a:ext cx="398907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dr:col>10</xdr:col>
      <xdr:colOff>561340</xdr:colOff>
      <xdr:row>0</xdr:row>
      <xdr:rowOff>165100</xdr:rowOff>
    </xdr:from>
    <xdr:to>
      <xdr:col>14</xdr:col>
      <xdr:colOff>81915</xdr:colOff>
      <xdr:row>2</xdr:row>
      <xdr:rowOff>165100</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a:xfrm>
          <a:off x="17944465" y="165100"/>
          <a:ext cx="744537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宮崎県小林市</a:t>
          </a:r>
        </a:p>
      </xdr:txBody>
    </xdr:sp>
    <xdr:clientData/>
  </xdr:twoCellAnchor>
  <xdr:twoCellAnchor>
    <xdr:from>
      <xdr:col>0</xdr:col>
      <xdr:colOff>533400</xdr:colOff>
      <xdr:row>4</xdr:row>
      <xdr:rowOff>119380</xdr:rowOff>
    </xdr:from>
    <xdr:to>
      <xdr:col>2</xdr:col>
      <xdr:colOff>1009015</xdr:colOff>
      <xdr:row>6</xdr:row>
      <xdr:rowOff>185420</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a:xfrm>
          <a:off x="533400" y="957580"/>
          <a:ext cx="2352040"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114935</xdr:rowOff>
    </xdr:from>
    <xdr:to>
      <xdr:col>1</xdr:col>
      <xdr:colOff>895350</xdr:colOff>
      <xdr:row>55</xdr:row>
      <xdr:rowOff>523240</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a:xfrm>
          <a:off x="828675"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340995</xdr:colOff>
      <xdr:row>3</xdr:row>
      <xdr:rowOff>177800</xdr:rowOff>
    </xdr:from>
    <xdr:to>
      <xdr:col>14</xdr:col>
      <xdr:colOff>81915</xdr:colOff>
      <xdr:row>24</xdr:row>
      <xdr:rowOff>108585</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a:xfrm>
          <a:off x="13761720" y="806450"/>
          <a:ext cx="11628120" cy="4331335"/>
        </a:xfrm>
        <a:prstGeom prst="rect">
          <a:avLst/>
        </a:prstGeom>
        <a:noFill/>
        <a:ln w="19050">
          <a:solidFill>
            <a:srgbClr val="000000"/>
          </a:solidFill>
          <a:miter lim="800000"/>
          <a:headEnd/>
          <a:tailEnd/>
        </a:ln>
      </xdr:spPr>
    </xdr:sp>
    <xdr:clientData/>
  </xdr:twoCellAnchor>
  <xdr:twoCellAnchor>
    <xdr:from>
      <xdr:col>8</xdr:col>
      <xdr:colOff>340995</xdr:colOff>
      <xdr:row>6</xdr:row>
      <xdr:rowOff>40005</xdr:rowOff>
    </xdr:from>
    <xdr:to>
      <xdr:col>14</xdr:col>
      <xdr:colOff>80645</xdr:colOff>
      <xdr:row>24</xdr:row>
      <xdr:rowOff>108585</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1720" y="1297305"/>
          <a:ext cx="1162685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a:t>
          </a:r>
          <a:r>
            <a:rPr kumimoji="1" lang="ja-JP" altLang="en-US" sz="1300">
              <a:solidFill>
                <a:sysClr val="windowText" lastClr="000000"/>
              </a:solidFill>
              <a:effectLst/>
              <a:latin typeface="ＭＳ ゴシック"/>
              <a:ea typeface="ＭＳ ゴシック"/>
              <a:cs typeface="+mn-cs"/>
            </a:rPr>
            <a:t>「財政調整基金」に5百万円を、「減債基金」に</a:t>
          </a:r>
          <a:r>
            <a:rPr kumimoji="1" lang="en-US" altLang="ja-JP" sz="1300">
              <a:solidFill>
                <a:sysClr val="windowText" lastClr="000000"/>
              </a:solidFill>
              <a:effectLst/>
              <a:latin typeface="ＭＳ ゴシック"/>
              <a:ea typeface="ＭＳ ゴシック"/>
              <a:cs typeface="+mn-cs"/>
            </a:rPr>
            <a:t>300</a:t>
          </a:r>
          <a:r>
            <a:rPr kumimoji="1" lang="ja-JP" altLang="en-US" sz="1300">
              <a:solidFill>
                <a:sysClr val="windowText" lastClr="000000"/>
              </a:solidFill>
              <a:effectLst/>
              <a:latin typeface="ＭＳ ゴシック"/>
              <a:ea typeface="ＭＳ ゴシック"/>
              <a:cs typeface="+mn-cs"/>
            </a:rPr>
            <a:t>百万円を、「未来まち創生基金」に642百万円を、「森林環境譲与税基金」に73百万円を積み立てたこと等の一方で、地方債償還のため「減債基金」から</a:t>
          </a:r>
          <a:r>
            <a:rPr kumimoji="1" lang="en-US" altLang="ja-JP" sz="1300">
              <a:solidFill>
                <a:sysClr val="windowText" lastClr="000000"/>
              </a:solidFill>
              <a:effectLst/>
              <a:latin typeface="ＭＳ ゴシック"/>
              <a:ea typeface="ＭＳ ゴシック"/>
              <a:cs typeface="+mn-cs"/>
            </a:rPr>
            <a:t>300</a:t>
          </a:r>
          <a:r>
            <a:rPr kumimoji="1" lang="ja-JP" altLang="en-US" sz="1300">
              <a:solidFill>
                <a:sysClr val="windowText" lastClr="000000"/>
              </a:solidFill>
              <a:effectLst/>
              <a:latin typeface="ＭＳ ゴシック"/>
              <a:ea typeface="ＭＳ ゴシック"/>
              <a:cs typeface="+mn-cs"/>
            </a:rPr>
            <a:t>百万円と、乳幼児から中学生までの医療費助成、公立小・中学区等の給食費半額補助等の財源として「未来まち創生基金」から581百万円を取り崩したこと等により、基金全体としては76百万円の減となった。</a:t>
          </a:r>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今後も積極的にふるさと納税制度による寄附金の確保を図るとともに、小林市行財政改革推進プラン</a:t>
          </a:r>
          <a:r>
            <a:rPr kumimoji="1" lang="en-US" altLang="ja-JP" sz="1300">
              <a:solidFill>
                <a:schemeClr val="dk1"/>
              </a:solidFill>
              <a:effectLst/>
              <a:latin typeface="ＭＳ ゴシック"/>
              <a:ea typeface="ＭＳ ゴシック"/>
              <a:cs typeface="+mn-cs"/>
            </a:rPr>
            <a:t>2019</a:t>
          </a:r>
          <a:r>
            <a:rPr kumimoji="1" lang="ja-JP" altLang="en-US" sz="1300">
              <a:solidFill>
                <a:schemeClr val="dk1"/>
              </a:solidFill>
              <a:effectLst/>
              <a:latin typeface="ＭＳ ゴシック"/>
              <a:ea typeface="ＭＳ ゴシック"/>
              <a:cs typeface="+mn-cs"/>
            </a:rPr>
            <a:t>を推進し、受益者負担の適正化や歳出削減による資金余力を創出することにより、計画的な基金取崩しと積立てを行う。</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4</xdr:row>
      <xdr:rowOff>73025</xdr:rowOff>
    </xdr:from>
    <xdr:to>
      <xdr:col>8</xdr:col>
      <xdr:colOff>1678940</xdr:colOff>
      <xdr:row>6</xdr:row>
      <xdr:rowOff>7620</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a:xfrm>
          <a:off x="13843000"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340995</xdr:colOff>
      <xdr:row>54</xdr:row>
      <xdr:rowOff>156845</xdr:rowOff>
    </xdr:from>
    <xdr:to>
      <xdr:col>14</xdr:col>
      <xdr:colOff>81915</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a:xfrm>
          <a:off x="13761720" y="12463145"/>
          <a:ext cx="11628120" cy="5424805"/>
        </a:xfrm>
        <a:prstGeom prst="rect">
          <a:avLst/>
        </a:prstGeom>
        <a:noFill/>
        <a:ln w="19050">
          <a:solidFill>
            <a:srgbClr val="000000"/>
          </a:solidFill>
          <a:miter lim="800000"/>
          <a:headEnd/>
          <a:tailEnd/>
        </a:ln>
      </xdr:spPr>
    </xdr:sp>
    <xdr:clientData/>
  </xdr:twoCellAnchor>
  <xdr:twoCellAnchor>
    <xdr:from>
      <xdr:col>8</xdr:col>
      <xdr:colOff>340995</xdr:colOff>
      <xdr:row>54</xdr:row>
      <xdr:rowOff>622300</xdr:rowOff>
    </xdr:from>
    <xdr:to>
      <xdr:col>14</xdr:col>
      <xdr:colOff>80645</xdr:colOff>
      <xdr:row>62</xdr:row>
      <xdr:rowOff>664210</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1720" y="12928600"/>
          <a:ext cx="1162685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（基金の使途）</a:t>
          </a:r>
          <a:endParaRPr kumimoji="1" lang="en-US" altLang="ja-JP" sz="1300">
            <a:solidFill>
              <a:schemeClr val="dk1"/>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a:solidFill>
                <a:schemeClr val="dk1"/>
              </a:solidFill>
              <a:effectLst/>
              <a:latin typeface="ＭＳ ゴシック"/>
              <a:ea typeface="ＭＳ ゴシック"/>
              <a:cs typeface="+mn-cs"/>
            </a:rPr>
            <a:t>　</a:t>
          </a: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未来まち創生基金：ふるさと納税制度による寄附金を原資として、次に掲げる重要施策の推進</a:t>
          </a:r>
          <a:endPar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　　</a:t>
          </a:r>
          <a:r>
            <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rPr>
            <a:t>(1)</a:t>
          </a: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　安心して子どもを生み育てることのできる子育てにやさしいまちづくり</a:t>
          </a: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　　</a:t>
          </a:r>
          <a:r>
            <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rPr>
            <a:t>(2)</a:t>
          </a: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　教育環境の整備を図り、将来を担う子ども達が積極的に学ぶことのできるまちづくり</a:t>
          </a: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　　</a:t>
          </a:r>
          <a:r>
            <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rPr>
            <a:t>(3)</a:t>
          </a: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　健康で健やかな生活を送り、一人ひとりが生きがいの持てるまちづくり</a:t>
          </a: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　　</a:t>
          </a:r>
          <a:r>
            <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rPr>
            <a:t>(4)</a:t>
          </a: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　災害に強く、安心安全に暮らせるまちづくり</a:t>
          </a: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　　</a:t>
          </a:r>
          <a:r>
            <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rPr>
            <a:t>(5)</a:t>
          </a: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　豊かな自然環境や文化を後世に残すまちづくり</a:t>
          </a: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　　</a:t>
          </a:r>
          <a:r>
            <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rPr>
            <a:t>(6)</a:t>
          </a: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　産業の活性化を図り、地域経済の発展に取り組むまちづくり</a:t>
          </a:r>
          <a:endPar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　地域振興基金：市民の連帯の強化及び地域振興</a:t>
          </a:r>
          <a:endPar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　公共施設整備基金：公共施設の整備</a:t>
          </a:r>
          <a:endPar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　愛のふるさと福祉基金：少子高齢化等、社会情勢の急激な変動に備えた、地域福祉の向上</a:t>
          </a:r>
          <a:endPar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endParaRPr>
        </a:p>
        <a:p>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　過疎地域振興基金：過疎地域における住民福祉の向上、雇用の増大、地域格差の是正　など</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a:t>
          </a:r>
          <a:r>
            <a:rPr kumimoji="1" lang="ja-JP" altLang="ja-JP" sz="1300">
              <a:solidFill>
                <a:schemeClr val="dk1"/>
              </a:solidFill>
              <a:effectLst/>
              <a:latin typeface="ＭＳ ゴシック"/>
              <a:ea typeface="ＭＳ ゴシック"/>
              <a:cs typeface="+mn-cs"/>
            </a:rPr>
            <a:t>未来まち創生基金：乳幼児から中学生までの医療費助成、公立小・中学校等の給食費半額補助等の財源として581百万円を充当した一方で、ふるさと納税制度による寄附金等を原資として642百万円を積み立てたことにより増となった。</a:t>
          </a:r>
          <a:endParaRPr lang="ja-JP" altLang="ja-JP" sz="1300">
            <a:effectLst/>
            <a:latin typeface="ＭＳ ゴシック"/>
            <a:ea typeface="ＭＳ ゴシック"/>
          </a:endParaRPr>
        </a:p>
        <a:p>
          <a:r>
            <a:rPr kumimoji="1" lang="ja-JP" altLang="ja-JP" sz="1300">
              <a:solidFill>
                <a:schemeClr val="dk1"/>
              </a:solidFill>
              <a:effectLst/>
              <a:latin typeface="ＭＳ ゴシック"/>
              <a:ea typeface="ＭＳ ゴシック"/>
              <a:cs typeface="+mn-cs"/>
            </a:rPr>
            <a:t>　</a:t>
          </a:r>
          <a:r>
            <a:rPr kumimoji="1" lang="ja-JP" altLang="en-US" sz="1300">
              <a:solidFill>
                <a:sysClr val="windowText" lastClr="000000"/>
              </a:solidFill>
              <a:effectLst/>
              <a:latin typeface="ＭＳ ゴシック"/>
              <a:ea typeface="ＭＳ ゴシック"/>
              <a:cs typeface="+mn-cs"/>
            </a:rPr>
            <a:t>森林環境譲与税基金</a:t>
          </a:r>
          <a:r>
            <a:rPr kumimoji="1" lang="ja-JP" altLang="ja-JP" sz="1300">
              <a:solidFill>
                <a:schemeClr val="dk1"/>
              </a:solidFill>
              <a:effectLst/>
              <a:latin typeface="ＭＳ ゴシック"/>
              <a:ea typeface="ＭＳ ゴシック"/>
              <a:cs typeface="+mn-cs"/>
            </a:rPr>
            <a:t>：市内の森林の整備及びその促進に関するの財源として、73百万円を積み立てたことにより増となった。</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未来まち創生基金：今後も積極的にふるさと納税制度により寄附金の確保を図るとともに、充当事業の精査を行う。</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公共施設整備基金：公共施設の整備を計画的に行うとともに、財政負担の平準化を図るため、財政状況を勘案しながら、必要な財源を可能な限り確保する。</a:t>
          </a:r>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54</xdr:row>
      <xdr:rowOff>256540</xdr:rowOff>
    </xdr:from>
    <xdr:to>
      <xdr:col>9</xdr:col>
      <xdr:colOff>953135</xdr:colOff>
      <xdr:row>54</xdr:row>
      <xdr:rowOff>585470</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a:xfrm>
          <a:off x="13843000" y="12562840"/>
          <a:ext cx="251206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340995</xdr:colOff>
      <xdr:row>25</xdr:row>
      <xdr:rowOff>40005</xdr:rowOff>
    </xdr:from>
    <xdr:to>
      <xdr:col>14</xdr:col>
      <xdr:colOff>81915</xdr:colOff>
      <xdr:row>41</xdr:row>
      <xdr:rowOff>137795</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a:xfrm>
          <a:off x="13761720" y="5278755"/>
          <a:ext cx="11628120" cy="3450590"/>
        </a:xfrm>
        <a:prstGeom prst="rect">
          <a:avLst/>
        </a:prstGeom>
        <a:noFill/>
        <a:ln w="19050">
          <a:solidFill>
            <a:srgbClr val="000000"/>
          </a:solidFill>
          <a:miter lim="800000"/>
          <a:headEnd/>
          <a:tailEnd/>
        </a:ln>
      </xdr:spPr>
    </xdr:sp>
    <xdr:clientData/>
  </xdr:twoCellAnchor>
  <xdr:twoCellAnchor>
    <xdr:from>
      <xdr:col>8</xdr:col>
      <xdr:colOff>340995</xdr:colOff>
      <xdr:row>27</xdr:row>
      <xdr:rowOff>95250</xdr:rowOff>
    </xdr:from>
    <xdr:to>
      <xdr:col>14</xdr:col>
      <xdr:colOff>80645</xdr:colOff>
      <xdr:row>41</xdr:row>
      <xdr:rowOff>121920</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1720" y="5753100"/>
          <a:ext cx="1162685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決算剰余金5百万円等を積み立てたことにより増となった。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第</a:t>
          </a:r>
          <a:r>
            <a:rPr kumimoji="1" lang="en-US" altLang="ja-JP" sz="1300">
              <a:solidFill>
                <a:schemeClr val="dk1"/>
              </a:solidFill>
              <a:effectLst/>
              <a:latin typeface="ＭＳ ゴシック"/>
              <a:ea typeface="ＭＳ ゴシック"/>
              <a:cs typeface="+mn-cs"/>
            </a:rPr>
            <a:t>2次小林市総合計画後期基本計画（</a:t>
          </a:r>
          <a:r>
            <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rPr>
            <a:t>2022</a:t>
          </a: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年～</a:t>
          </a:r>
          <a:r>
            <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rPr>
            <a:t>2025</a:t>
          </a: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年</a:t>
          </a:r>
          <a:r>
            <a:rPr kumimoji="1" lang="ja-JP" altLang="en-US" sz="1300">
              <a:solidFill>
                <a:schemeClr val="dk1"/>
              </a:solidFill>
              <a:effectLst/>
              <a:latin typeface="ＭＳ ゴシック"/>
              <a:ea typeface="ＭＳ ゴシック"/>
              <a:cs typeface="+mn-cs"/>
            </a:rPr>
            <a:t>）において、持続可能な財政運営を行うため、令和</a:t>
          </a:r>
          <a:r>
            <a:rPr kumimoji="1" lang="en-US" altLang="ja-JP" sz="1300">
              <a:solidFill>
                <a:schemeClr val="dk1"/>
              </a:solidFill>
              <a:effectLst/>
              <a:latin typeface="ＭＳ ゴシック"/>
              <a:ea typeface="ＭＳ ゴシック"/>
              <a:cs typeface="+mn-cs"/>
            </a:rPr>
            <a:t>7</a:t>
          </a:r>
          <a:r>
            <a:rPr kumimoji="1" lang="ja-JP" altLang="en-US" sz="1300">
              <a:solidFill>
                <a:schemeClr val="dk1"/>
              </a:solidFill>
              <a:effectLst/>
              <a:latin typeface="ＭＳ ゴシック"/>
              <a:ea typeface="ＭＳ ゴシック"/>
              <a:cs typeface="+mn-cs"/>
            </a:rPr>
            <a:t>年度末までに基金残高を</a:t>
          </a:r>
          <a:r>
            <a:rPr kumimoji="1" lang="en-US" altLang="ja-JP" sz="1300">
              <a:solidFill>
                <a:schemeClr val="dk1"/>
              </a:solidFill>
              <a:effectLst/>
              <a:latin typeface="ＭＳ ゴシック"/>
              <a:ea typeface="ＭＳ ゴシック"/>
              <a:cs typeface="+mn-cs"/>
            </a:rPr>
            <a:t>15</a:t>
          </a:r>
          <a:r>
            <a:rPr kumimoji="1" lang="ja-JP" altLang="en-US" sz="1300">
              <a:solidFill>
                <a:schemeClr val="dk1"/>
              </a:solidFill>
              <a:effectLst/>
              <a:latin typeface="ＭＳ ゴシック"/>
              <a:ea typeface="ＭＳ ゴシック"/>
              <a:cs typeface="+mn-cs"/>
            </a:rPr>
            <a:t>億円以上とすることを目標としている。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25</xdr:row>
      <xdr:rowOff>133985</xdr:rowOff>
    </xdr:from>
    <xdr:to>
      <xdr:col>9</xdr:col>
      <xdr:colOff>490220</xdr:colOff>
      <xdr:row>27</xdr:row>
      <xdr:rowOff>56515</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a:xfrm>
          <a:off x="13843000" y="5372735"/>
          <a:ext cx="2049145"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340995</xdr:colOff>
      <xdr:row>42</xdr:row>
      <xdr:rowOff>75565</xdr:rowOff>
    </xdr:from>
    <xdr:to>
      <xdr:col>14</xdr:col>
      <xdr:colOff>81915</xdr:colOff>
      <xdr:row>54</xdr:row>
      <xdr:rowOff>18415</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a:xfrm>
          <a:off x="13761720" y="8876665"/>
          <a:ext cx="11628120" cy="3448050"/>
        </a:xfrm>
        <a:prstGeom prst="rect">
          <a:avLst/>
        </a:prstGeom>
        <a:noFill/>
        <a:ln w="19050">
          <a:solidFill>
            <a:srgbClr val="000000"/>
          </a:solidFill>
          <a:miter lim="800000"/>
          <a:headEnd/>
          <a:tailEnd/>
        </a:ln>
      </xdr:spPr>
    </xdr:sp>
    <xdr:clientData/>
  </xdr:twoCellAnchor>
  <xdr:twoCellAnchor>
    <xdr:from>
      <xdr:col>8</xdr:col>
      <xdr:colOff>340995</xdr:colOff>
      <xdr:row>44</xdr:row>
      <xdr:rowOff>129540</xdr:rowOff>
    </xdr:from>
    <xdr:to>
      <xdr:col>14</xdr:col>
      <xdr:colOff>80645</xdr:colOff>
      <xdr:row>53</xdr:row>
      <xdr:rowOff>364490</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1720" y="9349740"/>
          <a:ext cx="1162685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a:t>
          </a:r>
          <a:r>
            <a:rPr kumimoji="1" lang="ja-JP" altLang="en-US" sz="1300">
              <a:solidFill>
                <a:sysClr val="windowText" lastClr="000000"/>
              </a:solidFill>
              <a:effectLst/>
              <a:latin typeface="ＭＳ ゴシック"/>
              <a:ea typeface="ＭＳ ゴシック"/>
              <a:cs typeface="+mn-cs"/>
            </a:rPr>
            <a:t>償還のため</a:t>
          </a:r>
          <a:r>
            <a:rPr kumimoji="1" lang="en-US" altLang="ja-JP" sz="1300">
              <a:solidFill>
                <a:sysClr val="windowText" lastClr="000000"/>
              </a:solidFill>
              <a:effectLst/>
              <a:latin typeface="ＭＳ ゴシック"/>
              <a:ea typeface="ＭＳ ゴシック"/>
              <a:cs typeface="+mn-cs"/>
            </a:rPr>
            <a:t>300</a:t>
          </a:r>
          <a:r>
            <a:rPr kumimoji="1" lang="ja-JP" altLang="en-US" sz="1300">
              <a:solidFill>
                <a:sysClr val="windowText" lastClr="000000"/>
              </a:solidFill>
              <a:effectLst/>
              <a:latin typeface="ＭＳ ゴシック"/>
              <a:ea typeface="ＭＳ ゴシック"/>
              <a:cs typeface="+mn-cs"/>
            </a:rPr>
            <a:t>百万円を取り崩した一方で、普通交付税再算定分（臨時財政対策償還基金費）75百万円及び</a:t>
          </a:r>
          <a:r>
            <a:rPr kumimoji="1" lang="ja-JP" altLang="en-US" sz="1300" b="0" i="0" u="none" strike="noStrike" kern="0" cap="none" spc="0" normalizeH="0" baseline="0" noProof="0">
              <a:ln>
                <a:noFill/>
              </a:ln>
              <a:solidFill>
                <a:sysClr val="windowText" lastClr="000000"/>
              </a:solidFill>
              <a:effectLst/>
              <a:uLnTx/>
              <a:uFillTx/>
              <a:latin typeface="ＭＳ ゴシック"/>
              <a:ea typeface="ＭＳ ゴシック"/>
              <a:cs typeface="+mn-cs"/>
            </a:rPr>
            <a:t>決算剰余金225百万円等を積み立てたことにより増となった。</a:t>
          </a:r>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将来世代の負担を軽減し、住民サービスの低下を招くことのないよう、地方債償還に必要な一定水準の基金残高の確保に努める。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42</xdr:row>
      <xdr:rowOff>168275</xdr:rowOff>
    </xdr:from>
    <xdr:to>
      <xdr:col>8</xdr:col>
      <xdr:colOff>1678940</xdr:colOff>
      <xdr:row>44</xdr:row>
      <xdr:rowOff>91440</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a:xfrm>
          <a:off x="13843000" y="8969375"/>
          <a:ext cx="1256665"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57150</xdr:colOff>
      <xdr:row>60</xdr:row>
      <xdr:rowOff>119380</xdr:rowOff>
    </xdr:to>
    <xdr:graphicFrame macro="">
      <xdr:nvGraphicFramePr>
        <xdr:cNvPr id="2" name="グラフ1">
          <a:extLst>
            <a:ext uri="{FF2B5EF4-FFF2-40B4-BE49-F238E27FC236}">
              <a16:creationId xmlns:a16="http://schemas.microsoft.com/office/drawing/2014/main" id="{FA9FAAAE-2AA0-4B7D-890B-59DB20B127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125730</xdr:colOff>
      <xdr:row>82</xdr:row>
      <xdr:rowOff>138430</xdr:rowOff>
    </xdr:to>
    <xdr:graphicFrame macro="">
      <xdr:nvGraphicFramePr>
        <xdr:cNvPr id="3" name="グラフ2">
          <a:extLst>
            <a:ext uri="{FF2B5EF4-FFF2-40B4-BE49-F238E27FC236}">
              <a16:creationId xmlns:a16="http://schemas.microsoft.com/office/drawing/2014/main" id="{494C911F-F684-4372-A78D-C58ADF0CC57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64135</xdr:rowOff>
    </xdr:from>
    <xdr:to>
      <xdr:col>66</xdr:col>
      <xdr:colOff>187325</xdr:colOff>
      <xdr:row>1</xdr:row>
      <xdr:rowOff>156210</xdr:rowOff>
    </xdr:to>
    <xdr:sp macro="" textlink="">
      <xdr:nvSpPr>
        <xdr:cNvPr id="4" name="正方形/長方形 3">
          <a:extLst>
            <a:ext uri="{FF2B5EF4-FFF2-40B4-BE49-F238E27FC236}">
              <a16:creationId xmlns:a16="http://schemas.microsoft.com/office/drawing/2014/main" id="{28FE26CC-FC2C-4A94-B637-D83939D070EE}"/>
            </a:ext>
          </a:extLst>
        </xdr:cNvPr>
        <xdr:cNvSpPr/>
      </xdr:nvSpPr>
      <xdr:spPr>
        <a:xfrm>
          <a:off x="355600" y="64135"/>
          <a:ext cx="11401425"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dr:col>87</xdr:col>
      <xdr:colOff>161925</xdr:colOff>
      <xdr:row>0</xdr:row>
      <xdr:rowOff>189230</xdr:rowOff>
    </xdr:from>
    <xdr:to>
      <xdr:col>107</xdr:col>
      <xdr:colOff>282575</xdr:colOff>
      <xdr:row>1</xdr:row>
      <xdr:rowOff>207010</xdr:rowOff>
    </xdr:to>
    <xdr:sp macro="" textlink="">
      <xdr:nvSpPr>
        <xdr:cNvPr id="5" name="正方形/長方形 4">
          <a:extLst>
            <a:ext uri="{FF2B5EF4-FFF2-40B4-BE49-F238E27FC236}">
              <a16:creationId xmlns:a16="http://schemas.microsoft.com/office/drawing/2014/main" id="{D50BA944-16D7-41CC-A73C-3867FDB8BE82}"/>
            </a:ext>
          </a:extLst>
        </xdr:cNvPr>
        <xdr:cNvSpPr/>
      </xdr:nvSpPr>
      <xdr:spPr>
        <a:xfrm>
          <a:off x="15351125" y="163830"/>
          <a:ext cx="3549650" cy="16383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215265</xdr:rowOff>
    </xdr:from>
    <xdr:to>
      <xdr:col>107</xdr:col>
      <xdr:colOff>263525</xdr:colOff>
      <xdr:row>1</xdr:row>
      <xdr:rowOff>181610</xdr:rowOff>
    </xdr:to>
    <xdr:sp macro="" textlink="">
      <xdr:nvSpPr>
        <xdr:cNvPr id="6" name="正方形/長方形 5">
          <a:extLst>
            <a:ext uri="{FF2B5EF4-FFF2-40B4-BE49-F238E27FC236}">
              <a16:creationId xmlns:a16="http://schemas.microsoft.com/office/drawing/2014/main" id="{3DF81A7B-4C1E-47AE-ACEC-078A12CC58DE}"/>
            </a:ext>
          </a:extLst>
        </xdr:cNvPr>
        <xdr:cNvSpPr/>
      </xdr:nvSpPr>
      <xdr:spPr>
        <a:xfrm>
          <a:off x="15357475" y="164465"/>
          <a:ext cx="3524250" cy="1631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240665</xdr:rowOff>
    </xdr:from>
    <xdr:to>
      <xdr:col>107</xdr:col>
      <xdr:colOff>231775</xdr:colOff>
      <xdr:row>1</xdr:row>
      <xdr:rowOff>143510</xdr:rowOff>
    </xdr:to>
    <xdr:sp macro="" textlink="">
      <xdr:nvSpPr>
        <xdr:cNvPr id="7" name="正方形/長方形 6">
          <a:extLst>
            <a:ext uri="{FF2B5EF4-FFF2-40B4-BE49-F238E27FC236}">
              <a16:creationId xmlns:a16="http://schemas.microsoft.com/office/drawing/2014/main" id="{799F75E5-C32A-4804-A464-F047A25D1210}"/>
            </a:ext>
          </a:extLst>
        </xdr:cNvPr>
        <xdr:cNvSpPr/>
      </xdr:nvSpPr>
      <xdr:spPr>
        <a:xfrm>
          <a:off x="15382875" y="164465"/>
          <a:ext cx="3467100" cy="14414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宮崎県小林市</a:t>
          </a:r>
        </a:p>
      </xdr:txBody>
    </xdr:sp>
    <xdr:clientData/>
  </xdr:twoCellAnchor>
  <xdr:twoCellAnchor>
    <xdr:from>
      <xdr:col>73</xdr:col>
      <xdr:colOff>34925</xdr:colOff>
      <xdr:row>0</xdr:row>
      <xdr:rowOff>189230</xdr:rowOff>
    </xdr:from>
    <xdr:to>
      <xdr:col>87</xdr:col>
      <xdr:colOff>28575</xdr:colOff>
      <xdr:row>1</xdr:row>
      <xdr:rowOff>207010</xdr:rowOff>
    </xdr:to>
    <xdr:sp macro="" textlink="">
      <xdr:nvSpPr>
        <xdr:cNvPr id="8" name="正方形/長方形 7">
          <a:extLst>
            <a:ext uri="{FF2B5EF4-FFF2-40B4-BE49-F238E27FC236}">
              <a16:creationId xmlns:a16="http://schemas.microsoft.com/office/drawing/2014/main" id="{1EA99AA1-A56E-4F77-9F5E-5256D991A0F8}"/>
            </a:ext>
          </a:extLst>
        </xdr:cNvPr>
        <xdr:cNvSpPr/>
      </xdr:nvSpPr>
      <xdr:spPr>
        <a:xfrm>
          <a:off x="12823825" y="163830"/>
          <a:ext cx="2393950" cy="16383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215265</xdr:rowOff>
    </xdr:from>
    <xdr:to>
      <xdr:col>87</xdr:col>
      <xdr:colOff>9525</xdr:colOff>
      <xdr:row>1</xdr:row>
      <xdr:rowOff>181610</xdr:rowOff>
    </xdr:to>
    <xdr:sp macro="" textlink="">
      <xdr:nvSpPr>
        <xdr:cNvPr id="9" name="正方形/長方形 8">
          <a:extLst>
            <a:ext uri="{FF2B5EF4-FFF2-40B4-BE49-F238E27FC236}">
              <a16:creationId xmlns:a16="http://schemas.microsoft.com/office/drawing/2014/main" id="{EAF7DEA2-1E9D-4492-B6EE-11522DBDA01D}"/>
            </a:ext>
          </a:extLst>
        </xdr:cNvPr>
        <xdr:cNvSpPr/>
      </xdr:nvSpPr>
      <xdr:spPr>
        <a:xfrm>
          <a:off x="12849225" y="164465"/>
          <a:ext cx="2349500" cy="1631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240665</xdr:rowOff>
    </xdr:from>
    <xdr:to>
      <xdr:col>86</xdr:col>
      <xdr:colOff>168275</xdr:colOff>
      <xdr:row>1</xdr:row>
      <xdr:rowOff>156210</xdr:rowOff>
    </xdr:to>
    <xdr:sp macro="" textlink="">
      <xdr:nvSpPr>
        <xdr:cNvPr id="10" name="正方形/長方形 9">
          <a:extLst>
            <a:ext uri="{FF2B5EF4-FFF2-40B4-BE49-F238E27FC236}">
              <a16:creationId xmlns:a16="http://schemas.microsoft.com/office/drawing/2014/main" id="{781FDDBB-F45B-4EEE-A5B6-8E33131254F9}"/>
            </a:ext>
          </a:extLst>
        </xdr:cNvPr>
        <xdr:cNvSpPr/>
      </xdr:nvSpPr>
      <xdr:spPr>
        <a:xfrm>
          <a:off x="12874625" y="164465"/>
          <a:ext cx="2311400" cy="15684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482600</xdr:colOff>
      <xdr:row>2</xdr:row>
      <xdr:rowOff>22860</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ACFE5388-E761-4033-A1E9-B40803F222CB}"/>
            </a:ext>
          </a:extLst>
        </xdr:cNvPr>
        <xdr:cNvSpPr/>
      </xdr:nvSpPr>
      <xdr:spPr>
        <a:xfrm>
          <a:off x="444500" y="353060"/>
          <a:ext cx="9083675" cy="156781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54610</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5E3A666E-51C3-46EC-9D9F-BF9B880D7586}"/>
            </a:ext>
          </a:extLst>
        </xdr:cNvPr>
        <xdr:cNvSpPr/>
      </xdr:nvSpPr>
      <xdr:spPr>
        <a:xfrm>
          <a:off x="568325" y="384810"/>
          <a:ext cx="1244600" cy="15043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8</xdr:col>
      <xdr:colOff>123825</xdr:colOff>
      <xdr:row>2</xdr:row>
      <xdr:rowOff>54610</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1E099AED-AE62-4956-8A7A-56062C261C14}"/>
            </a:ext>
          </a:extLst>
        </xdr:cNvPr>
        <xdr:cNvSpPr/>
      </xdr:nvSpPr>
      <xdr:spPr>
        <a:xfrm>
          <a:off x="1768475" y="384810"/>
          <a:ext cx="1200150" cy="15043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42,075
41,270
562.95
32,082,337
30,869,890
526,161
14,568,633
25,048,784</a:t>
          </a:r>
          <a:endParaRPr kumimoji="1" lang="ja-JP" altLang="en-US" sz="1100" b="1">
            <a:solidFill>
              <a:srgbClr val="000000"/>
            </a:solidFill>
            <a:latin typeface="ＭＳ ゴシック"/>
            <a:ea typeface="ＭＳ ゴシック"/>
          </a:endParaRPr>
        </a:p>
      </xdr:txBody>
    </xdr:sp>
    <xdr:clientData/>
  </xdr:twoCellAnchor>
  <xdr:twoCellAnchor>
    <xdr:from>
      <xdr:col>15</xdr:col>
      <xdr:colOff>123825</xdr:colOff>
      <xdr:row>2</xdr:row>
      <xdr:rowOff>54610</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F7D0DA2D-7EFA-43AB-A40C-E103D402CD7A}"/>
            </a:ext>
          </a:extLst>
        </xdr:cNvPr>
        <xdr:cNvSpPr/>
      </xdr:nvSpPr>
      <xdr:spPr>
        <a:xfrm>
          <a:off x="2968625" y="384810"/>
          <a:ext cx="1371600" cy="15043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23</xdr:col>
      <xdr:colOff>123825</xdr:colOff>
      <xdr:row>2</xdr:row>
      <xdr:rowOff>73660</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64A9C356-95DD-4A9A-8FEF-1888D0D70145}"/>
            </a:ext>
          </a:extLst>
        </xdr:cNvPr>
        <xdr:cNvSpPr/>
      </xdr:nvSpPr>
      <xdr:spPr>
        <a:xfrm>
          <a:off x="4340225" y="403860"/>
          <a:ext cx="1822450" cy="755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60325</xdr:colOff>
      <xdr:row>2</xdr:row>
      <xdr:rowOff>73660</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3164CE2F-D947-4852-ADDA-404788BFB189}"/>
            </a:ext>
          </a:extLst>
        </xdr:cNvPr>
        <xdr:cNvSpPr/>
      </xdr:nvSpPr>
      <xdr:spPr>
        <a:xfrm>
          <a:off x="6162675" y="403860"/>
          <a:ext cx="1136650" cy="755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12.5
56.7</a:t>
          </a:r>
          <a:endParaRPr kumimoji="1" lang="ja-JP" altLang="en-US" sz="1100" b="1">
            <a:solidFill>
              <a:srgbClr val="000000"/>
            </a:solidFill>
            <a:latin typeface="ＭＳ ゴシック"/>
            <a:ea typeface="ＭＳ ゴシック"/>
          </a:endParaRPr>
        </a:p>
      </xdr:txBody>
    </xdr:sp>
    <xdr:clientData/>
  </xdr:twoCellAnchor>
  <xdr:twoCellAnchor>
    <xdr:from>
      <xdr:col>41</xdr:col>
      <xdr:colOff>60325</xdr:colOff>
      <xdr:row>2</xdr:row>
      <xdr:rowOff>86360</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F35DADDF-37BC-4AD4-A7ED-7D98D6D65DAC}"/>
            </a:ext>
          </a:extLst>
        </xdr:cNvPr>
        <xdr:cNvSpPr/>
      </xdr:nvSpPr>
      <xdr:spPr>
        <a:xfrm>
          <a:off x="7362825" y="416560"/>
          <a:ext cx="577850" cy="755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3AB08336-0B85-462A-85EF-D5268A8487EF}"/>
            </a:ext>
          </a:extLst>
        </xdr:cNvPr>
        <xdr:cNvSpPr/>
      </xdr:nvSpPr>
      <xdr:spPr>
        <a:xfrm>
          <a:off x="4340225" y="1000125"/>
          <a:ext cx="1822450"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396D1CF7-15A4-4A53-995C-03F00D27FD37}"/>
            </a:ext>
          </a:extLst>
        </xdr:cNvPr>
        <xdr:cNvSpPr/>
      </xdr:nvSpPr>
      <xdr:spPr>
        <a:xfrm>
          <a:off x="6226175" y="1000125"/>
          <a:ext cx="3302000"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－１</a:t>
          </a:r>
        </a:p>
      </xdr:txBody>
    </xdr:sp>
    <xdr:clientData/>
  </xdr:twoCellAnchor>
  <xdr:twoCellAnchor>
    <xdr:from>
      <xdr:col>56</xdr:col>
      <xdr:colOff>111125</xdr:colOff>
      <xdr:row>2</xdr:row>
      <xdr:rowOff>22860</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7A715641-8869-4BD6-8887-5B0EAA2363A3}"/>
            </a:ext>
          </a:extLst>
        </xdr:cNvPr>
        <xdr:cNvSpPr/>
      </xdr:nvSpPr>
      <xdr:spPr>
        <a:xfrm>
          <a:off x="9985375" y="353060"/>
          <a:ext cx="1371600" cy="107886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86360</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46AB7755-14B0-4584-A341-B38C7EF25506}"/>
            </a:ext>
          </a:extLst>
        </xdr:cNvPr>
        <xdr:cNvSpPr/>
      </xdr:nvSpPr>
      <xdr:spPr>
        <a:xfrm>
          <a:off x="10213975" y="416560"/>
          <a:ext cx="1200150" cy="946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57</xdr:col>
      <xdr:colOff>180975</xdr:colOff>
      <xdr:row>3</xdr:row>
      <xdr:rowOff>29210</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49DA6502-E548-4FC6-A75A-684CFC11A60C}"/>
            </a:ext>
          </a:extLst>
        </xdr:cNvPr>
        <xdr:cNvSpPr/>
      </xdr:nvSpPr>
      <xdr:spPr>
        <a:xfrm>
          <a:off x="10213975" y="524510"/>
          <a:ext cx="1200150" cy="501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57</xdr:col>
      <xdr:colOff>180975</xdr:colOff>
      <xdr:row>5</xdr:row>
      <xdr:rowOff>29210</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414EF738-6070-4FC9-AADE-4A32A402286C}"/>
            </a:ext>
          </a:extLst>
        </xdr:cNvPr>
        <xdr:cNvSpPr/>
      </xdr:nvSpPr>
      <xdr:spPr>
        <a:xfrm>
          <a:off x="10213975" y="854710"/>
          <a:ext cx="1320800" cy="628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57</xdr:col>
      <xdr:colOff>3175</xdr:colOff>
      <xdr:row>2</xdr:row>
      <xdr:rowOff>175260</xdr:rowOff>
    </xdr:from>
    <xdr:to>
      <xdr:col>58</xdr:col>
      <xdr:colOff>22225</xdr:colOff>
      <xdr:row>2</xdr:row>
      <xdr:rowOff>175260</xdr:rowOff>
    </xdr:to>
    <xdr:cxnSp macro="">
      <xdr:nvCxnSpPr>
        <xdr:cNvPr id="24" name="直線コネクタ 23">
          <a:extLst>
            <a:ext uri="{FF2B5EF4-FFF2-40B4-BE49-F238E27FC236}">
              <a16:creationId xmlns:a16="http://schemas.microsoft.com/office/drawing/2014/main" id="{C377778B-D95B-40B6-9BCA-4D093248900E}"/>
            </a:ext>
          </a:extLst>
        </xdr:cNvPr>
        <xdr:cNvCxnSpPr/>
      </xdr:nvCxnSpPr>
      <xdr:spPr>
        <a:xfrm flipH="1">
          <a:off x="10048875" y="492760"/>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137160</xdr:rowOff>
    </xdr:from>
    <xdr:to>
      <xdr:col>57</xdr:col>
      <xdr:colOff>158750</xdr:colOff>
      <xdr:row>2</xdr:row>
      <xdr:rowOff>238760</xdr:rowOff>
    </xdr:to>
    <xdr:sp macro="" textlink="">
      <xdr:nvSpPr>
        <xdr:cNvPr id="25" name="楕円 24">
          <a:extLst>
            <a:ext uri="{FF2B5EF4-FFF2-40B4-BE49-F238E27FC236}">
              <a16:creationId xmlns:a16="http://schemas.microsoft.com/office/drawing/2014/main" id="{4AF82E29-6DB8-4642-992E-2B99FBF3766B}"/>
            </a:ext>
          </a:extLst>
        </xdr:cNvPr>
        <xdr:cNvSpPr/>
      </xdr:nvSpPr>
      <xdr:spPr>
        <a:xfrm>
          <a:off x="10102850" y="467360"/>
          <a:ext cx="101600" cy="254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4269ABD8-3F5F-46C6-9541-36400C7097CE}"/>
            </a:ext>
          </a:extLst>
        </xdr:cNvPr>
        <xdr:cNvSpPr/>
      </xdr:nvSpPr>
      <xdr:spPr>
        <a:xfrm>
          <a:off x="10102850" y="61277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29210</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23933650-3357-4458-8A14-6D03ADF7465C}"/>
            </a:ext>
          </a:extLst>
        </xdr:cNvPr>
        <xdr:cNvCxnSpPr/>
      </xdr:nvCxnSpPr>
      <xdr:spPr>
        <a:xfrm>
          <a:off x="10147300" y="854710"/>
          <a:ext cx="0" cy="1327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29210</xdr:rowOff>
    </xdr:from>
    <xdr:to>
      <xdr:col>58</xdr:col>
      <xdr:colOff>3175</xdr:colOff>
      <xdr:row>5</xdr:row>
      <xdr:rowOff>29210</xdr:rowOff>
    </xdr:to>
    <xdr:cxnSp macro="">
      <xdr:nvCxnSpPr>
        <xdr:cNvPr id="28" name="直線コネクタ 27">
          <a:extLst>
            <a:ext uri="{FF2B5EF4-FFF2-40B4-BE49-F238E27FC236}">
              <a16:creationId xmlns:a16="http://schemas.microsoft.com/office/drawing/2014/main" id="{05001003-0B29-4DB0-AF41-93AC40911363}"/>
            </a:ext>
          </a:extLst>
        </xdr:cNvPr>
        <xdr:cNvCxnSpPr/>
      </xdr:nvCxnSpPr>
      <xdr:spPr>
        <a:xfrm>
          <a:off x="10067925" y="854710"/>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14EAE1B3-953C-4159-ABA7-14F3C5C309E7}"/>
            </a:ext>
          </a:extLst>
        </xdr:cNvPr>
        <xdr:cNvCxnSpPr/>
      </xdr:nvCxnSpPr>
      <xdr:spPr>
        <a:xfrm flipV="1">
          <a:off x="10147300" y="1085850"/>
          <a:ext cx="0" cy="133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45CDE858-A0BF-4681-B94A-7115B56DC57B}"/>
            </a:ext>
          </a:extLst>
        </xdr:cNvPr>
        <xdr:cNvCxnSpPr/>
      </xdr:nvCxnSpPr>
      <xdr:spPr>
        <a:xfrm>
          <a:off x="10067925" y="122237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350" cy="259080"/>
    <xdr:sp macro="" textlink="">
      <xdr:nvSpPr>
        <xdr:cNvPr id="31" name="テキスト ボックス 30">
          <a:extLst>
            <a:ext uri="{FF2B5EF4-FFF2-40B4-BE49-F238E27FC236}">
              <a16:creationId xmlns:a16="http://schemas.microsoft.com/office/drawing/2014/main" id="{B2D54B5A-CBFE-407B-B6C4-2DAB59DDA648}"/>
            </a:ext>
          </a:extLst>
        </xdr:cNvPr>
        <xdr:cNvSpPr txBox="1"/>
      </xdr:nvSpPr>
      <xdr:spPr>
        <a:xfrm>
          <a:off x="419100" y="2016125"/>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470" cy="259080"/>
    <xdr:sp macro="" textlink="">
      <xdr:nvSpPr>
        <xdr:cNvPr id="32" name="テキスト ボックス 31">
          <a:extLst>
            <a:ext uri="{FF2B5EF4-FFF2-40B4-BE49-F238E27FC236}">
              <a16:creationId xmlns:a16="http://schemas.microsoft.com/office/drawing/2014/main" id="{EDB127A6-B7EC-4FAD-8BEB-E95C6202C03A}"/>
            </a:ext>
          </a:extLst>
        </xdr:cNvPr>
        <xdr:cNvSpPr txBox="1"/>
      </xdr:nvSpPr>
      <xdr:spPr>
        <a:xfrm>
          <a:off x="419100" y="2251075"/>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0</xdr:col>
      <xdr:colOff>419100</xdr:colOff>
      <xdr:row>15</xdr:row>
      <xdr:rowOff>3175</xdr:rowOff>
    </xdr:from>
    <xdr:ext cx="8231505" cy="259080"/>
    <xdr:sp macro="" textlink="">
      <xdr:nvSpPr>
        <xdr:cNvPr id="33" name="テキスト ボックス 32">
          <a:extLst>
            <a:ext uri="{FF2B5EF4-FFF2-40B4-BE49-F238E27FC236}">
              <a16:creationId xmlns:a16="http://schemas.microsoft.com/office/drawing/2014/main" id="{F3A87395-DB77-440D-B018-727D2948A764}"/>
            </a:ext>
          </a:extLst>
        </xdr:cNvPr>
        <xdr:cNvSpPr txBox="1"/>
      </xdr:nvSpPr>
      <xdr:spPr>
        <a:xfrm>
          <a:off x="419100" y="2479675"/>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570" cy="259080"/>
    <xdr:sp macro="" textlink="">
      <xdr:nvSpPr>
        <xdr:cNvPr id="34" name="テキスト ボックス 33">
          <a:extLst>
            <a:ext uri="{FF2B5EF4-FFF2-40B4-BE49-F238E27FC236}">
              <a16:creationId xmlns:a16="http://schemas.microsoft.com/office/drawing/2014/main" id="{0CF63019-A211-471D-BBC5-A55A9C43D97E}"/>
            </a:ext>
          </a:extLst>
        </xdr:cNvPr>
        <xdr:cNvSpPr txBox="1"/>
      </xdr:nvSpPr>
      <xdr:spPr>
        <a:xfrm>
          <a:off x="419100" y="2714625"/>
          <a:ext cx="4433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dr:col>0</xdr:col>
      <xdr:colOff>419100</xdr:colOff>
      <xdr:row>17</xdr:row>
      <xdr:rowOff>143510</xdr:rowOff>
    </xdr:from>
    <xdr:ext cx="184785" cy="256540"/>
    <xdr:sp macro="" textlink="">
      <xdr:nvSpPr>
        <xdr:cNvPr id="35" name="テキスト ボックス 34">
          <a:extLst>
            <a:ext uri="{FF2B5EF4-FFF2-40B4-BE49-F238E27FC236}">
              <a16:creationId xmlns:a16="http://schemas.microsoft.com/office/drawing/2014/main" id="{722CD9D9-49AC-430F-9CDE-2291D289710D}"/>
            </a:ext>
          </a:extLst>
        </xdr:cNvPr>
        <xdr:cNvSpPr txBox="1"/>
      </xdr:nvSpPr>
      <xdr:spPr>
        <a:xfrm>
          <a:off x="419100" y="2950210"/>
          <a:ext cx="18478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5</xdr:col>
      <xdr:colOff>22225</xdr:colOff>
      <xdr:row>20</xdr:row>
      <xdr:rowOff>149225</xdr:rowOff>
    </xdr:from>
    <xdr:to>
      <xdr:col>27</xdr:col>
      <xdr:colOff>73025</xdr:colOff>
      <xdr:row>22</xdr:row>
      <xdr:rowOff>29210</xdr:rowOff>
    </xdr:to>
    <xdr:sp macro="" textlink="">
      <xdr:nvSpPr>
        <xdr:cNvPr id="36" name="正方形/長方形 35">
          <a:extLst>
            <a:ext uri="{FF2B5EF4-FFF2-40B4-BE49-F238E27FC236}">
              <a16:creationId xmlns:a16="http://schemas.microsoft.com/office/drawing/2014/main" id="{2789D7DD-A0B3-4C54-ABE7-B56E11D64DBF}"/>
            </a:ext>
          </a:extLst>
        </xdr:cNvPr>
        <xdr:cNvSpPr/>
      </xdr:nvSpPr>
      <xdr:spPr>
        <a:xfrm>
          <a:off x="1152525" y="3451225"/>
          <a:ext cx="3822700" cy="21018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8</xdr:col>
      <xdr:colOff>167005</xdr:colOff>
      <xdr:row>22</xdr:row>
      <xdr:rowOff>81280</xdr:rowOff>
    </xdr:from>
    <xdr:to>
      <xdr:col>18</xdr:col>
      <xdr:colOff>4445</xdr:colOff>
      <xdr:row>24</xdr:row>
      <xdr:rowOff>13970</xdr:rowOff>
    </xdr:to>
    <xdr:sp macro="" textlink="">
      <xdr:nvSpPr>
        <xdr:cNvPr id="37" name="正方形/長方形 36">
          <a:extLst>
            <a:ext uri="{FF2B5EF4-FFF2-40B4-BE49-F238E27FC236}">
              <a16:creationId xmlns:a16="http://schemas.microsoft.com/office/drawing/2014/main" id="{D9A2FE5C-19E9-413D-A042-D75A082A5908}"/>
            </a:ext>
          </a:extLst>
        </xdr:cNvPr>
        <xdr:cNvSpPr/>
      </xdr:nvSpPr>
      <xdr:spPr>
        <a:xfrm>
          <a:off x="1811655" y="3713480"/>
          <a:ext cx="1551940" cy="2628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dr:col>18</xdr:col>
      <xdr:colOff>102870</xdr:colOff>
      <xdr:row>22</xdr:row>
      <xdr:rowOff>64770</xdr:rowOff>
    </xdr:from>
    <xdr:to>
      <xdr:col>23</xdr:col>
      <xdr:colOff>5080</xdr:colOff>
      <xdr:row>24</xdr:row>
      <xdr:rowOff>30480</xdr:rowOff>
    </xdr:to>
    <xdr:sp macro="" textlink="">
      <xdr:nvSpPr>
        <xdr:cNvPr id="38" name="正方形/長方形 37">
          <a:extLst>
            <a:ext uri="{FF2B5EF4-FFF2-40B4-BE49-F238E27FC236}">
              <a16:creationId xmlns:a16="http://schemas.microsoft.com/office/drawing/2014/main" id="{193A919E-5D7A-433F-BBCC-55CD9CDEBE54}"/>
            </a:ext>
          </a:extLst>
        </xdr:cNvPr>
        <xdr:cNvSpPr/>
      </xdr:nvSpPr>
      <xdr:spPr>
        <a:xfrm>
          <a:off x="3462020" y="3696970"/>
          <a:ext cx="759460" cy="2959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[ 75.0</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27</xdr:col>
      <xdr:colOff>22225</xdr:colOff>
      <xdr:row>21</xdr:row>
      <xdr:rowOff>57785</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252A1633-1C7B-46B8-BBA7-97D8C19A0333}"/>
            </a:ext>
          </a:extLst>
        </xdr:cNvPr>
        <xdr:cNvSpPr/>
      </xdr:nvSpPr>
      <xdr:spPr>
        <a:xfrm>
          <a:off x="4924425" y="3524885"/>
          <a:ext cx="1371600" cy="1993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27</xdr:col>
      <xdr:colOff>22225</xdr:colOff>
      <xdr:row>22</xdr:row>
      <xdr:rowOff>29210</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9816504E-66C8-4008-B74D-2E3EF43C2BB8}"/>
            </a:ext>
          </a:extLst>
        </xdr:cNvPr>
        <xdr:cNvSpPr/>
      </xdr:nvSpPr>
      <xdr:spPr>
        <a:xfrm>
          <a:off x="4924425" y="3661410"/>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116/132</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22225</xdr:colOff>
      <xdr:row>21</xdr:row>
      <xdr:rowOff>57785</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83AA31DB-22C8-405B-BD78-C29F7E68E1EB}"/>
            </a:ext>
          </a:extLst>
        </xdr:cNvPr>
        <xdr:cNvSpPr/>
      </xdr:nvSpPr>
      <xdr:spPr>
        <a:xfrm>
          <a:off x="6296025" y="3524885"/>
          <a:ext cx="1371600" cy="1993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22225</xdr:colOff>
      <xdr:row>22</xdr:row>
      <xdr:rowOff>29210</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BA321C09-BF77-4AD9-82D2-12A77B0288A8}"/>
            </a:ext>
          </a:extLst>
        </xdr:cNvPr>
        <xdr:cNvSpPr/>
      </xdr:nvSpPr>
      <xdr:spPr>
        <a:xfrm>
          <a:off x="6296025" y="3661410"/>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149225</xdr:colOff>
      <xdr:row>21</xdr:row>
      <xdr:rowOff>57785</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CFE81372-8C03-487C-B255-1FDD727C3AEB}"/>
            </a:ext>
          </a:extLst>
        </xdr:cNvPr>
        <xdr:cNvSpPr/>
      </xdr:nvSpPr>
      <xdr:spPr>
        <a:xfrm>
          <a:off x="7794625" y="3524885"/>
          <a:ext cx="1371600" cy="1993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43</xdr:col>
      <xdr:colOff>149225</xdr:colOff>
      <xdr:row>22</xdr:row>
      <xdr:rowOff>29210</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97A0FAD3-D7A7-49E7-98F0-74BED6545CF8}"/>
            </a:ext>
          </a:extLst>
        </xdr:cNvPr>
        <xdr:cNvSpPr/>
      </xdr:nvSpPr>
      <xdr:spPr>
        <a:xfrm>
          <a:off x="7794625" y="3661410"/>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65.2</a:t>
          </a:r>
          <a:endParaRPr kumimoji="1" lang="ja-JP" altLang="en-US" sz="1200" b="1" i="1">
            <a:solidFill>
              <a:srgbClr val="4080FF"/>
            </a:solidFill>
            <a:latin typeface="ＭＳ Ｐゴシック"/>
            <a:ea typeface="ＭＳ Ｐゴシック"/>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FC26D34A-C42C-47D7-A654-F2DF721A10A9}"/>
            </a:ext>
          </a:extLst>
        </xdr:cNvPr>
        <xdr:cNvSpPr/>
      </xdr:nvSpPr>
      <xdr:spPr>
        <a:xfrm>
          <a:off x="1152525" y="4029075"/>
          <a:ext cx="3822700" cy="2076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EB58271C-D8B6-479E-A620-94EC72EFFC02}"/>
            </a:ext>
          </a:extLst>
        </xdr:cNvPr>
        <xdr:cNvSpPr/>
      </xdr:nvSpPr>
      <xdr:spPr>
        <a:xfrm>
          <a:off x="5222875" y="402907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C4449483-9A35-4FFD-A7A7-CCBBB62EA494}"/>
            </a:ext>
          </a:extLst>
        </xdr:cNvPr>
        <xdr:cNvSpPr/>
      </xdr:nvSpPr>
      <xdr:spPr>
        <a:xfrm>
          <a:off x="5222875" y="4092575"/>
          <a:ext cx="41148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52ABA9E7-3F0A-4C5A-8135-E20F1D381D2E}"/>
            </a:ext>
          </a:extLst>
        </xdr:cNvPr>
        <xdr:cNvSpPr txBox="1"/>
      </xdr:nvSpPr>
      <xdr:spPr>
        <a:xfrm>
          <a:off x="5280025" y="4308475"/>
          <a:ext cx="4102100" cy="17145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本市の有形固定資産減価償却率は</a:t>
          </a:r>
          <a:r>
            <a:rPr kumimoji="1" lang="en-US" altLang="ja-JP" sz="1100">
              <a:latin typeface="ＭＳ Ｐゴシック"/>
              <a:ea typeface="ＭＳ Ｐゴシック"/>
            </a:rPr>
            <a:t>75.0</a:t>
          </a:r>
          <a:r>
            <a:rPr kumimoji="1" lang="ja-JP" altLang="en-US" sz="1100">
              <a:latin typeface="ＭＳ Ｐゴシック"/>
              <a:ea typeface="ＭＳ Ｐゴシック"/>
            </a:rPr>
            <a:t>％で、前年度（</a:t>
          </a:r>
          <a:r>
            <a:rPr kumimoji="1" lang="en-US" altLang="ja-JP" sz="1100">
              <a:latin typeface="ＭＳ Ｐゴシック"/>
              <a:ea typeface="ＭＳ Ｐゴシック"/>
            </a:rPr>
            <a:t>74.6</a:t>
          </a:r>
          <a:r>
            <a:rPr kumimoji="1" lang="ja-JP" altLang="en-US" sz="1100">
              <a:latin typeface="ＭＳ Ｐゴシック"/>
              <a:ea typeface="ＭＳ Ｐゴシック"/>
            </a:rPr>
            <a:t>％）から</a:t>
          </a:r>
          <a:r>
            <a:rPr kumimoji="1" lang="en-US" altLang="ja-JP" sz="1100">
              <a:latin typeface="ＭＳ Ｐゴシック"/>
              <a:ea typeface="ＭＳ Ｐゴシック"/>
            </a:rPr>
            <a:t>0.4</a:t>
          </a:r>
          <a:r>
            <a:rPr kumimoji="1" lang="ja-JP" altLang="en-US" sz="1100">
              <a:latin typeface="ＭＳ Ｐゴシック"/>
              <a:ea typeface="ＭＳ Ｐゴシック"/>
            </a:rPr>
            <a:t>ポイント上昇し、全国平均（</a:t>
          </a:r>
          <a:r>
            <a:rPr kumimoji="1" lang="en-US" altLang="ja-JP" sz="1100">
              <a:latin typeface="ＭＳ Ｐゴシック"/>
              <a:ea typeface="ＭＳ Ｐゴシック"/>
            </a:rPr>
            <a:t>65.7</a:t>
          </a:r>
          <a:r>
            <a:rPr kumimoji="1" lang="ja-JP" altLang="en-US" sz="1100">
              <a:latin typeface="ＭＳ Ｐゴシック"/>
              <a:ea typeface="ＭＳ Ｐゴシック"/>
            </a:rPr>
            <a:t>％）・宮崎県平均（</a:t>
          </a:r>
          <a:r>
            <a:rPr kumimoji="1" lang="en-US" altLang="ja-JP" sz="1100">
              <a:latin typeface="ＭＳ Ｐゴシック"/>
              <a:ea typeface="ＭＳ Ｐゴシック"/>
            </a:rPr>
            <a:t>65.2</a:t>
          </a:r>
          <a:r>
            <a:rPr kumimoji="1" lang="ja-JP" altLang="en-US" sz="1100">
              <a:latin typeface="ＭＳ Ｐゴシック"/>
              <a:ea typeface="ＭＳ Ｐゴシック"/>
            </a:rPr>
            <a:t>％）を大きく上回っている。これは道路・橋りょう等のインフラに加え、整備後</a:t>
          </a:r>
          <a:r>
            <a:rPr kumimoji="1" lang="en-US" altLang="ja-JP" sz="1100">
              <a:latin typeface="ＭＳ Ｐゴシック"/>
              <a:ea typeface="ＭＳ Ｐゴシック"/>
            </a:rPr>
            <a:t>30</a:t>
          </a:r>
          <a:r>
            <a:rPr kumimoji="1" lang="ja-JP" altLang="en-US" sz="1100">
              <a:latin typeface="ＭＳ Ｐゴシック"/>
              <a:ea typeface="ＭＳ Ｐゴシック"/>
            </a:rPr>
            <a:t>年以上経過した建物が多いことが要因であり、本市が優先的に取り組むべき課題である。</a:t>
          </a:r>
          <a:endParaRPr kumimoji="1" lang="en-US" altLang="ja-JP" sz="1100">
            <a:latin typeface="ＭＳ Ｐゴシック"/>
            <a:ea typeface="ＭＳ Ｐゴシック"/>
          </a:endParaRPr>
        </a:p>
        <a:p>
          <a:r>
            <a:rPr kumimoji="1" lang="ja-JP" altLang="en-US" sz="1100">
              <a:latin typeface="ＭＳ Ｐゴシック"/>
              <a:ea typeface="ＭＳ Ｐゴシック"/>
            </a:rPr>
            <a:t>　今後も公共施設等総合管理計画等に基づき長寿命化を実施するとともに、人口推計に見合った施設の集約化・複合化を進め、適正管理に努める必要がある。</a:t>
          </a:r>
        </a:p>
      </xdr:txBody>
    </xdr:sp>
    <xdr:clientData/>
  </xdr:twoCellAnchor>
  <xdr:oneCellAnchor>
    <xdr:from>
      <xdr:col>4</xdr:col>
      <xdr:colOff>174625</xdr:colOff>
      <xdr:row>23</xdr:row>
      <xdr:rowOff>47625</xdr:rowOff>
    </xdr:from>
    <xdr:ext cx="349885" cy="225425"/>
    <xdr:sp macro="" textlink="">
      <xdr:nvSpPr>
        <xdr:cNvPr id="49" name="テキスト ボックス 48">
          <a:extLst>
            <a:ext uri="{FF2B5EF4-FFF2-40B4-BE49-F238E27FC236}">
              <a16:creationId xmlns:a16="http://schemas.microsoft.com/office/drawing/2014/main" id="{7B87271E-8E4B-454C-A915-ACF18DE43A91}"/>
            </a:ext>
          </a:extLst>
        </xdr:cNvPr>
        <xdr:cNvSpPr txBox="1"/>
      </xdr:nvSpPr>
      <xdr:spPr>
        <a:xfrm>
          <a:off x="1127125" y="3844925"/>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8DD705F5-9CDA-45E8-91EE-D2ABEF7C4B20}"/>
            </a:ext>
          </a:extLst>
        </xdr:cNvPr>
        <xdr:cNvCxnSpPr/>
      </xdr:nvCxnSpPr>
      <xdr:spPr>
        <a:xfrm>
          <a:off x="1152525" y="6105525"/>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119380</xdr:colOff>
      <xdr:row>36</xdr:row>
      <xdr:rowOff>74930</xdr:rowOff>
    </xdr:from>
    <xdr:ext cx="408305" cy="222885"/>
    <xdr:sp macro="" textlink="">
      <xdr:nvSpPr>
        <xdr:cNvPr id="51" name="テキスト ボックス 50">
          <a:extLst>
            <a:ext uri="{FF2B5EF4-FFF2-40B4-BE49-F238E27FC236}">
              <a16:creationId xmlns:a16="http://schemas.microsoft.com/office/drawing/2014/main" id="{8D90826C-E767-444C-BA00-A805AE8D93AF}"/>
            </a:ext>
          </a:extLst>
        </xdr:cNvPr>
        <xdr:cNvSpPr txBox="1"/>
      </xdr:nvSpPr>
      <xdr:spPr>
        <a:xfrm>
          <a:off x="735330" y="6018530"/>
          <a:ext cx="40830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120.0</a:t>
          </a:r>
          <a:endParaRPr kumimoji="1" lang="ja-JP" altLang="en-US" sz="800">
            <a:latin typeface="ＭＳ Ｐゴシック"/>
            <a:ea typeface="ＭＳ Ｐゴシック"/>
          </a:endParaRPr>
        </a:p>
      </xdr:txBody>
    </xdr:sp>
    <xdr:clientData/>
  </xdr:oneCellAnchor>
  <xdr:twoCellAnchor>
    <xdr:from>
      <xdr:col>5</xdr:col>
      <xdr:colOff>22225</xdr:colOff>
      <xdr:row>34</xdr:row>
      <xdr:rowOff>151130</xdr:rowOff>
    </xdr:from>
    <xdr:to>
      <xdr:col>27</xdr:col>
      <xdr:colOff>73025</xdr:colOff>
      <xdr:row>34</xdr:row>
      <xdr:rowOff>151130</xdr:rowOff>
    </xdr:to>
    <xdr:cxnSp macro="">
      <xdr:nvCxnSpPr>
        <xdr:cNvPr id="52" name="直線コネクタ 51">
          <a:extLst>
            <a:ext uri="{FF2B5EF4-FFF2-40B4-BE49-F238E27FC236}">
              <a16:creationId xmlns:a16="http://schemas.microsoft.com/office/drawing/2014/main" id="{B8ABE440-58CB-4036-B4E4-5036DA0C0148}"/>
            </a:ext>
          </a:extLst>
        </xdr:cNvPr>
        <xdr:cNvCxnSpPr/>
      </xdr:nvCxnSpPr>
      <xdr:spPr>
        <a:xfrm>
          <a:off x="1152525" y="5764530"/>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119380</xdr:colOff>
      <xdr:row>34</xdr:row>
      <xdr:rowOff>57785</xdr:rowOff>
    </xdr:from>
    <xdr:ext cx="408305" cy="225425"/>
    <xdr:sp macro="" textlink="">
      <xdr:nvSpPr>
        <xdr:cNvPr id="53" name="テキスト ボックス 52">
          <a:extLst>
            <a:ext uri="{FF2B5EF4-FFF2-40B4-BE49-F238E27FC236}">
              <a16:creationId xmlns:a16="http://schemas.microsoft.com/office/drawing/2014/main" id="{C6501136-184A-4C45-B001-3DAE5F4F65FD}"/>
            </a:ext>
          </a:extLst>
        </xdr:cNvPr>
        <xdr:cNvSpPr txBox="1"/>
      </xdr:nvSpPr>
      <xdr:spPr>
        <a:xfrm>
          <a:off x="735330" y="5671185"/>
          <a:ext cx="4083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a:t>
          </a:r>
          <a:endParaRPr kumimoji="1" lang="ja-JP" altLang="en-US" sz="800">
            <a:latin typeface="ＭＳ Ｐゴシック"/>
            <a:ea typeface="ＭＳ Ｐゴシック"/>
          </a:endParaRPr>
        </a:p>
      </xdr:txBody>
    </xdr:sp>
    <xdr:clientData/>
  </xdr:oneCellAnchor>
  <xdr:twoCellAnchor>
    <xdr:from>
      <xdr:col>5</xdr:col>
      <xdr:colOff>22225</xdr:colOff>
      <xdr:row>32</xdr:row>
      <xdr:rowOff>134620</xdr:rowOff>
    </xdr:from>
    <xdr:to>
      <xdr:col>27</xdr:col>
      <xdr:colOff>73025</xdr:colOff>
      <xdr:row>32</xdr:row>
      <xdr:rowOff>134620</xdr:rowOff>
    </xdr:to>
    <xdr:cxnSp macro="">
      <xdr:nvCxnSpPr>
        <xdr:cNvPr id="54" name="直線コネクタ 53">
          <a:extLst>
            <a:ext uri="{FF2B5EF4-FFF2-40B4-BE49-F238E27FC236}">
              <a16:creationId xmlns:a16="http://schemas.microsoft.com/office/drawing/2014/main" id="{1BA7480A-91F9-4267-81F3-6BF7604D7079}"/>
            </a:ext>
          </a:extLst>
        </xdr:cNvPr>
        <xdr:cNvCxnSpPr/>
      </xdr:nvCxnSpPr>
      <xdr:spPr>
        <a:xfrm>
          <a:off x="1152525" y="5417820"/>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32</xdr:row>
      <xdr:rowOff>40640</xdr:rowOff>
    </xdr:from>
    <xdr:ext cx="356870" cy="222885"/>
    <xdr:sp macro="" textlink="">
      <xdr:nvSpPr>
        <xdr:cNvPr id="55" name="テキスト ボックス 54">
          <a:extLst>
            <a:ext uri="{FF2B5EF4-FFF2-40B4-BE49-F238E27FC236}">
              <a16:creationId xmlns:a16="http://schemas.microsoft.com/office/drawing/2014/main" id="{56095315-DE42-49B5-B6C2-C340A6EFEC9C}"/>
            </a:ext>
          </a:extLst>
        </xdr:cNvPr>
        <xdr:cNvSpPr txBox="1"/>
      </xdr:nvSpPr>
      <xdr:spPr>
        <a:xfrm>
          <a:off x="786765" y="5323840"/>
          <a:ext cx="35687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6339297F-E79E-446C-9798-33E15C2D19D9}"/>
            </a:ext>
          </a:extLst>
        </xdr:cNvPr>
        <xdr:cNvCxnSpPr/>
      </xdr:nvCxnSpPr>
      <xdr:spPr>
        <a:xfrm>
          <a:off x="1152525" y="5070475"/>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30</xdr:row>
      <xdr:rowOff>23495</xdr:rowOff>
    </xdr:from>
    <xdr:ext cx="356870" cy="225425"/>
    <xdr:sp macro="" textlink="">
      <xdr:nvSpPr>
        <xdr:cNvPr id="57" name="テキスト ボックス 56">
          <a:extLst>
            <a:ext uri="{FF2B5EF4-FFF2-40B4-BE49-F238E27FC236}">
              <a16:creationId xmlns:a16="http://schemas.microsoft.com/office/drawing/2014/main" id="{FE6727EC-8070-4272-A3CB-93CAE52F2EA5}"/>
            </a:ext>
          </a:extLst>
        </xdr:cNvPr>
        <xdr:cNvSpPr txBox="1"/>
      </xdr:nvSpPr>
      <xdr:spPr>
        <a:xfrm>
          <a:off x="786765" y="4976495"/>
          <a:ext cx="3568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dr:col>5</xdr:col>
      <xdr:colOff>22225</xdr:colOff>
      <xdr:row>28</xdr:row>
      <xdr:rowOff>100330</xdr:rowOff>
    </xdr:from>
    <xdr:to>
      <xdr:col>27</xdr:col>
      <xdr:colOff>73025</xdr:colOff>
      <xdr:row>28</xdr:row>
      <xdr:rowOff>100330</xdr:rowOff>
    </xdr:to>
    <xdr:cxnSp macro="">
      <xdr:nvCxnSpPr>
        <xdr:cNvPr id="58" name="直線コネクタ 57">
          <a:extLst>
            <a:ext uri="{FF2B5EF4-FFF2-40B4-BE49-F238E27FC236}">
              <a16:creationId xmlns:a16="http://schemas.microsoft.com/office/drawing/2014/main" id="{C54CA2E3-2EFF-41B6-B663-66962173DEF3}"/>
            </a:ext>
          </a:extLst>
        </xdr:cNvPr>
        <xdr:cNvCxnSpPr/>
      </xdr:nvCxnSpPr>
      <xdr:spPr>
        <a:xfrm>
          <a:off x="1152525" y="4723130"/>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28</xdr:row>
      <xdr:rowOff>6985</xdr:rowOff>
    </xdr:from>
    <xdr:ext cx="356870" cy="222885"/>
    <xdr:sp macro="" textlink="">
      <xdr:nvSpPr>
        <xdr:cNvPr id="59" name="テキスト ボックス 58">
          <a:extLst>
            <a:ext uri="{FF2B5EF4-FFF2-40B4-BE49-F238E27FC236}">
              <a16:creationId xmlns:a16="http://schemas.microsoft.com/office/drawing/2014/main" id="{9AB87200-F0B1-4E77-B22A-FF2B792E5C1E}"/>
            </a:ext>
          </a:extLst>
        </xdr:cNvPr>
        <xdr:cNvSpPr txBox="1"/>
      </xdr:nvSpPr>
      <xdr:spPr>
        <a:xfrm>
          <a:off x="786765" y="4629785"/>
          <a:ext cx="35687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dr:col>5</xdr:col>
      <xdr:colOff>22225</xdr:colOff>
      <xdr:row>26</xdr:row>
      <xdr:rowOff>83820</xdr:rowOff>
    </xdr:from>
    <xdr:to>
      <xdr:col>27</xdr:col>
      <xdr:colOff>73025</xdr:colOff>
      <xdr:row>26</xdr:row>
      <xdr:rowOff>83820</xdr:rowOff>
    </xdr:to>
    <xdr:cxnSp macro="">
      <xdr:nvCxnSpPr>
        <xdr:cNvPr id="60" name="直線コネクタ 59">
          <a:extLst>
            <a:ext uri="{FF2B5EF4-FFF2-40B4-BE49-F238E27FC236}">
              <a16:creationId xmlns:a16="http://schemas.microsoft.com/office/drawing/2014/main" id="{03208E5C-779F-4220-90E9-3FDBA0F0D4B3}"/>
            </a:ext>
          </a:extLst>
        </xdr:cNvPr>
        <xdr:cNvCxnSpPr/>
      </xdr:nvCxnSpPr>
      <xdr:spPr>
        <a:xfrm>
          <a:off x="1152525" y="4376420"/>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25</xdr:row>
      <xdr:rowOff>161290</xdr:rowOff>
    </xdr:from>
    <xdr:ext cx="356870" cy="225425"/>
    <xdr:sp macro="" textlink="">
      <xdr:nvSpPr>
        <xdr:cNvPr id="61" name="テキスト ボックス 60">
          <a:extLst>
            <a:ext uri="{FF2B5EF4-FFF2-40B4-BE49-F238E27FC236}">
              <a16:creationId xmlns:a16="http://schemas.microsoft.com/office/drawing/2014/main" id="{81A2234D-11BC-4D9C-A360-31A3E5F852C9}"/>
            </a:ext>
          </a:extLst>
        </xdr:cNvPr>
        <xdr:cNvSpPr txBox="1"/>
      </xdr:nvSpPr>
      <xdr:spPr>
        <a:xfrm>
          <a:off x="786765" y="4288790"/>
          <a:ext cx="3568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20.0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B8A25648-D40F-4700-B3BA-DBA7B21C9E2B}"/>
            </a:ext>
          </a:extLst>
        </xdr:cNvPr>
        <xdr:cNvCxnSpPr/>
      </xdr:nvCxnSpPr>
      <xdr:spPr>
        <a:xfrm>
          <a:off x="1152525" y="4029075"/>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31750</xdr:colOff>
      <xdr:row>23</xdr:row>
      <xdr:rowOff>144145</xdr:rowOff>
    </xdr:from>
    <xdr:ext cx="307975" cy="222885"/>
    <xdr:sp macro="" textlink="">
      <xdr:nvSpPr>
        <xdr:cNvPr id="63" name="テキスト ボックス 62">
          <a:extLst>
            <a:ext uri="{FF2B5EF4-FFF2-40B4-BE49-F238E27FC236}">
              <a16:creationId xmlns:a16="http://schemas.microsoft.com/office/drawing/2014/main" id="{006879F8-F64B-4023-B8E8-24A85326926C}"/>
            </a:ext>
          </a:extLst>
        </xdr:cNvPr>
        <xdr:cNvSpPr txBox="1"/>
      </xdr:nvSpPr>
      <xdr:spPr>
        <a:xfrm>
          <a:off x="819150" y="3941445"/>
          <a:ext cx="30797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332FFDDB-63A1-4BFB-8E7A-3D4F9F3C0ABF}"/>
            </a:ext>
          </a:extLst>
        </xdr:cNvPr>
        <xdr:cNvSpPr/>
      </xdr:nvSpPr>
      <xdr:spPr>
        <a:xfrm>
          <a:off x="1152525" y="4029075"/>
          <a:ext cx="3822700" cy="2076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76200</xdr:rowOff>
    </xdr:from>
    <xdr:to>
      <xdr:col>23</xdr:col>
      <xdr:colOff>85090</xdr:colOff>
      <xdr:row>33</xdr:row>
      <xdr:rowOff>88900</xdr:rowOff>
    </xdr:to>
    <xdr:cxnSp macro="">
      <xdr:nvCxnSpPr>
        <xdr:cNvPr id="65" name="直線コネクタ 64">
          <a:extLst>
            <a:ext uri="{FF2B5EF4-FFF2-40B4-BE49-F238E27FC236}">
              <a16:creationId xmlns:a16="http://schemas.microsoft.com/office/drawing/2014/main" id="{F9C150A9-FAB0-41CE-870E-1ACFE074E0BD}"/>
            </a:ext>
          </a:extLst>
        </xdr:cNvPr>
        <xdr:cNvCxnSpPr/>
      </xdr:nvCxnSpPr>
      <xdr:spPr>
        <a:xfrm flipV="1">
          <a:off x="4300220" y="4533900"/>
          <a:ext cx="1270" cy="10033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92710</xdr:rowOff>
    </xdr:from>
    <xdr:ext cx="402590" cy="259080"/>
    <xdr:sp macro="" textlink="">
      <xdr:nvSpPr>
        <xdr:cNvPr id="66" name="有形固定資産減価償却率最小値テキスト">
          <a:extLst>
            <a:ext uri="{FF2B5EF4-FFF2-40B4-BE49-F238E27FC236}">
              <a16:creationId xmlns:a16="http://schemas.microsoft.com/office/drawing/2014/main" id="{5D288EAB-2483-49DC-847F-4B42012F4057}"/>
            </a:ext>
          </a:extLst>
        </xdr:cNvPr>
        <xdr:cNvSpPr txBox="1"/>
      </xdr:nvSpPr>
      <xdr:spPr>
        <a:xfrm>
          <a:off x="4352925" y="554101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87.0</a:t>
          </a:r>
          <a:endParaRPr kumimoji="1" lang="ja-JP" altLang="en-US" sz="1000" b="1">
            <a:latin typeface="ＭＳ Ｐゴシック"/>
            <a:ea typeface="ＭＳ Ｐゴシック"/>
          </a:endParaRPr>
        </a:p>
      </xdr:txBody>
    </xdr:sp>
    <xdr:clientData/>
  </xdr:oneCellAnchor>
  <xdr:twoCellAnchor>
    <xdr:from>
      <xdr:col>22</xdr:col>
      <xdr:colOff>187325</xdr:colOff>
      <xdr:row>33</xdr:row>
      <xdr:rowOff>88900</xdr:rowOff>
    </xdr:from>
    <xdr:to>
      <xdr:col>23</xdr:col>
      <xdr:colOff>174625</xdr:colOff>
      <xdr:row>33</xdr:row>
      <xdr:rowOff>88900</xdr:rowOff>
    </xdr:to>
    <xdr:cxnSp macro="">
      <xdr:nvCxnSpPr>
        <xdr:cNvPr id="67" name="直線コネクタ 66">
          <a:extLst>
            <a:ext uri="{FF2B5EF4-FFF2-40B4-BE49-F238E27FC236}">
              <a16:creationId xmlns:a16="http://schemas.microsoft.com/office/drawing/2014/main" id="{8D3A7A51-55AF-421A-8A67-2BB221D40EE1}"/>
            </a:ext>
          </a:extLst>
        </xdr:cNvPr>
        <xdr:cNvCxnSpPr/>
      </xdr:nvCxnSpPr>
      <xdr:spPr>
        <a:xfrm>
          <a:off x="4213225" y="5537200"/>
          <a:ext cx="1714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22860</xdr:rowOff>
    </xdr:from>
    <xdr:ext cx="402590" cy="259080"/>
    <xdr:sp macro="" textlink="">
      <xdr:nvSpPr>
        <xdr:cNvPr id="68" name="有形固定資産減価償却率最大値テキスト">
          <a:extLst>
            <a:ext uri="{FF2B5EF4-FFF2-40B4-BE49-F238E27FC236}">
              <a16:creationId xmlns:a16="http://schemas.microsoft.com/office/drawing/2014/main" id="{861B0861-4D83-4804-B9F0-146BC0C99883}"/>
            </a:ext>
          </a:extLst>
        </xdr:cNvPr>
        <xdr:cNvSpPr txBox="1"/>
      </xdr:nvSpPr>
      <xdr:spPr>
        <a:xfrm>
          <a:off x="4352925" y="431546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29.1</a:t>
          </a:r>
          <a:endParaRPr kumimoji="1" lang="ja-JP" altLang="en-US" sz="1000" b="1">
            <a:latin typeface="ＭＳ Ｐゴシック"/>
            <a:ea typeface="ＭＳ Ｐゴシック"/>
          </a:endParaRPr>
        </a:p>
      </xdr:txBody>
    </xdr:sp>
    <xdr:clientData/>
  </xdr:oneCellAnchor>
  <xdr:twoCellAnchor>
    <xdr:from>
      <xdr:col>22</xdr:col>
      <xdr:colOff>187325</xdr:colOff>
      <xdr:row>27</xdr:row>
      <xdr:rowOff>76200</xdr:rowOff>
    </xdr:from>
    <xdr:to>
      <xdr:col>23</xdr:col>
      <xdr:colOff>174625</xdr:colOff>
      <xdr:row>27</xdr:row>
      <xdr:rowOff>76200</xdr:rowOff>
    </xdr:to>
    <xdr:cxnSp macro="">
      <xdr:nvCxnSpPr>
        <xdr:cNvPr id="69" name="直線コネクタ 68">
          <a:extLst>
            <a:ext uri="{FF2B5EF4-FFF2-40B4-BE49-F238E27FC236}">
              <a16:creationId xmlns:a16="http://schemas.microsoft.com/office/drawing/2014/main" id="{2FE01752-9B83-4D26-B200-4A5E809DB2EC}"/>
            </a:ext>
          </a:extLst>
        </xdr:cNvPr>
        <xdr:cNvCxnSpPr/>
      </xdr:nvCxnSpPr>
      <xdr:spPr>
        <a:xfrm>
          <a:off x="4213225" y="4533900"/>
          <a:ext cx="1714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20955</xdr:rowOff>
    </xdr:from>
    <xdr:ext cx="402590" cy="256540"/>
    <xdr:sp macro="" textlink="">
      <xdr:nvSpPr>
        <xdr:cNvPr id="70" name="有形固定資産減価償却率平均値テキスト">
          <a:extLst>
            <a:ext uri="{FF2B5EF4-FFF2-40B4-BE49-F238E27FC236}">
              <a16:creationId xmlns:a16="http://schemas.microsoft.com/office/drawing/2014/main" id="{4794E96B-6723-498B-AA2B-1B8B6A349AEE}"/>
            </a:ext>
          </a:extLst>
        </xdr:cNvPr>
        <xdr:cNvSpPr txBox="1"/>
      </xdr:nvSpPr>
      <xdr:spPr>
        <a:xfrm>
          <a:off x="4352925" y="4973955"/>
          <a:ext cx="40259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65.7</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34925</xdr:colOff>
      <xdr:row>30</xdr:row>
      <xdr:rowOff>169545</xdr:rowOff>
    </xdr:from>
    <xdr:to>
      <xdr:col>23</xdr:col>
      <xdr:colOff>136525</xdr:colOff>
      <xdr:row>31</xdr:row>
      <xdr:rowOff>99695</xdr:rowOff>
    </xdr:to>
    <xdr:sp macro="" textlink="">
      <xdr:nvSpPr>
        <xdr:cNvPr id="71" name="フローチャート: 判断 70">
          <a:extLst>
            <a:ext uri="{FF2B5EF4-FFF2-40B4-BE49-F238E27FC236}">
              <a16:creationId xmlns:a16="http://schemas.microsoft.com/office/drawing/2014/main" id="{4CD1C97E-FE77-4AA3-8279-EAE4D46ADD71}"/>
            </a:ext>
          </a:extLst>
        </xdr:cNvPr>
        <xdr:cNvSpPr/>
      </xdr:nvSpPr>
      <xdr:spPr>
        <a:xfrm>
          <a:off x="4251325" y="511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151130</xdr:rowOff>
    </xdr:from>
    <xdr:to>
      <xdr:col>19</xdr:col>
      <xdr:colOff>187325</xdr:colOff>
      <xdr:row>31</xdr:row>
      <xdr:rowOff>81280</xdr:rowOff>
    </xdr:to>
    <xdr:sp macro="" textlink="">
      <xdr:nvSpPr>
        <xdr:cNvPr id="72" name="フローチャート: 判断 71">
          <a:extLst>
            <a:ext uri="{FF2B5EF4-FFF2-40B4-BE49-F238E27FC236}">
              <a16:creationId xmlns:a16="http://schemas.microsoft.com/office/drawing/2014/main" id="{143C4A31-8159-4D9A-81C4-42C15692CE7D}"/>
            </a:ext>
          </a:extLst>
        </xdr:cNvPr>
        <xdr:cNvSpPr/>
      </xdr:nvSpPr>
      <xdr:spPr>
        <a:xfrm>
          <a:off x="3616325" y="510413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144145</xdr:rowOff>
    </xdr:from>
    <xdr:to>
      <xdr:col>15</xdr:col>
      <xdr:colOff>187325</xdr:colOff>
      <xdr:row>31</xdr:row>
      <xdr:rowOff>74930</xdr:rowOff>
    </xdr:to>
    <xdr:sp macro="" textlink="">
      <xdr:nvSpPr>
        <xdr:cNvPr id="73" name="フローチャート: 判断 72">
          <a:extLst>
            <a:ext uri="{FF2B5EF4-FFF2-40B4-BE49-F238E27FC236}">
              <a16:creationId xmlns:a16="http://schemas.microsoft.com/office/drawing/2014/main" id="{DC490847-CB04-46C5-8A69-B8DDA5E4BA9A}"/>
            </a:ext>
          </a:extLst>
        </xdr:cNvPr>
        <xdr:cNvSpPr/>
      </xdr:nvSpPr>
      <xdr:spPr>
        <a:xfrm>
          <a:off x="2930525" y="5097145"/>
          <a:ext cx="8255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111760</xdr:rowOff>
    </xdr:from>
    <xdr:to>
      <xdr:col>11</xdr:col>
      <xdr:colOff>187325</xdr:colOff>
      <xdr:row>31</xdr:row>
      <xdr:rowOff>41910</xdr:rowOff>
    </xdr:to>
    <xdr:sp macro="" textlink="">
      <xdr:nvSpPr>
        <xdr:cNvPr id="74" name="フローチャート: 判断 73">
          <a:extLst>
            <a:ext uri="{FF2B5EF4-FFF2-40B4-BE49-F238E27FC236}">
              <a16:creationId xmlns:a16="http://schemas.microsoft.com/office/drawing/2014/main" id="{7BA62929-D1A4-4045-98DD-536A661EE90B}"/>
            </a:ext>
          </a:extLst>
        </xdr:cNvPr>
        <xdr:cNvSpPr/>
      </xdr:nvSpPr>
      <xdr:spPr>
        <a:xfrm>
          <a:off x="2244725" y="506476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97790</xdr:rowOff>
    </xdr:from>
    <xdr:to>
      <xdr:col>7</xdr:col>
      <xdr:colOff>187325</xdr:colOff>
      <xdr:row>31</xdr:row>
      <xdr:rowOff>27305</xdr:rowOff>
    </xdr:to>
    <xdr:sp macro="" textlink="">
      <xdr:nvSpPr>
        <xdr:cNvPr id="75" name="フローチャート: 判断 74">
          <a:extLst>
            <a:ext uri="{FF2B5EF4-FFF2-40B4-BE49-F238E27FC236}">
              <a16:creationId xmlns:a16="http://schemas.microsoft.com/office/drawing/2014/main" id="{4617D86F-2739-49DF-9D3D-7F444E57EAC6}"/>
            </a:ext>
          </a:extLst>
        </xdr:cNvPr>
        <xdr:cNvSpPr/>
      </xdr:nvSpPr>
      <xdr:spPr>
        <a:xfrm>
          <a:off x="1558925" y="5050790"/>
          <a:ext cx="82550" cy="946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42545</xdr:rowOff>
    </xdr:from>
    <xdr:ext cx="762000" cy="222885"/>
    <xdr:sp macro="" textlink="">
      <xdr:nvSpPr>
        <xdr:cNvPr id="76" name="テキスト ボックス 75">
          <a:extLst>
            <a:ext uri="{FF2B5EF4-FFF2-40B4-BE49-F238E27FC236}">
              <a16:creationId xmlns:a16="http://schemas.microsoft.com/office/drawing/2014/main" id="{81DA4BC6-EA24-4FD0-9A22-D51874E0684B}"/>
            </a:ext>
          </a:extLst>
        </xdr:cNvPr>
        <xdr:cNvSpPr txBox="1"/>
      </xdr:nvSpPr>
      <xdr:spPr>
        <a:xfrm>
          <a:off x="4143375" y="6151245"/>
          <a:ext cx="76200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18</xdr:col>
      <xdr:colOff>149225</xdr:colOff>
      <xdr:row>37</xdr:row>
      <xdr:rowOff>42545</xdr:rowOff>
    </xdr:from>
    <xdr:ext cx="759460" cy="222885"/>
    <xdr:sp macro="" textlink="">
      <xdr:nvSpPr>
        <xdr:cNvPr id="77" name="テキスト ボックス 76">
          <a:extLst>
            <a:ext uri="{FF2B5EF4-FFF2-40B4-BE49-F238E27FC236}">
              <a16:creationId xmlns:a16="http://schemas.microsoft.com/office/drawing/2014/main" id="{23BE878F-D84D-4E4A-AED1-4374D91A8B5A}"/>
            </a:ext>
          </a:extLst>
        </xdr:cNvPr>
        <xdr:cNvSpPr txBox="1"/>
      </xdr:nvSpPr>
      <xdr:spPr>
        <a:xfrm>
          <a:off x="3508375" y="6151245"/>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14</xdr:col>
      <xdr:colOff>149225</xdr:colOff>
      <xdr:row>37</xdr:row>
      <xdr:rowOff>42545</xdr:rowOff>
    </xdr:from>
    <xdr:ext cx="759460" cy="222885"/>
    <xdr:sp macro="" textlink="">
      <xdr:nvSpPr>
        <xdr:cNvPr id="78" name="テキスト ボックス 77">
          <a:extLst>
            <a:ext uri="{FF2B5EF4-FFF2-40B4-BE49-F238E27FC236}">
              <a16:creationId xmlns:a16="http://schemas.microsoft.com/office/drawing/2014/main" id="{F52181AA-E92D-48F8-B200-942D3EE2E0FB}"/>
            </a:ext>
          </a:extLst>
        </xdr:cNvPr>
        <xdr:cNvSpPr txBox="1"/>
      </xdr:nvSpPr>
      <xdr:spPr>
        <a:xfrm>
          <a:off x="2822575" y="6151245"/>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10</xdr:col>
      <xdr:colOff>149225</xdr:colOff>
      <xdr:row>37</xdr:row>
      <xdr:rowOff>42545</xdr:rowOff>
    </xdr:from>
    <xdr:ext cx="759460" cy="222885"/>
    <xdr:sp macro="" textlink="">
      <xdr:nvSpPr>
        <xdr:cNvPr id="79" name="テキスト ボックス 78">
          <a:extLst>
            <a:ext uri="{FF2B5EF4-FFF2-40B4-BE49-F238E27FC236}">
              <a16:creationId xmlns:a16="http://schemas.microsoft.com/office/drawing/2014/main" id="{9299BCC2-C183-410F-A709-A9D74073A44D}"/>
            </a:ext>
          </a:extLst>
        </xdr:cNvPr>
        <xdr:cNvSpPr txBox="1"/>
      </xdr:nvSpPr>
      <xdr:spPr>
        <a:xfrm>
          <a:off x="2136775" y="6151245"/>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6</xdr:col>
      <xdr:colOff>149225</xdr:colOff>
      <xdr:row>37</xdr:row>
      <xdr:rowOff>42545</xdr:rowOff>
    </xdr:from>
    <xdr:ext cx="759460" cy="222885"/>
    <xdr:sp macro="" textlink="">
      <xdr:nvSpPr>
        <xdr:cNvPr id="80" name="テキスト ボックス 79">
          <a:extLst>
            <a:ext uri="{FF2B5EF4-FFF2-40B4-BE49-F238E27FC236}">
              <a16:creationId xmlns:a16="http://schemas.microsoft.com/office/drawing/2014/main" id="{58A64F31-29DE-4CB5-B647-80DD5B709F96}"/>
            </a:ext>
          </a:extLst>
        </xdr:cNvPr>
        <xdr:cNvSpPr txBox="1"/>
      </xdr:nvSpPr>
      <xdr:spPr>
        <a:xfrm>
          <a:off x="1450975" y="6151245"/>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23</xdr:col>
      <xdr:colOff>34925</xdr:colOff>
      <xdr:row>31</xdr:row>
      <xdr:rowOff>165100</xdr:rowOff>
    </xdr:from>
    <xdr:to>
      <xdr:col>23</xdr:col>
      <xdr:colOff>136525</xdr:colOff>
      <xdr:row>32</xdr:row>
      <xdr:rowOff>95250</xdr:rowOff>
    </xdr:to>
    <xdr:sp macro="" textlink="">
      <xdr:nvSpPr>
        <xdr:cNvPr id="81" name="楕円 80">
          <a:extLst>
            <a:ext uri="{FF2B5EF4-FFF2-40B4-BE49-F238E27FC236}">
              <a16:creationId xmlns:a16="http://schemas.microsoft.com/office/drawing/2014/main" id="{BDA05171-0933-4DB1-A66E-0173342E410D}"/>
            </a:ext>
          </a:extLst>
        </xdr:cNvPr>
        <xdr:cNvSpPr/>
      </xdr:nvSpPr>
      <xdr:spPr>
        <a:xfrm>
          <a:off x="4251325" y="52832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143510</xdr:rowOff>
    </xdr:from>
    <xdr:ext cx="402590" cy="256540"/>
    <xdr:sp macro="" textlink="">
      <xdr:nvSpPr>
        <xdr:cNvPr id="82" name="有形固定資産減価償却率該当値テキスト">
          <a:extLst>
            <a:ext uri="{FF2B5EF4-FFF2-40B4-BE49-F238E27FC236}">
              <a16:creationId xmlns:a16="http://schemas.microsoft.com/office/drawing/2014/main" id="{B07F4A1B-9400-4F3C-9AB8-654D2344C9FD}"/>
            </a:ext>
          </a:extLst>
        </xdr:cNvPr>
        <xdr:cNvSpPr txBox="1"/>
      </xdr:nvSpPr>
      <xdr:spPr>
        <a:xfrm>
          <a:off x="4352925" y="526161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75.0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85725</xdr:colOff>
      <xdr:row>31</xdr:row>
      <xdr:rowOff>158115</xdr:rowOff>
    </xdr:from>
    <xdr:to>
      <xdr:col>19</xdr:col>
      <xdr:colOff>187325</xdr:colOff>
      <xdr:row>32</xdr:row>
      <xdr:rowOff>88265</xdr:rowOff>
    </xdr:to>
    <xdr:sp macro="" textlink="">
      <xdr:nvSpPr>
        <xdr:cNvPr id="83" name="楕円 82">
          <a:extLst>
            <a:ext uri="{FF2B5EF4-FFF2-40B4-BE49-F238E27FC236}">
              <a16:creationId xmlns:a16="http://schemas.microsoft.com/office/drawing/2014/main" id="{2B63E18D-266F-43B5-B9AA-815E384809BD}"/>
            </a:ext>
          </a:extLst>
        </xdr:cNvPr>
        <xdr:cNvSpPr/>
      </xdr:nvSpPr>
      <xdr:spPr>
        <a:xfrm>
          <a:off x="3616325" y="527621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37465</xdr:rowOff>
    </xdr:from>
    <xdr:to>
      <xdr:col>23</xdr:col>
      <xdr:colOff>85725</xdr:colOff>
      <xdr:row>32</xdr:row>
      <xdr:rowOff>44450</xdr:rowOff>
    </xdr:to>
    <xdr:cxnSp macro="">
      <xdr:nvCxnSpPr>
        <xdr:cNvPr id="84" name="直線コネクタ 83">
          <a:extLst>
            <a:ext uri="{FF2B5EF4-FFF2-40B4-BE49-F238E27FC236}">
              <a16:creationId xmlns:a16="http://schemas.microsoft.com/office/drawing/2014/main" id="{15DD629F-E39F-45AA-9FD7-36E3D4D73E22}"/>
            </a:ext>
          </a:extLst>
        </xdr:cNvPr>
        <xdr:cNvCxnSpPr/>
      </xdr:nvCxnSpPr>
      <xdr:spPr>
        <a:xfrm>
          <a:off x="3667125" y="5320665"/>
          <a:ext cx="635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145415</xdr:rowOff>
    </xdr:from>
    <xdr:to>
      <xdr:col>15</xdr:col>
      <xdr:colOff>187325</xdr:colOff>
      <xdr:row>32</xdr:row>
      <xdr:rowOff>75565</xdr:rowOff>
    </xdr:to>
    <xdr:sp macro="" textlink="">
      <xdr:nvSpPr>
        <xdr:cNvPr id="85" name="楕円 84">
          <a:extLst>
            <a:ext uri="{FF2B5EF4-FFF2-40B4-BE49-F238E27FC236}">
              <a16:creationId xmlns:a16="http://schemas.microsoft.com/office/drawing/2014/main" id="{86761324-DC9E-44C4-B9E0-74A49B844299}"/>
            </a:ext>
          </a:extLst>
        </xdr:cNvPr>
        <xdr:cNvSpPr/>
      </xdr:nvSpPr>
      <xdr:spPr>
        <a:xfrm>
          <a:off x="2930525" y="526351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24765</xdr:rowOff>
    </xdr:from>
    <xdr:to>
      <xdr:col>19</xdr:col>
      <xdr:colOff>136525</xdr:colOff>
      <xdr:row>32</xdr:row>
      <xdr:rowOff>37465</xdr:rowOff>
    </xdr:to>
    <xdr:cxnSp macro="">
      <xdr:nvCxnSpPr>
        <xdr:cNvPr id="86" name="直線コネクタ 85">
          <a:extLst>
            <a:ext uri="{FF2B5EF4-FFF2-40B4-BE49-F238E27FC236}">
              <a16:creationId xmlns:a16="http://schemas.microsoft.com/office/drawing/2014/main" id="{2DDBBC86-C97C-4F59-9B5A-D7D24E01FC1A}"/>
            </a:ext>
          </a:extLst>
        </xdr:cNvPr>
        <xdr:cNvCxnSpPr/>
      </xdr:nvCxnSpPr>
      <xdr:spPr>
        <a:xfrm>
          <a:off x="2981325" y="5307965"/>
          <a:ext cx="6858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134620</xdr:rowOff>
    </xdr:from>
    <xdr:to>
      <xdr:col>11</xdr:col>
      <xdr:colOff>187325</xdr:colOff>
      <xdr:row>32</xdr:row>
      <xdr:rowOff>64770</xdr:rowOff>
    </xdr:to>
    <xdr:sp macro="" textlink="">
      <xdr:nvSpPr>
        <xdr:cNvPr id="87" name="楕円 86">
          <a:extLst>
            <a:ext uri="{FF2B5EF4-FFF2-40B4-BE49-F238E27FC236}">
              <a16:creationId xmlns:a16="http://schemas.microsoft.com/office/drawing/2014/main" id="{DBEB593A-5215-4FC8-B96C-BF29CB637C9C}"/>
            </a:ext>
          </a:extLst>
        </xdr:cNvPr>
        <xdr:cNvSpPr/>
      </xdr:nvSpPr>
      <xdr:spPr>
        <a:xfrm>
          <a:off x="2244725" y="525272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13970</xdr:rowOff>
    </xdr:from>
    <xdr:to>
      <xdr:col>15</xdr:col>
      <xdr:colOff>136525</xdr:colOff>
      <xdr:row>32</xdr:row>
      <xdr:rowOff>24765</xdr:rowOff>
    </xdr:to>
    <xdr:cxnSp macro="">
      <xdr:nvCxnSpPr>
        <xdr:cNvPr id="88" name="直線コネクタ 87">
          <a:extLst>
            <a:ext uri="{FF2B5EF4-FFF2-40B4-BE49-F238E27FC236}">
              <a16:creationId xmlns:a16="http://schemas.microsoft.com/office/drawing/2014/main" id="{224AC14D-0220-41D8-B80D-DFB14B6FAF92}"/>
            </a:ext>
          </a:extLst>
        </xdr:cNvPr>
        <xdr:cNvCxnSpPr/>
      </xdr:nvCxnSpPr>
      <xdr:spPr>
        <a:xfrm>
          <a:off x="2295525" y="5297170"/>
          <a:ext cx="6858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123825</xdr:rowOff>
    </xdr:from>
    <xdr:to>
      <xdr:col>7</xdr:col>
      <xdr:colOff>187325</xdr:colOff>
      <xdr:row>32</xdr:row>
      <xdr:rowOff>53975</xdr:rowOff>
    </xdr:to>
    <xdr:sp macro="" textlink="">
      <xdr:nvSpPr>
        <xdr:cNvPr id="89" name="楕円 88">
          <a:extLst>
            <a:ext uri="{FF2B5EF4-FFF2-40B4-BE49-F238E27FC236}">
              <a16:creationId xmlns:a16="http://schemas.microsoft.com/office/drawing/2014/main" id="{0A75AC81-F310-466B-B7B8-69A96F1C2BDB}"/>
            </a:ext>
          </a:extLst>
        </xdr:cNvPr>
        <xdr:cNvSpPr/>
      </xdr:nvSpPr>
      <xdr:spPr>
        <a:xfrm>
          <a:off x="1558925" y="524192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32</xdr:row>
      <xdr:rowOff>3175</xdr:rowOff>
    </xdr:from>
    <xdr:to>
      <xdr:col>11</xdr:col>
      <xdr:colOff>136525</xdr:colOff>
      <xdr:row>32</xdr:row>
      <xdr:rowOff>13970</xdr:rowOff>
    </xdr:to>
    <xdr:cxnSp macro="">
      <xdr:nvCxnSpPr>
        <xdr:cNvPr id="90" name="直線コネクタ 89">
          <a:extLst>
            <a:ext uri="{FF2B5EF4-FFF2-40B4-BE49-F238E27FC236}">
              <a16:creationId xmlns:a16="http://schemas.microsoft.com/office/drawing/2014/main" id="{E5746C68-549F-4281-A9F7-339E0670AA17}"/>
            </a:ext>
          </a:extLst>
        </xdr:cNvPr>
        <xdr:cNvCxnSpPr/>
      </xdr:nvCxnSpPr>
      <xdr:spPr>
        <a:xfrm>
          <a:off x="1609725" y="5286375"/>
          <a:ext cx="6858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111760</xdr:colOff>
      <xdr:row>29</xdr:row>
      <xdr:rowOff>97790</xdr:rowOff>
    </xdr:from>
    <xdr:ext cx="402590" cy="256540"/>
    <xdr:sp macro="" textlink="">
      <xdr:nvSpPr>
        <xdr:cNvPr id="91" name="n_1aveValue有形固定資産減価償却率">
          <a:extLst>
            <a:ext uri="{FF2B5EF4-FFF2-40B4-BE49-F238E27FC236}">
              <a16:creationId xmlns:a16="http://schemas.microsoft.com/office/drawing/2014/main" id="{C97BA282-99FF-48D0-ACEA-4D82460055B3}"/>
            </a:ext>
          </a:extLst>
        </xdr:cNvPr>
        <xdr:cNvSpPr txBox="1"/>
      </xdr:nvSpPr>
      <xdr:spPr>
        <a:xfrm>
          <a:off x="3470910" y="488569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64.7</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124460</xdr:colOff>
      <xdr:row>29</xdr:row>
      <xdr:rowOff>90805</xdr:rowOff>
    </xdr:from>
    <xdr:ext cx="402590" cy="258445"/>
    <xdr:sp macro="" textlink="">
      <xdr:nvSpPr>
        <xdr:cNvPr id="92" name="n_2aveValue有形固定資産減価償却率">
          <a:extLst>
            <a:ext uri="{FF2B5EF4-FFF2-40B4-BE49-F238E27FC236}">
              <a16:creationId xmlns:a16="http://schemas.microsoft.com/office/drawing/2014/main" id="{549DE2A9-232C-423C-85A0-0B25627ABEED}"/>
            </a:ext>
          </a:extLst>
        </xdr:cNvPr>
        <xdr:cNvSpPr txBox="1"/>
      </xdr:nvSpPr>
      <xdr:spPr>
        <a:xfrm>
          <a:off x="2797810" y="4878705"/>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64.3</a:t>
          </a:r>
          <a:endParaRPr kumimoji="1" lang="ja-JP" altLang="en-US" sz="1000" b="1">
            <a:solidFill>
              <a:srgbClr val="000080"/>
            </a:solidFill>
            <a:latin typeface="ＭＳ Ｐゴシック"/>
            <a:ea typeface="ＭＳ Ｐゴシック"/>
          </a:endParaRPr>
        </a:p>
      </xdr:txBody>
    </xdr:sp>
    <xdr:clientData/>
  </xdr:oneCellAnchor>
  <xdr:oneCellAnchor>
    <xdr:from>
      <xdr:col>10</xdr:col>
      <xdr:colOff>124460</xdr:colOff>
      <xdr:row>29</xdr:row>
      <xdr:rowOff>58420</xdr:rowOff>
    </xdr:from>
    <xdr:ext cx="402590" cy="259080"/>
    <xdr:sp macro="" textlink="">
      <xdr:nvSpPr>
        <xdr:cNvPr id="93" name="n_3aveValue有形固定資産減価償却率">
          <a:extLst>
            <a:ext uri="{FF2B5EF4-FFF2-40B4-BE49-F238E27FC236}">
              <a16:creationId xmlns:a16="http://schemas.microsoft.com/office/drawing/2014/main" id="{451E981B-5B29-4529-B3F6-124C241BFFBB}"/>
            </a:ext>
          </a:extLst>
        </xdr:cNvPr>
        <xdr:cNvSpPr txBox="1"/>
      </xdr:nvSpPr>
      <xdr:spPr>
        <a:xfrm>
          <a:off x="2112010" y="484632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62.5</a:t>
          </a:r>
          <a:endParaRPr kumimoji="1" lang="ja-JP" altLang="en-US" sz="1000" b="1">
            <a:solidFill>
              <a:srgbClr val="000080"/>
            </a:solidFill>
            <a:latin typeface="ＭＳ Ｐゴシック"/>
            <a:ea typeface="ＭＳ Ｐゴシック"/>
          </a:endParaRPr>
        </a:p>
      </xdr:txBody>
    </xdr:sp>
    <xdr:clientData/>
  </xdr:oneCellAnchor>
  <xdr:oneCellAnchor>
    <xdr:from>
      <xdr:col>6</xdr:col>
      <xdr:colOff>124460</xdr:colOff>
      <xdr:row>29</xdr:row>
      <xdr:rowOff>43815</xdr:rowOff>
    </xdr:from>
    <xdr:ext cx="402590" cy="256540"/>
    <xdr:sp macro="" textlink="">
      <xdr:nvSpPr>
        <xdr:cNvPr id="94" name="n_4aveValue有形固定資産減価償却率">
          <a:extLst>
            <a:ext uri="{FF2B5EF4-FFF2-40B4-BE49-F238E27FC236}">
              <a16:creationId xmlns:a16="http://schemas.microsoft.com/office/drawing/2014/main" id="{8F93CC6A-08FA-4410-9B64-146B898B8B7C}"/>
            </a:ext>
          </a:extLst>
        </xdr:cNvPr>
        <xdr:cNvSpPr txBox="1"/>
      </xdr:nvSpPr>
      <xdr:spPr>
        <a:xfrm>
          <a:off x="1426210" y="483171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61.7</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111760</xdr:colOff>
      <xdr:row>32</xdr:row>
      <xdr:rowOff>79375</xdr:rowOff>
    </xdr:from>
    <xdr:ext cx="402590" cy="258445"/>
    <xdr:sp macro="" textlink="">
      <xdr:nvSpPr>
        <xdr:cNvPr id="95" name="n_1mainValue有形固定資産減価償却率">
          <a:extLst>
            <a:ext uri="{FF2B5EF4-FFF2-40B4-BE49-F238E27FC236}">
              <a16:creationId xmlns:a16="http://schemas.microsoft.com/office/drawing/2014/main" id="{03CF7A27-D66A-449A-8731-F8D05DEE9625}"/>
            </a:ext>
          </a:extLst>
        </xdr:cNvPr>
        <xdr:cNvSpPr txBox="1"/>
      </xdr:nvSpPr>
      <xdr:spPr>
        <a:xfrm>
          <a:off x="3470910" y="5362575"/>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74.6</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124460</xdr:colOff>
      <xdr:row>32</xdr:row>
      <xdr:rowOff>66675</xdr:rowOff>
    </xdr:from>
    <xdr:ext cx="402590" cy="256540"/>
    <xdr:sp macro="" textlink="">
      <xdr:nvSpPr>
        <xdr:cNvPr id="96" name="n_2mainValue有形固定資産減価償却率">
          <a:extLst>
            <a:ext uri="{FF2B5EF4-FFF2-40B4-BE49-F238E27FC236}">
              <a16:creationId xmlns:a16="http://schemas.microsoft.com/office/drawing/2014/main" id="{98F11AEA-791B-4E52-A011-0CB962CEB67A}"/>
            </a:ext>
          </a:extLst>
        </xdr:cNvPr>
        <xdr:cNvSpPr txBox="1"/>
      </xdr:nvSpPr>
      <xdr:spPr>
        <a:xfrm>
          <a:off x="2797810" y="534987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73.9</a:t>
          </a:r>
          <a:endParaRPr kumimoji="1" lang="ja-JP" altLang="en-US" sz="1000" b="1">
            <a:solidFill>
              <a:srgbClr val="FF0000"/>
            </a:solidFill>
            <a:latin typeface="ＭＳ Ｐゴシック"/>
            <a:ea typeface="ＭＳ Ｐゴシック"/>
          </a:endParaRPr>
        </a:p>
      </xdr:txBody>
    </xdr:sp>
    <xdr:clientData/>
  </xdr:oneCellAnchor>
  <xdr:oneCellAnchor>
    <xdr:from>
      <xdr:col>10</xdr:col>
      <xdr:colOff>124460</xdr:colOff>
      <xdr:row>32</xdr:row>
      <xdr:rowOff>55880</xdr:rowOff>
    </xdr:from>
    <xdr:ext cx="402590" cy="259080"/>
    <xdr:sp macro="" textlink="">
      <xdr:nvSpPr>
        <xdr:cNvPr id="97" name="n_3mainValue有形固定資産減価償却率">
          <a:extLst>
            <a:ext uri="{FF2B5EF4-FFF2-40B4-BE49-F238E27FC236}">
              <a16:creationId xmlns:a16="http://schemas.microsoft.com/office/drawing/2014/main" id="{0C20D947-8EDD-40C6-96C6-0676D4987524}"/>
            </a:ext>
          </a:extLst>
        </xdr:cNvPr>
        <xdr:cNvSpPr txBox="1"/>
      </xdr:nvSpPr>
      <xdr:spPr>
        <a:xfrm>
          <a:off x="2112010" y="533908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73.3</a:t>
          </a:r>
          <a:endParaRPr kumimoji="1" lang="ja-JP" altLang="en-US" sz="1000" b="1">
            <a:solidFill>
              <a:srgbClr val="FF0000"/>
            </a:solidFill>
            <a:latin typeface="ＭＳ Ｐゴシック"/>
            <a:ea typeface="ＭＳ Ｐゴシック"/>
          </a:endParaRPr>
        </a:p>
      </xdr:txBody>
    </xdr:sp>
    <xdr:clientData/>
  </xdr:oneCellAnchor>
  <xdr:oneCellAnchor>
    <xdr:from>
      <xdr:col>6</xdr:col>
      <xdr:colOff>124460</xdr:colOff>
      <xdr:row>32</xdr:row>
      <xdr:rowOff>45085</xdr:rowOff>
    </xdr:from>
    <xdr:ext cx="402590" cy="258445"/>
    <xdr:sp macro="" textlink="">
      <xdr:nvSpPr>
        <xdr:cNvPr id="98" name="n_4mainValue有形固定資産減価償却率">
          <a:extLst>
            <a:ext uri="{FF2B5EF4-FFF2-40B4-BE49-F238E27FC236}">
              <a16:creationId xmlns:a16="http://schemas.microsoft.com/office/drawing/2014/main" id="{ADBC6667-F696-405B-830F-948AD3561C50}"/>
            </a:ext>
          </a:extLst>
        </xdr:cNvPr>
        <xdr:cNvSpPr txBox="1"/>
      </xdr:nvSpPr>
      <xdr:spPr>
        <a:xfrm>
          <a:off x="1426210" y="5328285"/>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72.7</a:t>
          </a:r>
          <a:endParaRPr kumimoji="1" lang="ja-JP" altLang="en-US" sz="1000" b="1">
            <a:solidFill>
              <a:srgbClr val="FF0000"/>
            </a:solidFill>
            <a:latin typeface="ＭＳ Ｐゴシック"/>
            <a:ea typeface="ＭＳ Ｐゴシック"/>
          </a:endParaRPr>
        </a:p>
      </xdr:txBody>
    </xdr:sp>
    <xdr:clientData/>
  </xdr:oneCellAnchor>
  <xdr:twoCellAnchor>
    <xdr:from>
      <xdr:col>57</xdr:col>
      <xdr:colOff>149225</xdr:colOff>
      <xdr:row>20</xdr:row>
      <xdr:rowOff>149225</xdr:rowOff>
    </xdr:from>
    <xdr:to>
      <xdr:col>80</xdr:col>
      <xdr:colOff>9525</xdr:colOff>
      <xdr:row>22</xdr:row>
      <xdr:rowOff>29210</xdr:rowOff>
    </xdr:to>
    <xdr:sp macro="" textlink="">
      <xdr:nvSpPr>
        <xdr:cNvPr id="99" name="正方形/長方形 98">
          <a:extLst>
            <a:ext uri="{FF2B5EF4-FFF2-40B4-BE49-F238E27FC236}">
              <a16:creationId xmlns:a16="http://schemas.microsoft.com/office/drawing/2014/main" id="{E5FE052A-A193-4F0A-BE99-C67F6C69A88B}"/>
            </a:ext>
          </a:extLst>
        </xdr:cNvPr>
        <xdr:cNvSpPr/>
      </xdr:nvSpPr>
      <xdr:spPr>
        <a:xfrm>
          <a:off x="10194925" y="3451225"/>
          <a:ext cx="3803650" cy="21018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dr:col>63</xdr:col>
      <xdr:colOff>76200</xdr:colOff>
      <xdr:row>22</xdr:row>
      <xdr:rowOff>81280</xdr:rowOff>
    </xdr:from>
    <xdr:to>
      <xdr:col>68</xdr:col>
      <xdr:colOff>158750</xdr:colOff>
      <xdr:row>24</xdr:row>
      <xdr:rowOff>13970</xdr:rowOff>
    </xdr:to>
    <xdr:sp macro="" textlink="">
      <xdr:nvSpPr>
        <xdr:cNvPr id="100" name="正方形/長方形 99">
          <a:extLst>
            <a:ext uri="{FF2B5EF4-FFF2-40B4-BE49-F238E27FC236}">
              <a16:creationId xmlns:a16="http://schemas.microsoft.com/office/drawing/2014/main" id="{8AB15B59-2986-45AD-BB1B-75AA7030694A}"/>
            </a:ext>
          </a:extLst>
        </xdr:cNvPr>
        <xdr:cNvSpPr/>
      </xdr:nvSpPr>
      <xdr:spPr>
        <a:xfrm>
          <a:off x="11150600" y="3713480"/>
          <a:ext cx="939800" cy="2628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dr:col>70</xdr:col>
      <xdr:colOff>187960</xdr:colOff>
      <xdr:row>22</xdr:row>
      <xdr:rowOff>64770</xdr:rowOff>
    </xdr:from>
    <xdr:to>
      <xdr:col>75</xdr:col>
      <xdr:colOff>173990</xdr:colOff>
      <xdr:row>24</xdr:row>
      <xdr:rowOff>30480</xdr:rowOff>
    </xdr:to>
    <xdr:sp macro="" textlink="">
      <xdr:nvSpPr>
        <xdr:cNvPr id="101" name="正方形/長方形 100">
          <a:extLst>
            <a:ext uri="{FF2B5EF4-FFF2-40B4-BE49-F238E27FC236}">
              <a16:creationId xmlns:a16="http://schemas.microsoft.com/office/drawing/2014/main" id="{83C314CA-B85A-441C-91A2-CB50B3080AB1}"/>
            </a:ext>
          </a:extLst>
        </xdr:cNvPr>
        <xdr:cNvSpPr/>
      </xdr:nvSpPr>
      <xdr:spPr>
        <a:xfrm>
          <a:off x="12443460" y="3696970"/>
          <a:ext cx="862330" cy="2959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[ 612.8</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79</xdr:col>
      <xdr:colOff>149225</xdr:colOff>
      <xdr:row>21</xdr:row>
      <xdr:rowOff>57785</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AB6F18C0-ED91-4007-9F27-45DD2DA62FA0}"/>
            </a:ext>
          </a:extLst>
        </xdr:cNvPr>
        <xdr:cNvSpPr/>
      </xdr:nvSpPr>
      <xdr:spPr>
        <a:xfrm>
          <a:off x="13966825" y="3524885"/>
          <a:ext cx="1371600" cy="1993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79</xdr:col>
      <xdr:colOff>149225</xdr:colOff>
      <xdr:row>22</xdr:row>
      <xdr:rowOff>29210</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03F17ADE-E2C6-403C-A74A-42CF61B7F627}"/>
            </a:ext>
          </a:extLst>
        </xdr:cNvPr>
        <xdr:cNvSpPr/>
      </xdr:nvSpPr>
      <xdr:spPr>
        <a:xfrm>
          <a:off x="13966825" y="3661410"/>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78/132</a:t>
          </a:r>
          <a:endParaRPr kumimoji="1" lang="ja-JP" altLang="en-US" sz="1200" b="1" i="1">
            <a:solidFill>
              <a:srgbClr val="4080FF"/>
            </a:solidFill>
            <a:latin typeface="ＭＳ Ｐゴシック"/>
            <a:ea typeface="ＭＳ Ｐゴシック"/>
          </a:endParaRPr>
        </a:p>
      </xdr:txBody>
    </xdr:sp>
    <xdr:clientData/>
  </xdr:twoCellAnchor>
  <xdr:twoCellAnchor>
    <xdr:from>
      <xdr:col>87</xdr:col>
      <xdr:colOff>149225</xdr:colOff>
      <xdr:row>21</xdr:row>
      <xdr:rowOff>57785</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2155A9F3-A963-4DA3-A22C-2618E59D0673}"/>
            </a:ext>
          </a:extLst>
        </xdr:cNvPr>
        <xdr:cNvSpPr/>
      </xdr:nvSpPr>
      <xdr:spPr>
        <a:xfrm>
          <a:off x="15338425" y="3524885"/>
          <a:ext cx="1371600" cy="1993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87</xdr:col>
      <xdr:colOff>149225</xdr:colOff>
      <xdr:row>22</xdr:row>
      <xdr:rowOff>29210</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D56E68ED-4E12-4A81-8DE7-92A9931C1E3D}"/>
            </a:ext>
          </a:extLst>
        </xdr:cNvPr>
        <xdr:cNvSpPr/>
      </xdr:nvSpPr>
      <xdr:spPr>
        <a:xfrm>
          <a:off x="15338425" y="3661410"/>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85725</xdr:colOff>
      <xdr:row>21</xdr:row>
      <xdr:rowOff>57785</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9C504371-535B-449B-9AE0-A1C04BCD936B}"/>
            </a:ext>
          </a:extLst>
        </xdr:cNvPr>
        <xdr:cNvSpPr/>
      </xdr:nvSpPr>
      <xdr:spPr>
        <a:xfrm>
          <a:off x="16817975" y="3524885"/>
          <a:ext cx="1371600" cy="1993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96</xdr:col>
      <xdr:colOff>85725</xdr:colOff>
      <xdr:row>22</xdr:row>
      <xdr:rowOff>29210</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FCBCF533-7680-459E-A714-9F902CE75646}"/>
            </a:ext>
          </a:extLst>
        </xdr:cNvPr>
        <xdr:cNvSpPr/>
      </xdr:nvSpPr>
      <xdr:spPr>
        <a:xfrm>
          <a:off x="16817975" y="3661410"/>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433.5</a:t>
          </a:r>
          <a:endParaRPr kumimoji="1" lang="ja-JP" altLang="en-US" sz="1200" b="1" i="1">
            <a:solidFill>
              <a:srgbClr val="4080FF"/>
            </a:solidFill>
            <a:latin typeface="ＭＳ Ｐゴシック"/>
            <a:ea typeface="ＭＳ Ｐゴシック"/>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AEBA4D2E-B5AB-47F0-A717-0AF1C7869E2B}"/>
            </a:ext>
          </a:extLst>
        </xdr:cNvPr>
        <xdr:cNvSpPr/>
      </xdr:nvSpPr>
      <xdr:spPr>
        <a:xfrm>
          <a:off x="10194925" y="4029075"/>
          <a:ext cx="3803650" cy="2076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5EB18A29-1EAD-4F74-ABCE-B6A463E6AC9C}"/>
            </a:ext>
          </a:extLst>
        </xdr:cNvPr>
        <xdr:cNvSpPr/>
      </xdr:nvSpPr>
      <xdr:spPr>
        <a:xfrm>
          <a:off x="14246225" y="402907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1BD8EDE8-C8A3-4824-BFF8-D9C86A996D8D}"/>
            </a:ext>
          </a:extLst>
        </xdr:cNvPr>
        <xdr:cNvSpPr/>
      </xdr:nvSpPr>
      <xdr:spPr>
        <a:xfrm>
          <a:off x="14246225" y="4092575"/>
          <a:ext cx="41148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959C31E2-487A-4C5D-BDBA-EC87FB90BD9E}"/>
            </a:ext>
          </a:extLst>
        </xdr:cNvPr>
        <xdr:cNvSpPr txBox="1"/>
      </xdr:nvSpPr>
      <xdr:spPr>
        <a:xfrm>
          <a:off x="14322425" y="4308475"/>
          <a:ext cx="4102100" cy="17145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地方債残高は新庁舎建設事業が完了した平成</a:t>
          </a:r>
          <a:r>
            <a:rPr kumimoji="1" lang="en-US" altLang="ja-JP" sz="1100">
              <a:latin typeface="ＭＳ Ｐゴシック"/>
              <a:ea typeface="ＭＳ Ｐゴシック"/>
            </a:rPr>
            <a:t>29</a:t>
          </a:r>
          <a:r>
            <a:rPr kumimoji="1" lang="ja-JP" altLang="en-US" sz="1100">
              <a:latin typeface="ＭＳ Ｐゴシック"/>
              <a:ea typeface="ＭＳ Ｐゴシック"/>
            </a:rPr>
            <a:t>年度にピークを迎えたが、その後は新規地方債の発行を抑制してきたため、分子である将来負担額は減少傾向にあり、令和6年度については、経常一般財源等（歳入）の増加により分母の総体が増加したことで、債務償還比率は前年度より減少している。</a:t>
          </a:r>
          <a:endParaRPr kumimoji="1" lang="en-US" altLang="ja-JP" sz="1100">
            <a:latin typeface="ＭＳ Ｐゴシック"/>
            <a:ea typeface="ＭＳ Ｐゴシック"/>
          </a:endParaRPr>
        </a:p>
        <a:p>
          <a:r>
            <a:rPr kumimoji="1" lang="ja-JP" altLang="en-US" sz="1100">
              <a:latin typeface="ＭＳ Ｐゴシック"/>
              <a:ea typeface="ＭＳ Ｐゴシック"/>
            </a:rPr>
            <a:t>　今後も新規地方債の発行の抑制により将来負担額の減少に努めるとともに、公共施設等の適正管理により経常経費充当財源等の減少に努め、債務償還比率の改善を図る必要がある。</a:t>
          </a:r>
        </a:p>
      </xdr:txBody>
    </xdr:sp>
    <xdr:clientData/>
  </xdr:twoCellAnchor>
  <xdr:oneCellAnchor>
    <xdr:from>
      <xdr:col>57</xdr:col>
      <xdr:colOff>111125</xdr:colOff>
      <xdr:row>23</xdr:row>
      <xdr:rowOff>47625</xdr:rowOff>
    </xdr:from>
    <xdr:ext cx="349885" cy="225425"/>
    <xdr:sp macro="" textlink="">
      <xdr:nvSpPr>
        <xdr:cNvPr id="112" name="テキスト ボックス 111">
          <a:extLst>
            <a:ext uri="{FF2B5EF4-FFF2-40B4-BE49-F238E27FC236}">
              <a16:creationId xmlns:a16="http://schemas.microsoft.com/office/drawing/2014/main" id="{53621200-D283-448E-8A12-E11769A891BA}"/>
            </a:ext>
          </a:extLst>
        </xdr:cNvPr>
        <xdr:cNvSpPr txBox="1"/>
      </xdr:nvSpPr>
      <xdr:spPr>
        <a:xfrm>
          <a:off x="10156825" y="3844925"/>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3775E2A7-B194-4027-88A8-35FE172F73A7}"/>
            </a:ext>
          </a:extLst>
        </xdr:cNvPr>
        <xdr:cNvCxnSpPr/>
      </xdr:nvCxnSpPr>
      <xdr:spPr>
        <a:xfrm>
          <a:off x="10194925" y="6105525"/>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174625</xdr:colOff>
      <xdr:row>36</xdr:row>
      <xdr:rowOff>74930</xdr:rowOff>
    </xdr:from>
    <xdr:ext cx="482600" cy="222885"/>
    <xdr:sp macro="" textlink="">
      <xdr:nvSpPr>
        <xdr:cNvPr id="114" name="テキスト ボックス 113">
          <a:extLst>
            <a:ext uri="{FF2B5EF4-FFF2-40B4-BE49-F238E27FC236}">
              <a16:creationId xmlns:a16="http://schemas.microsoft.com/office/drawing/2014/main" id="{5BF0F8E3-5107-4BDA-8D4D-120FA1286D01}"/>
            </a:ext>
          </a:extLst>
        </xdr:cNvPr>
        <xdr:cNvSpPr txBox="1"/>
      </xdr:nvSpPr>
      <xdr:spPr>
        <a:xfrm>
          <a:off x="9699625" y="6018530"/>
          <a:ext cx="48260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2,000.0</a:t>
          </a:r>
          <a:endParaRPr kumimoji="1" lang="ja-JP" altLang="en-US" sz="800">
            <a:latin typeface="ＭＳ Ｐゴシック"/>
            <a:ea typeface="ＭＳ Ｐゴシック"/>
          </a:endParaRPr>
        </a:p>
      </xdr:txBody>
    </xdr:sp>
    <xdr:clientData/>
  </xdr:oneCellAnchor>
  <xdr:twoCellAnchor>
    <xdr:from>
      <xdr:col>57</xdr:col>
      <xdr:colOff>149225</xdr:colOff>
      <xdr:row>34</xdr:row>
      <xdr:rowOff>79375</xdr:rowOff>
    </xdr:from>
    <xdr:to>
      <xdr:col>80</xdr:col>
      <xdr:colOff>9525</xdr:colOff>
      <xdr:row>34</xdr:row>
      <xdr:rowOff>79375</xdr:rowOff>
    </xdr:to>
    <xdr:cxnSp macro="">
      <xdr:nvCxnSpPr>
        <xdr:cNvPr id="115" name="直線コネクタ 114">
          <a:extLst>
            <a:ext uri="{FF2B5EF4-FFF2-40B4-BE49-F238E27FC236}">
              <a16:creationId xmlns:a16="http://schemas.microsoft.com/office/drawing/2014/main" id="{C91F45A3-BEFC-4DE1-B229-BB9CC535AB34}"/>
            </a:ext>
          </a:extLst>
        </xdr:cNvPr>
        <xdr:cNvCxnSpPr/>
      </xdr:nvCxnSpPr>
      <xdr:spPr>
        <a:xfrm>
          <a:off x="10194925" y="5692775"/>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174625</xdr:colOff>
      <xdr:row>33</xdr:row>
      <xdr:rowOff>156845</xdr:rowOff>
    </xdr:from>
    <xdr:ext cx="482600" cy="222885"/>
    <xdr:sp macro="" textlink="">
      <xdr:nvSpPr>
        <xdr:cNvPr id="116" name="テキスト ボックス 115">
          <a:extLst>
            <a:ext uri="{FF2B5EF4-FFF2-40B4-BE49-F238E27FC236}">
              <a16:creationId xmlns:a16="http://schemas.microsoft.com/office/drawing/2014/main" id="{68A9CFAB-A583-42CE-A50E-34544F8244F0}"/>
            </a:ext>
          </a:extLst>
        </xdr:cNvPr>
        <xdr:cNvSpPr txBox="1"/>
      </xdr:nvSpPr>
      <xdr:spPr>
        <a:xfrm>
          <a:off x="9699625" y="5605145"/>
          <a:ext cx="48260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1,500.0</a:t>
          </a:r>
          <a:endParaRPr kumimoji="1" lang="ja-JP" altLang="en-US" sz="800">
            <a:latin typeface="ＭＳ Ｐゴシック"/>
            <a:ea typeface="ＭＳ Ｐゴシック"/>
          </a:endParaRPr>
        </a:p>
      </xdr:txBody>
    </xdr:sp>
    <xdr:clientData/>
  </xdr:oneCellAnchor>
  <xdr:twoCellAnchor>
    <xdr:from>
      <xdr:col>57</xdr:col>
      <xdr:colOff>149225</xdr:colOff>
      <xdr:row>31</xdr:row>
      <xdr:rowOff>161925</xdr:rowOff>
    </xdr:from>
    <xdr:to>
      <xdr:col>80</xdr:col>
      <xdr:colOff>9525</xdr:colOff>
      <xdr:row>31</xdr:row>
      <xdr:rowOff>161925</xdr:rowOff>
    </xdr:to>
    <xdr:cxnSp macro="">
      <xdr:nvCxnSpPr>
        <xdr:cNvPr id="117" name="直線コネクタ 116">
          <a:extLst>
            <a:ext uri="{FF2B5EF4-FFF2-40B4-BE49-F238E27FC236}">
              <a16:creationId xmlns:a16="http://schemas.microsoft.com/office/drawing/2014/main" id="{537CD4E8-DC6A-42B6-922C-685538E25A6C}"/>
            </a:ext>
          </a:extLst>
        </xdr:cNvPr>
        <xdr:cNvCxnSpPr/>
      </xdr:nvCxnSpPr>
      <xdr:spPr>
        <a:xfrm>
          <a:off x="10194925" y="5280025"/>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174625</xdr:colOff>
      <xdr:row>31</xdr:row>
      <xdr:rowOff>67945</xdr:rowOff>
    </xdr:from>
    <xdr:ext cx="482600" cy="224155"/>
    <xdr:sp macro="" textlink="">
      <xdr:nvSpPr>
        <xdr:cNvPr id="118" name="テキスト ボックス 117">
          <a:extLst>
            <a:ext uri="{FF2B5EF4-FFF2-40B4-BE49-F238E27FC236}">
              <a16:creationId xmlns:a16="http://schemas.microsoft.com/office/drawing/2014/main" id="{63E3472D-DE22-474E-8B4E-C6841CE65761}"/>
            </a:ext>
          </a:extLst>
        </xdr:cNvPr>
        <xdr:cNvSpPr txBox="1"/>
      </xdr:nvSpPr>
      <xdr:spPr>
        <a:xfrm>
          <a:off x="9699625" y="5186045"/>
          <a:ext cx="48260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1,000.0</a:t>
          </a:r>
          <a:endParaRPr kumimoji="1" lang="ja-JP" altLang="en-US" sz="800">
            <a:latin typeface="ＭＳ Ｐゴシック"/>
            <a:ea typeface="ＭＳ Ｐゴシック"/>
          </a:endParaRPr>
        </a:p>
      </xdr:txBody>
    </xdr:sp>
    <xdr:clientData/>
  </xdr:oneCellAnchor>
  <xdr:twoCellAnchor>
    <xdr:from>
      <xdr:col>57</xdr:col>
      <xdr:colOff>149225</xdr:colOff>
      <xdr:row>29</xdr:row>
      <xdr:rowOff>73025</xdr:rowOff>
    </xdr:from>
    <xdr:to>
      <xdr:col>80</xdr:col>
      <xdr:colOff>9525</xdr:colOff>
      <xdr:row>29</xdr:row>
      <xdr:rowOff>73025</xdr:rowOff>
    </xdr:to>
    <xdr:cxnSp macro="">
      <xdr:nvCxnSpPr>
        <xdr:cNvPr id="119" name="直線コネクタ 118">
          <a:extLst>
            <a:ext uri="{FF2B5EF4-FFF2-40B4-BE49-F238E27FC236}">
              <a16:creationId xmlns:a16="http://schemas.microsoft.com/office/drawing/2014/main" id="{8F03371C-F37D-41A2-B7A2-A26C4A288D8B}"/>
            </a:ext>
          </a:extLst>
        </xdr:cNvPr>
        <xdr:cNvCxnSpPr/>
      </xdr:nvCxnSpPr>
      <xdr:spPr>
        <a:xfrm>
          <a:off x="10194925" y="4860925"/>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28</xdr:row>
      <xdr:rowOff>150495</xdr:rowOff>
    </xdr:from>
    <xdr:ext cx="408305" cy="225425"/>
    <xdr:sp macro="" textlink="">
      <xdr:nvSpPr>
        <xdr:cNvPr id="120" name="テキスト ボックス 119">
          <a:extLst>
            <a:ext uri="{FF2B5EF4-FFF2-40B4-BE49-F238E27FC236}">
              <a16:creationId xmlns:a16="http://schemas.microsoft.com/office/drawing/2014/main" id="{B7CC3AC8-68B6-44AC-A4CF-AD6F95D1D1A7}"/>
            </a:ext>
          </a:extLst>
        </xdr:cNvPr>
        <xdr:cNvSpPr txBox="1"/>
      </xdr:nvSpPr>
      <xdr:spPr>
        <a:xfrm>
          <a:off x="9758680" y="4773295"/>
          <a:ext cx="4083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500.0</a:t>
          </a:r>
          <a:endParaRPr kumimoji="1" lang="ja-JP" altLang="en-US" sz="800">
            <a:latin typeface="ＭＳ Ｐゴシック"/>
            <a:ea typeface="ＭＳ Ｐゴシック"/>
          </a:endParaRPr>
        </a:p>
      </xdr:txBody>
    </xdr:sp>
    <xdr:clientData/>
  </xdr:oneCellAnchor>
  <xdr:twoCellAnchor>
    <xdr:from>
      <xdr:col>57</xdr:col>
      <xdr:colOff>149225</xdr:colOff>
      <xdr:row>26</xdr:row>
      <xdr:rowOff>155575</xdr:rowOff>
    </xdr:from>
    <xdr:to>
      <xdr:col>80</xdr:col>
      <xdr:colOff>9525</xdr:colOff>
      <xdr:row>26</xdr:row>
      <xdr:rowOff>155575</xdr:rowOff>
    </xdr:to>
    <xdr:cxnSp macro="">
      <xdr:nvCxnSpPr>
        <xdr:cNvPr id="121" name="直線コネクタ 120">
          <a:extLst>
            <a:ext uri="{FF2B5EF4-FFF2-40B4-BE49-F238E27FC236}">
              <a16:creationId xmlns:a16="http://schemas.microsoft.com/office/drawing/2014/main" id="{64EA7FED-7177-4507-BE47-1D6F2B848B41}"/>
            </a:ext>
          </a:extLst>
        </xdr:cNvPr>
        <xdr:cNvCxnSpPr/>
      </xdr:nvCxnSpPr>
      <xdr:spPr>
        <a:xfrm>
          <a:off x="10194925" y="4448175"/>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158750</xdr:colOff>
      <xdr:row>26</xdr:row>
      <xdr:rowOff>61595</xdr:rowOff>
    </xdr:from>
    <xdr:ext cx="307975" cy="225425"/>
    <xdr:sp macro="" textlink="">
      <xdr:nvSpPr>
        <xdr:cNvPr id="122" name="テキスト ボックス 121">
          <a:extLst>
            <a:ext uri="{FF2B5EF4-FFF2-40B4-BE49-F238E27FC236}">
              <a16:creationId xmlns:a16="http://schemas.microsoft.com/office/drawing/2014/main" id="{21C1CEDA-2D1B-48F2-80E4-661C4418799F}"/>
            </a:ext>
          </a:extLst>
        </xdr:cNvPr>
        <xdr:cNvSpPr txBox="1"/>
      </xdr:nvSpPr>
      <xdr:spPr>
        <a:xfrm>
          <a:off x="9861550" y="4354195"/>
          <a:ext cx="3079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3" name="直線コネクタ 122">
          <a:extLst>
            <a:ext uri="{FF2B5EF4-FFF2-40B4-BE49-F238E27FC236}">
              <a16:creationId xmlns:a16="http://schemas.microsoft.com/office/drawing/2014/main" id="{9E5C2163-9ADA-4BC9-BFC5-30AFAA7B1771}"/>
            </a:ext>
          </a:extLst>
        </xdr:cNvPr>
        <xdr:cNvCxnSpPr/>
      </xdr:nvCxnSpPr>
      <xdr:spPr>
        <a:xfrm>
          <a:off x="10194925" y="4029075"/>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4" name="債務償還比率グラフ枠">
          <a:extLst>
            <a:ext uri="{FF2B5EF4-FFF2-40B4-BE49-F238E27FC236}">
              <a16:creationId xmlns:a16="http://schemas.microsoft.com/office/drawing/2014/main" id="{01EDF123-8092-4C86-90A3-942E610E360B}"/>
            </a:ext>
          </a:extLst>
        </xdr:cNvPr>
        <xdr:cNvSpPr/>
      </xdr:nvSpPr>
      <xdr:spPr>
        <a:xfrm>
          <a:off x="10194925" y="4029075"/>
          <a:ext cx="3803650" cy="2076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155575</xdr:rowOff>
    </xdr:from>
    <xdr:to>
      <xdr:col>76</xdr:col>
      <xdr:colOff>21590</xdr:colOff>
      <xdr:row>34</xdr:row>
      <xdr:rowOff>170815</xdr:rowOff>
    </xdr:to>
    <xdr:cxnSp macro="">
      <xdr:nvCxnSpPr>
        <xdr:cNvPr id="125" name="直線コネクタ 124">
          <a:extLst>
            <a:ext uri="{FF2B5EF4-FFF2-40B4-BE49-F238E27FC236}">
              <a16:creationId xmlns:a16="http://schemas.microsoft.com/office/drawing/2014/main" id="{1A471754-A301-499D-82F8-FE3F9439915A}"/>
            </a:ext>
          </a:extLst>
        </xdr:cNvPr>
        <xdr:cNvCxnSpPr/>
      </xdr:nvCxnSpPr>
      <xdr:spPr>
        <a:xfrm flipV="1">
          <a:off x="13323570" y="4448175"/>
          <a:ext cx="1270" cy="13296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3175</xdr:rowOff>
    </xdr:from>
    <xdr:ext cx="558165" cy="259080"/>
    <xdr:sp macro="" textlink="">
      <xdr:nvSpPr>
        <xdr:cNvPr id="126" name="債務償還比率最小値テキスト">
          <a:extLst>
            <a:ext uri="{FF2B5EF4-FFF2-40B4-BE49-F238E27FC236}">
              <a16:creationId xmlns:a16="http://schemas.microsoft.com/office/drawing/2014/main" id="{EF58F0D2-B1DD-44EC-B30B-5918C2972B09}"/>
            </a:ext>
          </a:extLst>
        </xdr:cNvPr>
        <xdr:cNvSpPr txBox="1"/>
      </xdr:nvSpPr>
      <xdr:spPr>
        <a:xfrm>
          <a:off x="13376275" y="5781675"/>
          <a:ext cx="5581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1,605.7</a:t>
          </a:r>
          <a:endParaRPr kumimoji="1" lang="ja-JP" altLang="en-US" sz="1000" b="1">
            <a:latin typeface="ＭＳ Ｐゴシック"/>
            <a:ea typeface="ＭＳ Ｐゴシック"/>
          </a:endParaRPr>
        </a:p>
      </xdr:txBody>
    </xdr:sp>
    <xdr:clientData/>
  </xdr:oneCellAnchor>
  <xdr:twoCellAnchor>
    <xdr:from>
      <xdr:col>75</xdr:col>
      <xdr:colOff>123825</xdr:colOff>
      <xdr:row>34</xdr:row>
      <xdr:rowOff>170815</xdr:rowOff>
    </xdr:from>
    <xdr:to>
      <xdr:col>76</xdr:col>
      <xdr:colOff>111125</xdr:colOff>
      <xdr:row>34</xdr:row>
      <xdr:rowOff>170815</xdr:rowOff>
    </xdr:to>
    <xdr:cxnSp macro="">
      <xdr:nvCxnSpPr>
        <xdr:cNvPr id="127" name="直線コネクタ 126">
          <a:extLst>
            <a:ext uri="{FF2B5EF4-FFF2-40B4-BE49-F238E27FC236}">
              <a16:creationId xmlns:a16="http://schemas.microsoft.com/office/drawing/2014/main" id="{FA8B6992-AF35-4E47-A5D7-D3605FF5C8AE}"/>
            </a:ext>
          </a:extLst>
        </xdr:cNvPr>
        <xdr:cNvCxnSpPr/>
      </xdr:nvCxnSpPr>
      <xdr:spPr>
        <a:xfrm>
          <a:off x="13255625" y="57778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102235</xdr:rowOff>
    </xdr:from>
    <xdr:ext cx="337820" cy="258445"/>
    <xdr:sp macro="" textlink="">
      <xdr:nvSpPr>
        <xdr:cNvPr id="128" name="債務償還比率最大値テキスト">
          <a:extLst>
            <a:ext uri="{FF2B5EF4-FFF2-40B4-BE49-F238E27FC236}">
              <a16:creationId xmlns:a16="http://schemas.microsoft.com/office/drawing/2014/main" id="{10E7FE44-5EAB-4D3C-B83B-05E3E2958509}"/>
            </a:ext>
          </a:extLst>
        </xdr:cNvPr>
        <xdr:cNvSpPr txBox="1"/>
      </xdr:nvSpPr>
      <xdr:spPr>
        <a:xfrm>
          <a:off x="13376275" y="4229735"/>
          <a:ext cx="3378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75</xdr:col>
      <xdr:colOff>123825</xdr:colOff>
      <xdr:row>26</xdr:row>
      <xdr:rowOff>155575</xdr:rowOff>
    </xdr:from>
    <xdr:to>
      <xdr:col>76</xdr:col>
      <xdr:colOff>111125</xdr:colOff>
      <xdr:row>26</xdr:row>
      <xdr:rowOff>155575</xdr:rowOff>
    </xdr:to>
    <xdr:cxnSp macro="">
      <xdr:nvCxnSpPr>
        <xdr:cNvPr id="129" name="直線コネクタ 128">
          <a:extLst>
            <a:ext uri="{FF2B5EF4-FFF2-40B4-BE49-F238E27FC236}">
              <a16:creationId xmlns:a16="http://schemas.microsoft.com/office/drawing/2014/main" id="{A1502273-24E1-4FAA-AA22-856F5DCFD90B}"/>
            </a:ext>
          </a:extLst>
        </xdr:cNvPr>
        <xdr:cNvCxnSpPr/>
      </xdr:nvCxnSpPr>
      <xdr:spPr>
        <a:xfrm>
          <a:off x="13255625" y="444817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88900</xdr:rowOff>
    </xdr:from>
    <xdr:ext cx="467360" cy="256540"/>
    <xdr:sp macro="" textlink="">
      <xdr:nvSpPr>
        <xdr:cNvPr id="130" name="債務償還比率平均値テキスト">
          <a:extLst>
            <a:ext uri="{FF2B5EF4-FFF2-40B4-BE49-F238E27FC236}">
              <a16:creationId xmlns:a16="http://schemas.microsoft.com/office/drawing/2014/main" id="{0756B875-910D-4CCC-8D1C-B7EC92348D55}"/>
            </a:ext>
          </a:extLst>
        </xdr:cNvPr>
        <xdr:cNvSpPr txBox="1"/>
      </xdr:nvSpPr>
      <xdr:spPr>
        <a:xfrm>
          <a:off x="13376275" y="4711700"/>
          <a:ext cx="46736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550.9</a:t>
          </a:r>
          <a:endParaRPr kumimoji="1" lang="ja-JP" altLang="en-US" sz="1000" b="1">
            <a:solidFill>
              <a:srgbClr val="000080"/>
            </a:solidFill>
            <a:latin typeface="ＭＳ Ｐゴシック"/>
            <a:ea typeface="ＭＳ Ｐゴシック"/>
          </a:endParaRPr>
        </a:p>
      </xdr:txBody>
    </xdr:sp>
    <xdr:clientData/>
  </xdr:oneCellAnchor>
  <xdr:twoCellAnchor>
    <xdr:from>
      <xdr:col>75</xdr:col>
      <xdr:colOff>161925</xdr:colOff>
      <xdr:row>29</xdr:row>
      <xdr:rowOff>66040</xdr:rowOff>
    </xdr:from>
    <xdr:to>
      <xdr:col>76</xdr:col>
      <xdr:colOff>73025</xdr:colOff>
      <xdr:row>29</xdr:row>
      <xdr:rowOff>167640</xdr:rowOff>
    </xdr:to>
    <xdr:sp macro="" textlink="">
      <xdr:nvSpPr>
        <xdr:cNvPr id="131" name="フローチャート: 判断 130">
          <a:extLst>
            <a:ext uri="{FF2B5EF4-FFF2-40B4-BE49-F238E27FC236}">
              <a16:creationId xmlns:a16="http://schemas.microsoft.com/office/drawing/2014/main" id="{BC76C303-7A14-43A1-B069-AFFBE4D132BD}"/>
            </a:ext>
          </a:extLst>
        </xdr:cNvPr>
        <xdr:cNvSpPr/>
      </xdr:nvSpPr>
      <xdr:spPr>
        <a:xfrm>
          <a:off x="13293725" y="485394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63500</xdr:rowOff>
    </xdr:from>
    <xdr:to>
      <xdr:col>72</xdr:col>
      <xdr:colOff>123825</xdr:colOff>
      <xdr:row>29</xdr:row>
      <xdr:rowOff>164465</xdr:rowOff>
    </xdr:to>
    <xdr:sp macro="" textlink="">
      <xdr:nvSpPr>
        <xdr:cNvPr id="132" name="フローチャート: 判断 131">
          <a:extLst>
            <a:ext uri="{FF2B5EF4-FFF2-40B4-BE49-F238E27FC236}">
              <a16:creationId xmlns:a16="http://schemas.microsoft.com/office/drawing/2014/main" id="{ACAF240A-73B9-4883-9822-AAE9E6FB0136}"/>
            </a:ext>
          </a:extLst>
        </xdr:cNvPr>
        <xdr:cNvSpPr/>
      </xdr:nvSpPr>
      <xdr:spPr>
        <a:xfrm>
          <a:off x="12639675" y="48514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69215</xdr:rowOff>
    </xdr:from>
    <xdr:to>
      <xdr:col>68</xdr:col>
      <xdr:colOff>123825</xdr:colOff>
      <xdr:row>29</xdr:row>
      <xdr:rowOff>170815</xdr:rowOff>
    </xdr:to>
    <xdr:sp macro="" textlink="">
      <xdr:nvSpPr>
        <xdr:cNvPr id="133" name="フローチャート: 判断 132">
          <a:extLst>
            <a:ext uri="{FF2B5EF4-FFF2-40B4-BE49-F238E27FC236}">
              <a16:creationId xmlns:a16="http://schemas.microsoft.com/office/drawing/2014/main" id="{21F81C0F-A607-411F-9998-BD02BE7E941A}"/>
            </a:ext>
          </a:extLst>
        </xdr:cNvPr>
        <xdr:cNvSpPr/>
      </xdr:nvSpPr>
      <xdr:spPr>
        <a:xfrm>
          <a:off x="11953875" y="485711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43180</xdr:rowOff>
    </xdr:from>
    <xdr:to>
      <xdr:col>64</xdr:col>
      <xdr:colOff>123825</xdr:colOff>
      <xdr:row>29</xdr:row>
      <xdr:rowOff>144780</xdr:rowOff>
    </xdr:to>
    <xdr:sp macro="" textlink="">
      <xdr:nvSpPr>
        <xdr:cNvPr id="134" name="フローチャート: 判断 133">
          <a:extLst>
            <a:ext uri="{FF2B5EF4-FFF2-40B4-BE49-F238E27FC236}">
              <a16:creationId xmlns:a16="http://schemas.microsoft.com/office/drawing/2014/main" id="{60C8E0FE-17FA-4F7E-86E5-4D6BEF94CE3F}"/>
            </a:ext>
          </a:extLst>
        </xdr:cNvPr>
        <xdr:cNvSpPr/>
      </xdr:nvSpPr>
      <xdr:spPr>
        <a:xfrm>
          <a:off x="11268075" y="4831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167005</xdr:rowOff>
    </xdr:from>
    <xdr:to>
      <xdr:col>60</xdr:col>
      <xdr:colOff>123825</xdr:colOff>
      <xdr:row>30</xdr:row>
      <xdr:rowOff>97790</xdr:rowOff>
    </xdr:to>
    <xdr:sp macro="" textlink="">
      <xdr:nvSpPr>
        <xdr:cNvPr id="135" name="フローチャート: 判断 134">
          <a:extLst>
            <a:ext uri="{FF2B5EF4-FFF2-40B4-BE49-F238E27FC236}">
              <a16:creationId xmlns:a16="http://schemas.microsoft.com/office/drawing/2014/main" id="{63E0EB2C-9AA3-404F-B0E1-5B97BAC0CEDA}"/>
            </a:ext>
          </a:extLst>
        </xdr:cNvPr>
        <xdr:cNvSpPr/>
      </xdr:nvSpPr>
      <xdr:spPr>
        <a:xfrm>
          <a:off x="10582275" y="495490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42545</xdr:rowOff>
    </xdr:from>
    <xdr:ext cx="762000" cy="222885"/>
    <xdr:sp macro="" textlink="">
      <xdr:nvSpPr>
        <xdr:cNvPr id="136" name="テキスト ボックス 135">
          <a:extLst>
            <a:ext uri="{FF2B5EF4-FFF2-40B4-BE49-F238E27FC236}">
              <a16:creationId xmlns:a16="http://schemas.microsoft.com/office/drawing/2014/main" id="{26ABF11D-EF0E-41BE-9577-B50E31BE64DD}"/>
            </a:ext>
          </a:extLst>
        </xdr:cNvPr>
        <xdr:cNvSpPr txBox="1"/>
      </xdr:nvSpPr>
      <xdr:spPr>
        <a:xfrm>
          <a:off x="13166725" y="6151245"/>
          <a:ext cx="76200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71</xdr:col>
      <xdr:colOff>85725</xdr:colOff>
      <xdr:row>37</xdr:row>
      <xdr:rowOff>42545</xdr:rowOff>
    </xdr:from>
    <xdr:ext cx="759460" cy="222885"/>
    <xdr:sp macro="" textlink="">
      <xdr:nvSpPr>
        <xdr:cNvPr id="137" name="テキスト ボックス 136">
          <a:extLst>
            <a:ext uri="{FF2B5EF4-FFF2-40B4-BE49-F238E27FC236}">
              <a16:creationId xmlns:a16="http://schemas.microsoft.com/office/drawing/2014/main" id="{AB9AC68D-E7D3-49FE-A461-62935DF57B23}"/>
            </a:ext>
          </a:extLst>
        </xdr:cNvPr>
        <xdr:cNvSpPr txBox="1"/>
      </xdr:nvSpPr>
      <xdr:spPr>
        <a:xfrm>
          <a:off x="12531725" y="6151245"/>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67</xdr:col>
      <xdr:colOff>85725</xdr:colOff>
      <xdr:row>37</xdr:row>
      <xdr:rowOff>42545</xdr:rowOff>
    </xdr:from>
    <xdr:ext cx="759460" cy="222885"/>
    <xdr:sp macro="" textlink="">
      <xdr:nvSpPr>
        <xdr:cNvPr id="138" name="テキスト ボックス 137">
          <a:extLst>
            <a:ext uri="{FF2B5EF4-FFF2-40B4-BE49-F238E27FC236}">
              <a16:creationId xmlns:a16="http://schemas.microsoft.com/office/drawing/2014/main" id="{66A61D52-ECC4-4F6C-A621-B6AB41E1914C}"/>
            </a:ext>
          </a:extLst>
        </xdr:cNvPr>
        <xdr:cNvSpPr txBox="1"/>
      </xdr:nvSpPr>
      <xdr:spPr>
        <a:xfrm>
          <a:off x="11845925" y="6151245"/>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63</xdr:col>
      <xdr:colOff>85725</xdr:colOff>
      <xdr:row>37</xdr:row>
      <xdr:rowOff>42545</xdr:rowOff>
    </xdr:from>
    <xdr:ext cx="759460" cy="222885"/>
    <xdr:sp macro="" textlink="">
      <xdr:nvSpPr>
        <xdr:cNvPr id="139" name="テキスト ボックス 138">
          <a:extLst>
            <a:ext uri="{FF2B5EF4-FFF2-40B4-BE49-F238E27FC236}">
              <a16:creationId xmlns:a16="http://schemas.microsoft.com/office/drawing/2014/main" id="{F7ABF10D-52DA-4559-B46B-94963AF89614}"/>
            </a:ext>
          </a:extLst>
        </xdr:cNvPr>
        <xdr:cNvSpPr txBox="1"/>
      </xdr:nvSpPr>
      <xdr:spPr>
        <a:xfrm>
          <a:off x="11160125" y="6151245"/>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59</xdr:col>
      <xdr:colOff>85725</xdr:colOff>
      <xdr:row>37</xdr:row>
      <xdr:rowOff>42545</xdr:rowOff>
    </xdr:from>
    <xdr:ext cx="759460" cy="222885"/>
    <xdr:sp macro="" textlink="">
      <xdr:nvSpPr>
        <xdr:cNvPr id="140" name="テキスト ボックス 139">
          <a:extLst>
            <a:ext uri="{FF2B5EF4-FFF2-40B4-BE49-F238E27FC236}">
              <a16:creationId xmlns:a16="http://schemas.microsoft.com/office/drawing/2014/main" id="{8A948B83-50ED-4DC5-99D7-BFC23597DDDC}"/>
            </a:ext>
          </a:extLst>
        </xdr:cNvPr>
        <xdr:cNvSpPr txBox="1"/>
      </xdr:nvSpPr>
      <xdr:spPr>
        <a:xfrm>
          <a:off x="10474325" y="6151245"/>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75</xdr:col>
      <xdr:colOff>161925</xdr:colOff>
      <xdr:row>29</xdr:row>
      <xdr:rowOff>119380</xdr:rowOff>
    </xdr:from>
    <xdr:to>
      <xdr:col>76</xdr:col>
      <xdr:colOff>73025</xdr:colOff>
      <xdr:row>30</xdr:row>
      <xdr:rowOff>49530</xdr:rowOff>
    </xdr:to>
    <xdr:sp macro="" textlink="">
      <xdr:nvSpPr>
        <xdr:cNvPr id="141" name="楕円 140">
          <a:extLst>
            <a:ext uri="{FF2B5EF4-FFF2-40B4-BE49-F238E27FC236}">
              <a16:creationId xmlns:a16="http://schemas.microsoft.com/office/drawing/2014/main" id="{5C81F615-C486-420C-81FE-809673D20F60}"/>
            </a:ext>
          </a:extLst>
        </xdr:cNvPr>
        <xdr:cNvSpPr/>
      </xdr:nvSpPr>
      <xdr:spPr>
        <a:xfrm>
          <a:off x="13293725" y="490728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97790</xdr:rowOff>
    </xdr:from>
    <xdr:ext cx="467360" cy="256540"/>
    <xdr:sp macro="" textlink="">
      <xdr:nvSpPr>
        <xdr:cNvPr id="142" name="債務償還比率該当値テキスト">
          <a:extLst>
            <a:ext uri="{FF2B5EF4-FFF2-40B4-BE49-F238E27FC236}">
              <a16:creationId xmlns:a16="http://schemas.microsoft.com/office/drawing/2014/main" id="{746FB889-8152-418A-877B-E6E8E61AEDD8}"/>
            </a:ext>
          </a:extLst>
        </xdr:cNvPr>
        <xdr:cNvSpPr txBox="1"/>
      </xdr:nvSpPr>
      <xdr:spPr>
        <a:xfrm>
          <a:off x="13376275" y="488569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612.8</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22225</xdr:colOff>
      <xdr:row>29</xdr:row>
      <xdr:rowOff>163830</xdr:rowOff>
    </xdr:from>
    <xdr:to>
      <xdr:col>72</xdr:col>
      <xdr:colOff>123825</xdr:colOff>
      <xdr:row>30</xdr:row>
      <xdr:rowOff>93980</xdr:rowOff>
    </xdr:to>
    <xdr:sp macro="" textlink="">
      <xdr:nvSpPr>
        <xdr:cNvPr id="143" name="楕円 142">
          <a:extLst>
            <a:ext uri="{FF2B5EF4-FFF2-40B4-BE49-F238E27FC236}">
              <a16:creationId xmlns:a16="http://schemas.microsoft.com/office/drawing/2014/main" id="{C03B22BC-FDAA-43CF-B33B-9BA1D6039BE1}"/>
            </a:ext>
          </a:extLst>
        </xdr:cNvPr>
        <xdr:cNvSpPr/>
      </xdr:nvSpPr>
      <xdr:spPr>
        <a:xfrm>
          <a:off x="12639675" y="495173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170180</xdr:rowOff>
    </xdr:from>
    <xdr:to>
      <xdr:col>76</xdr:col>
      <xdr:colOff>22225</xdr:colOff>
      <xdr:row>30</xdr:row>
      <xdr:rowOff>43180</xdr:rowOff>
    </xdr:to>
    <xdr:cxnSp macro="">
      <xdr:nvCxnSpPr>
        <xdr:cNvPr id="144" name="直線コネクタ 143">
          <a:extLst>
            <a:ext uri="{FF2B5EF4-FFF2-40B4-BE49-F238E27FC236}">
              <a16:creationId xmlns:a16="http://schemas.microsoft.com/office/drawing/2014/main" id="{FF5370A4-2EF0-4E67-AC94-4919C1A6149E}"/>
            </a:ext>
          </a:extLst>
        </xdr:cNvPr>
        <xdr:cNvCxnSpPr/>
      </xdr:nvCxnSpPr>
      <xdr:spPr>
        <a:xfrm flipV="1">
          <a:off x="12690475" y="4951730"/>
          <a:ext cx="63500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156845</xdr:rowOff>
    </xdr:from>
    <xdr:to>
      <xdr:col>68</xdr:col>
      <xdr:colOff>123825</xdr:colOff>
      <xdr:row>30</xdr:row>
      <xdr:rowOff>86995</xdr:rowOff>
    </xdr:to>
    <xdr:sp macro="" textlink="">
      <xdr:nvSpPr>
        <xdr:cNvPr id="145" name="楕円 144">
          <a:extLst>
            <a:ext uri="{FF2B5EF4-FFF2-40B4-BE49-F238E27FC236}">
              <a16:creationId xmlns:a16="http://schemas.microsoft.com/office/drawing/2014/main" id="{3AABBE70-A6BD-440A-A4F9-A771F0778C97}"/>
            </a:ext>
          </a:extLst>
        </xdr:cNvPr>
        <xdr:cNvSpPr/>
      </xdr:nvSpPr>
      <xdr:spPr>
        <a:xfrm>
          <a:off x="11953875" y="494474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36195</xdr:rowOff>
    </xdr:from>
    <xdr:to>
      <xdr:col>72</xdr:col>
      <xdr:colOff>73025</xdr:colOff>
      <xdr:row>30</xdr:row>
      <xdr:rowOff>43180</xdr:rowOff>
    </xdr:to>
    <xdr:cxnSp macro="">
      <xdr:nvCxnSpPr>
        <xdr:cNvPr id="146" name="直線コネクタ 145">
          <a:extLst>
            <a:ext uri="{FF2B5EF4-FFF2-40B4-BE49-F238E27FC236}">
              <a16:creationId xmlns:a16="http://schemas.microsoft.com/office/drawing/2014/main" id="{488B3CDF-7793-4B4F-8046-8021C9F08BF1}"/>
            </a:ext>
          </a:extLst>
        </xdr:cNvPr>
        <xdr:cNvCxnSpPr/>
      </xdr:nvCxnSpPr>
      <xdr:spPr>
        <a:xfrm>
          <a:off x="12004675" y="4989195"/>
          <a:ext cx="6858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116840</xdr:rowOff>
    </xdr:from>
    <xdr:to>
      <xdr:col>64</xdr:col>
      <xdr:colOff>123825</xdr:colOff>
      <xdr:row>30</xdr:row>
      <xdr:rowOff>46990</xdr:rowOff>
    </xdr:to>
    <xdr:sp macro="" textlink="">
      <xdr:nvSpPr>
        <xdr:cNvPr id="147" name="楕円 146">
          <a:extLst>
            <a:ext uri="{FF2B5EF4-FFF2-40B4-BE49-F238E27FC236}">
              <a16:creationId xmlns:a16="http://schemas.microsoft.com/office/drawing/2014/main" id="{E30ADD30-64A2-40C8-B434-A9221868A8B6}"/>
            </a:ext>
          </a:extLst>
        </xdr:cNvPr>
        <xdr:cNvSpPr/>
      </xdr:nvSpPr>
      <xdr:spPr>
        <a:xfrm>
          <a:off x="11268075" y="490474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167640</xdr:rowOff>
    </xdr:from>
    <xdr:to>
      <xdr:col>68</xdr:col>
      <xdr:colOff>73025</xdr:colOff>
      <xdr:row>30</xdr:row>
      <xdr:rowOff>36195</xdr:rowOff>
    </xdr:to>
    <xdr:cxnSp macro="">
      <xdr:nvCxnSpPr>
        <xdr:cNvPr id="148" name="直線コネクタ 147">
          <a:extLst>
            <a:ext uri="{FF2B5EF4-FFF2-40B4-BE49-F238E27FC236}">
              <a16:creationId xmlns:a16="http://schemas.microsoft.com/office/drawing/2014/main" id="{B7D29D53-F950-4187-A3E6-7D7AE025C30C}"/>
            </a:ext>
          </a:extLst>
        </xdr:cNvPr>
        <xdr:cNvCxnSpPr/>
      </xdr:nvCxnSpPr>
      <xdr:spPr>
        <a:xfrm>
          <a:off x="11318875" y="4955540"/>
          <a:ext cx="68580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91440</xdr:rowOff>
    </xdr:from>
    <xdr:to>
      <xdr:col>60</xdr:col>
      <xdr:colOff>123825</xdr:colOff>
      <xdr:row>31</xdr:row>
      <xdr:rowOff>21590</xdr:rowOff>
    </xdr:to>
    <xdr:sp macro="" textlink="">
      <xdr:nvSpPr>
        <xdr:cNvPr id="149" name="楕円 148">
          <a:extLst>
            <a:ext uri="{FF2B5EF4-FFF2-40B4-BE49-F238E27FC236}">
              <a16:creationId xmlns:a16="http://schemas.microsoft.com/office/drawing/2014/main" id="{FF13BCC3-E1D5-4C35-BB53-E04CC7946968}"/>
            </a:ext>
          </a:extLst>
        </xdr:cNvPr>
        <xdr:cNvSpPr/>
      </xdr:nvSpPr>
      <xdr:spPr>
        <a:xfrm>
          <a:off x="10582275" y="504444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167640</xdr:rowOff>
    </xdr:from>
    <xdr:to>
      <xdr:col>64</xdr:col>
      <xdr:colOff>73025</xdr:colOff>
      <xdr:row>30</xdr:row>
      <xdr:rowOff>142240</xdr:rowOff>
    </xdr:to>
    <xdr:cxnSp macro="">
      <xdr:nvCxnSpPr>
        <xdr:cNvPr id="150" name="直線コネクタ 149">
          <a:extLst>
            <a:ext uri="{FF2B5EF4-FFF2-40B4-BE49-F238E27FC236}">
              <a16:creationId xmlns:a16="http://schemas.microsoft.com/office/drawing/2014/main" id="{5A3D3485-A02F-407F-A288-9B040D8DB3B2}"/>
            </a:ext>
          </a:extLst>
        </xdr:cNvPr>
        <xdr:cNvCxnSpPr/>
      </xdr:nvCxnSpPr>
      <xdr:spPr>
        <a:xfrm flipV="1">
          <a:off x="10633075" y="4955540"/>
          <a:ext cx="685800" cy="139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15875</xdr:colOff>
      <xdr:row>28</xdr:row>
      <xdr:rowOff>9525</xdr:rowOff>
    </xdr:from>
    <xdr:ext cx="467360" cy="256540"/>
    <xdr:sp macro="" textlink="">
      <xdr:nvSpPr>
        <xdr:cNvPr id="151" name="n_1aveValue債務償還比率">
          <a:extLst>
            <a:ext uri="{FF2B5EF4-FFF2-40B4-BE49-F238E27FC236}">
              <a16:creationId xmlns:a16="http://schemas.microsoft.com/office/drawing/2014/main" id="{168291C8-9C0D-4822-97C8-5C4D8B047FF2}"/>
            </a:ext>
          </a:extLst>
        </xdr:cNvPr>
        <xdr:cNvSpPr txBox="1"/>
      </xdr:nvSpPr>
      <xdr:spPr>
        <a:xfrm>
          <a:off x="12461875" y="463232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547.2</a:t>
          </a:r>
          <a:endParaRPr kumimoji="1" lang="ja-JP" altLang="en-US" sz="1000" b="1">
            <a:solidFill>
              <a:srgbClr val="000080"/>
            </a:solidFill>
            <a:latin typeface="ＭＳ Ｐゴシック"/>
            <a:ea typeface="ＭＳ Ｐゴシック"/>
          </a:endParaRPr>
        </a:p>
      </xdr:txBody>
    </xdr:sp>
    <xdr:clientData/>
  </xdr:oneCellAnchor>
  <xdr:oneCellAnchor>
    <xdr:from>
      <xdr:col>67</xdr:col>
      <xdr:colOff>28575</xdr:colOff>
      <xdr:row>28</xdr:row>
      <xdr:rowOff>15875</xdr:rowOff>
    </xdr:from>
    <xdr:ext cx="467360" cy="259080"/>
    <xdr:sp macro="" textlink="">
      <xdr:nvSpPr>
        <xdr:cNvPr id="152" name="n_2aveValue債務償還比率">
          <a:extLst>
            <a:ext uri="{FF2B5EF4-FFF2-40B4-BE49-F238E27FC236}">
              <a16:creationId xmlns:a16="http://schemas.microsoft.com/office/drawing/2014/main" id="{3C985DF9-8796-442D-8569-4AE720BFF98A}"/>
            </a:ext>
          </a:extLst>
        </xdr:cNvPr>
        <xdr:cNvSpPr txBox="1"/>
      </xdr:nvSpPr>
      <xdr:spPr>
        <a:xfrm>
          <a:off x="11788775" y="463867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554.7</a:t>
          </a:r>
          <a:endParaRPr kumimoji="1" lang="ja-JP" altLang="en-US" sz="1000" b="1">
            <a:solidFill>
              <a:srgbClr val="000080"/>
            </a:solidFill>
            <a:latin typeface="ＭＳ Ｐゴシック"/>
            <a:ea typeface="ＭＳ Ｐゴシック"/>
          </a:endParaRPr>
        </a:p>
      </xdr:txBody>
    </xdr:sp>
    <xdr:clientData/>
  </xdr:oneCellAnchor>
  <xdr:oneCellAnchor>
    <xdr:from>
      <xdr:col>63</xdr:col>
      <xdr:colOff>28575</xdr:colOff>
      <xdr:row>27</xdr:row>
      <xdr:rowOff>161290</xdr:rowOff>
    </xdr:from>
    <xdr:ext cx="467360" cy="259080"/>
    <xdr:sp macro="" textlink="">
      <xdr:nvSpPr>
        <xdr:cNvPr id="153" name="n_3aveValue債務償還比率">
          <a:extLst>
            <a:ext uri="{FF2B5EF4-FFF2-40B4-BE49-F238E27FC236}">
              <a16:creationId xmlns:a16="http://schemas.microsoft.com/office/drawing/2014/main" id="{359B95EB-F8B7-4F50-9B70-9035310A9F19}"/>
            </a:ext>
          </a:extLst>
        </xdr:cNvPr>
        <xdr:cNvSpPr txBox="1"/>
      </xdr:nvSpPr>
      <xdr:spPr>
        <a:xfrm>
          <a:off x="11102975" y="461899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523.9</a:t>
          </a:r>
          <a:endParaRPr kumimoji="1" lang="ja-JP" altLang="en-US" sz="1000" b="1">
            <a:solidFill>
              <a:srgbClr val="000080"/>
            </a:solidFill>
            <a:latin typeface="ＭＳ Ｐゴシック"/>
            <a:ea typeface="ＭＳ Ｐゴシック"/>
          </a:endParaRPr>
        </a:p>
      </xdr:txBody>
    </xdr:sp>
    <xdr:clientData/>
  </xdr:oneCellAnchor>
  <xdr:oneCellAnchor>
    <xdr:from>
      <xdr:col>59</xdr:col>
      <xdr:colOff>28575</xdr:colOff>
      <xdr:row>28</xdr:row>
      <xdr:rowOff>113665</xdr:rowOff>
    </xdr:from>
    <xdr:ext cx="467360" cy="258445"/>
    <xdr:sp macro="" textlink="">
      <xdr:nvSpPr>
        <xdr:cNvPr id="154" name="n_4aveValue債務償還比率">
          <a:extLst>
            <a:ext uri="{FF2B5EF4-FFF2-40B4-BE49-F238E27FC236}">
              <a16:creationId xmlns:a16="http://schemas.microsoft.com/office/drawing/2014/main" id="{38C6DBB5-2201-4E4F-80B6-9E736EB26B31}"/>
            </a:ext>
          </a:extLst>
        </xdr:cNvPr>
        <xdr:cNvSpPr txBox="1"/>
      </xdr:nvSpPr>
      <xdr:spPr>
        <a:xfrm>
          <a:off x="10417175" y="4736465"/>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667.5</a:t>
          </a:r>
          <a:endParaRPr kumimoji="1" lang="ja-JP" altLang="en-US" sz="1000" b="1">
            <a:solidFill>
              <a:srgbClr val="000080"/>
            </a:solidFill>
            <a:latin typeface="ＭＳ Ｐゴシック"/>
            <a:ea typeface="ＭＳ Ｐゴシック"/>
          </a:endParaRPr>
        </a:p>
      </xdr:txBody>
    </xdr:sp>
    <xdr:clientData/>
  </xdr:oneCellAnchor>
  <xdr:oneCellAnchor>
    <xdr:from>
      <xdr:col>71</xdr:col>
      <xdr:colOff>15875</xdr:colOff>
      <xdr:row>30</xdr:row>
      <xdr:rowOff>85090</xdr:rowOff>
    </xdr:from>
    <xdr:ext cx="467360" cy="259080"/>
    <xdr:sp macro="" textlink="">
      <xdr:nvSpPr>
        <xdr:cNvPr id="155" name="n_1mainValue債務償還比率">
          <a:extLst>
            <a:ext uri="{FF2B5EF4-FFF2-40B4-BE49-F238E27FC236}">
              <a16:creationId xmlns:a16="http://schemas.microsoft.com/office/drawing/2014/main" id="{0BC8F050-99B5-4253-8308-9125F12D3CC8}"/>
            </a:ext>
          </a:extLst>
        </xdr:cNvPr>
        <xdr:cNvSpPr txBox="1"/>
      </xdr:nvSpPr>
      <xdr:spPr>
        <a:xfrm>
          <a:off x="12461875" y="503809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664.0</a:t>
          </a:r>
          <a:endParaRPr kumimoji="1" lang="ja-JP" altLang="en-US" sz="1000" b="1">
            <a:solidFill>
              <a:srgbClr val="FF0000"/>
            </a:solidFill>
            <a:latin typeface="ＭＳ Ｐゴシック"/>
            <a:ea typeface="ＭＳ Ｐゴシック"/>
          </a:endParaRPr>
        </a:p>
      </xdr:txBody>
    </xdr:sp>
    <xdr:clientData/>
  </xdr:oneCellAnchor>
  <xdr:oneCellAnchor>
    <xdr:from>
      <xdr:col>67</xdr:col>
      <xdr:colOff>28575</xdr:colOff>
      <xdr:row>30</xdr:row>
      <xdr:rowOff>78105</xdr:rowOff>
    </xdr:from>
    <xdr:ext cx="467360" cy="256540"/>
    <xdr:sp macro="" textlink="">
      <xdr:nvSpPr>
        <xdr:cNvPr id="156" name="n_2mainValue債務償還比率">
          <a:extLst>
            <a:ext uri="{FF2B5EF4-FFF2-40B4-BE49-F238E27FC236}">
              <a16:creationId xmlns:a16="http://schemas.microsoft.com/office/drawing/2014/main" id="{4ABCB055-23B7-4997-A1E1-22A40B0680B6}"/>
            </a:ext>
          </a:extLst>
        </xdr:cNvPr>
        <xdr:cNvSpPr txBox="1"/>
      </xdr:nvSpPr>
      <xdr:spPr>
        <a:xfrm>
          <a:off x="11788775" y="503110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655.7</a:t>
          </a:r>
          <a:endParaRPr kumimoji="1" lang="ja-JP" altLang="en-US" sz="1000" b="1">
            <a:solidFill>
              <a:srgbClr val="FF0000"/>
            </a:solidFill>
            <a:latin typeface="ＭＳ Ｐゴシック"/>
            <a:ea typeface="ＭＳ Ｐゴシック"/>
          </a:endParaRPr>
        </a:p>
      </xdr:txBody>
    </xdr:sp>
    <xdr:clientData/>
  </xdr:oneCellAnchor>
  <xdr:oneCellAnchor>
    <xdr:from>
      <xdr:col>63</xdr:col>
      <xdr:colOff>28575</xdr:colOff>
      <xdr:row>30</xdr:row>
      <xdr:rowOff>38100</xdr:rowOff>
    </xdr:from>
    <xdr:ext cx="467360" cy="259080"/>
    <xdr:sp macro="" textlink="">
      <xdr:nvSpPr>
        <xdr:cNvPr id="157" name="n_3mainValue債務償還比率">
          <a:extLst>
            <a:ext uri="{FF2B5EF4-FFF2-40B4-BE49-F238E27FC236}">
              <a16:creationId xmlns:a16="http://schemas.microsoft.com/office/drawing/2014/main" id="{57008EC7-676D-4683-BE72-C3E1E4734E03}"/>
            </a:ext>
          </a:extLst>
        </xdr:cNvPr>
        <xdr:cNvSpPr txBox="1"/>
      </xdr:nvSpPr>
      <xdr:spPr>
        <a:xfrm>
          <a:off x="11102975" y="499110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609.7</a:t>
          </a:r>
          <a:endParaRPr kumimoji="1" lang="ja-JP" altLang="en-US" sz="1000" b="1">
            <a:solidFill>
              <a:srgbClr val="FF0000"/>
            </a:solidFill>
            <a:latin typeface="ＭＳ Ｐゴシック"/>
            <a:ea typeface="ＭＳ Ｐゴシック"/>
          </a:endParaRPr>
        </a:p>
      </xdr:txBody>
    </xdr:sp>
    <xdr:clientData/>
  </xdr:oneCellAnchor>
  <xdr:oneCellAnchor>
    <xdr:from>
      <xdr:col>59</xdr:col>
      <xdr:colOff>28575</xdr:colOff>
      <xdr:row>31</xdr:row>
      <xdr:rowOff>12700</xdr:rowOff>
    </xdr:from>
    <xdr:ext cx="467360" cy="259080"/>
    <xdr:sp macro="" textlink="">
      <xdr:nvSpPr>
        <xdr:cNvPr id="158" name="n_4mainValue債務償還比率">
          <a:extLst>
            <a:ext uri="{FF2B5EF4-FFF2-40B4-BE49-F238E27FC236}">
              <a16:creationId xmlns:a16="http://schemas.microsoft.com/office/drawing/2014/main" id="{91FBC013-F1D1-4C1A-8B65-D54E37BC9656}"/>
            </a:ext>
          </a:extLst>
        </xdr:cNvPr>
        <xdr:cNvSpPr txBox="1"/>
      </xdr:nvSpPr>
      <xdr:spPr>
        <a:xfrm>
          <a:off x="10417175" y="513080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779.0</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9" name="正方形/長方形 158">
          <a:extLst>
            <a:ext uri="{FF2B5EF4-FFF2-40B4-BE49-F238E27FC236}">
              <a16:creationId xmlns:a16="http://schemas.microsoft.com/office/drawing/2014/main" id="{6B981700-5379-448F-9BDC-CE970D9E22A3}"/>
            </a:ext>
          </a:extLst>
        </xdr:cNvPr>
        <xdr:cNvSpPr/>
      </xdr:nvSpPr>
      <xdr:spPr>
        <a:xfrm>
          <a:off x="1152525" y="6921500"/>
          <a:ext cx="5314950" cy="330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dr:col>5</xdr:col>
      <xdr:colOff>22225</xdr:colOff>
      <xdr:row>63</xdr:row>
      <xdr:rowOff>143510</xdr:rowOff>
    </xdr:from>
    <xdr:to>
      <xdr:col>36</xdr:col>
      <xdr:colOff>22225</xdr:colOff>
      <xdr:row>65</xdr:row>
      <xdr:rowOff>143510</xdr:rowOff>
    </xdr:to>
    <xdr:sp macro="" textlink="">
      <xdr:nvSpPr>
        <xdr:cNvPr id="160" name="正方形/長方形 159">
          <a:extLst>
            <a:ext uri="{FF2B5EF4-FFF2-40B4-BE49-F238E27FC236}">
              <a16:creationId xmlns:a16="http://schemas.microsoft.com/office/drawing/2014/main" id="{65C1E73C-6598-47C6-ACFC-F957E1C2444C}"/>
            </a:ext>
          </a:extLst>
        </xdr:cNvPr>
        <xdr:cNvSpPr/>
      </xdr:nvSpPr>
      <xdr:spPr>
        <a:xfrm>
          <a:off x="1152525" y="10544810"/>
          <a:ext cx="5314950" cy="330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dr:col>3</xdr:col>
      <xdr:colOff>47625</xdr:colOff>
      <xdr:row>43</xdr:row>
      <xdr:rowOff>63500</xdr:rowOff>
    </xdr:from>
    <xdr:ext cx="370205" cy="240030"/>
    <xdr:sp macro="" textlink="">
      <xdr:nvSpPr>
        <xdr:cNvPr id="161" name="テキスト ボックス 160">
          <a:extLst>
            <a:ext uri="{FF2B5EF4-FFF2-40B4-BE49-F238E27FC236}">
              <a16:creationId xmlns:a16="http://schemas.microsoft.com/office/drawing/2014/main" id="{2F299EF6-2EE7-452A-A6CB-DE3254FB153C}"/>
            </a:ext>
          </a:extLst>
        </xdr:cNvPr>
        <xdr:cNvSpPr txBox="1"/>
      </xdr:nvSpPr>
      <xdr:spPr>
        <a:xfrm>
          <a:off x="835025" y="7162800"/>
          <a:ext cx="37020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58</xdr:row>
      <xdr:rowOff>158750</xdr:rowOff>
    </xdr:from>
    <xdr:ext cx="367665" cy="240030"/>
    <xdr:sp macro="" textlink="">
      <xdr:nvSpPr>
        <xdr:cNvPr id="162" name="テキスト ボックス 161">
          <a:extLst>
            <a:ext uri="{FF2B5EF4-FFF2-40B4-BE49-F238E27FC236}">
              <a16:creationId xmlns:a16="http://schemas.microsoft.com/office/drawing/2014/main" id="{845013B8-9EF5-460B-8A86-E96DE31D5C1F}"/>
            </a:ext>
          </a:extLst>
        </xdr:cNvPr>
        <xdr:cNvSpPr txBox="1"/>
      </xdr:nvSpPr>
      <xdr:spPr>
        <a:xfrm>
          <a:off x="6296025" y="9734550"/>
          <a:ext cx="36766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xdr:col>
      <xdr:colOff>47625</xdr:colOff>
      <xdr:row>65</xdr:row>
      <xdr:rowOff>29210</xdr:rowOff>
    </xdr:from>
    <xdr:ext cx="370205" cy="240030"/>
    <xdr:sp macro="" textlink="">
      <xdr:nvSpPr>
        <xdr:cNvPr id="163" name="テキスト ボックス 162">
          <a:extLst>
            <a:ext uri="{FF2B5EF4-FFF2-40B4-BE49-F238E27FC236}">
              <a16:creationId xmlns:a16="http://schemas.microsoft.com/office/drawing/2014/main" id="{FDA7902B-877B-485D-8A1B-7A9F62A6DFFA}"/>
            </a:ext>
          </a:extLst>
        </xdr:cNvPr>
        <xdr:cNvSpPr txBox="1"/>
      </xdr:nvSpPr>
      <xdr:spPr>
        <a:xfrm>
          <a:off x="835025" y="10760710"/>
          <a:ext cx="37020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81</xdr:row>
      <xdr:rowOff>41275</xdr:rowOff>
    </xdr:from>
    <xdr:ext cx="367665" cy="241300"/>
    <xdr:sp macro="" textlink="">
      <xdr:nvSpPr>
        <xdr:cNvPr id="164" name="テキスト ボックス 163">
          <a:extLst>
            <a:ext uri="{FF2B5EF4-FFF2-40B4-BE49-F238E27FC236}">
              <a16:creationId xmlns:a16="http://schemas.microsoft.com/office/drawing/2014/main" id="{9331D11B-B711-4C03-B2A2-7E6A5A86AC6C}"/>
            </a:ext>
          </a:extLst>
        </xdr:cNvPr>
        <xdr:cNvSpPr txBox="1"/>
      </xdr:nvSpPr>
      <xdr:spPr>
        <a:xfrm>
          <a:off x="6296025" y="13414375"/>
          <a:ext cx="367665"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AC8E42B-21A9-4CC4-93BE-A7C035E208EE}"/>
            </a:ext>
          </a:extLst>
        </xdr:cNvPr>
        <xdr:cNvSpPr/>
      </xdr:nvSpPr>
      <xdr:spPr>
        <a:xfrm>
          <a:off x="577850" y="127000"/>
          <a:ext cx="11423650" cy="609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67154AF5-9A74-4BAC-8C39-6884D7F87621}"/>
            </a:ext>
          </a:extLst>
        </xdr:cNvPr>
        <xdr:cNvSpPr/>
      </xdr:nvSpPr>
      <xdr:spPr>
        <a:xfrm>
          <a:off x="17145000" y="18415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3B222A2-2304-4806-840D-ABC4BB90CE94}"/>
            </a:ext>
          </a:extLst>
        </xdr:cNvPr>
        <xdr:cNvSpPr/>
      </xdr:nvSpPr>
      <xdr:spPr>
        <a:xfrm>
          <a:off x="17164050" y="20955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3C10B0D2-CFBB-44D7-8400-60DE81AF11E9}"/>
            </a:ext>
          </a:extLst>
        </xdr:cNvPr>
        <xdr:cNvSpPr/>
      </xdr:nvSpPr>
      <xdr:spPr>
        <a:xfrm>
          <a:off x="17189450" y="23495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宮崎県小林市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5468CAD-39DE-4F61-8594-339DC27304B1}"/>
            </a:ext>
          </a:extLst>
        </xdr:cNvPr>
        <xdr:cNvSpPr/>
      </xdr:nvSpPr>
      <xdr:spPr>
        <a:xfrm>
          <a:off x="14636750" y="18415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C1A08EC8-7D52-4A16-BADD-E9A8790D510C}"/>
            </a:ext>
          </a:extLst>
        </xdr:cNvPr>
        <xdr:cNvSpPr/>
      </xdr:nvSpPr>
      <xdr:spPr>
        <a:xfrm>
          <a:off x="14662150" y="20955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CD0F4F7D-C0FA-4493-9861-286AE946BCAF}"/>
            </a:ext>
          </a:extLst>
        </xdr:cNvPr>
        <xdr:cNvSpPr/>
      </xdr:nvSpPr>
      <xdr:spPr>
        <a:xfrm>
          <a:off x="14687550" y="23495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0E20816-A1BE-4D7B-9164-4964AD7AC0EC}"/>
            </a:ext>
          </a:extLst>
        </xdr:cNvPr>
        <xdr:cNvSpPr/>
      </xdr:nvSpPr>
      <xdr:spPr>
        <a:xfrm>
          <a:off x="685800" y="85725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5CE19005-0EF1-4C08-9BA6-BFB57F0E613A}"/>
            </a:ext>
          </a:extLst>
        </xdr:cNvPr>
        <xdr:cNvSpPr/>
      </xdr:nvSpPr>
      <xdr:spPr>
        <a:xfrm>
          <a:off x="812800" y="889000"/>
          <a:ext cx="124460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228CA96D-192D-4612-AD5C-019D1A67959F}"/>
            </a:ext>
          </a:extLst>
        </xdr:cNvPr>
        <xdr:cNvSpPr/>
      </xdr:nvSpPr>
      <xdr:spPr>
        <a:xfrm>
          <a:off x="2012950" y="889000"/>
          <a:ext cx="120015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42,075
41,270
562.95
32,082,337
30,869,890
526,161
14,568,633
25,048,784</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562D3F94-2EAA-4878-BECA-0E9AC3C240AA}"/>
            </a:ext>
          </a:extLst>
        </xdr:cNvPr>
        <xdr:cNvSpPr/>
      </xdr:nvSpPr>
      <xdr:spPr>
        <a:xfrm>
          <a:off x="3213100" y="889000"/>
          <a:ext cx="137160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461579AA-88AD-4DFB-A5D0-1B533F100490}"/>
            </a:ext>
          </a:extLst>
        </xdr:cNvPr>
        <xdr:cNvSpPr/>
      </xdr:nvSpPr>
      <xdr:spPr>
        <a:xfrm>
          <a:off x="4584700" y="908050"/>
          <a:ext cx="1822450" cy="9080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32FBE8F-9908-4FAB-9550-8710409363CD}"/>
            </a:ext>
          </a:extLst>
        </xdr:cNvPr>
        <xdr:cNvSpPr/>
      </xdr:nvSpPr>
      <xdr:spPr>
        <a:xfrm>
          <a:off x="6407150" y="908050"/>
          <a:ext cx="1136650" cy="9080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12.5
56.7</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BCDBB5BB-BC8B-41C2-90CB-3BF04681BDA9}"/>
            </a:ext>
          </a:extLst>
        </xdr:cNvPr>
        <xdr:cNvSpPr/>
      </xdr:nvSpPr>
      <xdr:spPr>
        <a:xfrm>
          <a:off x="7607300" y="920750"/>
          <a:ext cx="577850" cy="9017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AA050A7D-0C87-4966-9639-BBCF920A0520}"/>
            </a:ext>
          </a:extLst>
        </xdr:cNvPr>
        <xdr:cNvSpPr/>
      </xdr:nvSpPr>
      <xdr:spPr>
        <a:xfrm>
          <a:off x="4584700" y="1651000"/>
          <a:ext cx="1822450"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982A78B-7273-4196-B97B-26A0F54D87A6}"/>
            </a:ext>
          </a:extLst>
        </xdr:cNvPr>
        <xdr:cNvSpPr/>
      </xdr:nvSpPr>
      <xdr:spPr>
        <a:xfrm>
          <a:off x="6470650" y="1651000"/>
          <a:ext cx="3302000"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FF012413-1378-4531-A6D6-6FBC9D0FBFA3}"/>
            </a:ext>
          </a:extLst>
        </xdr:cNvPr>
        <xdr:cNvSpPr/>
      </xdr:nvSpPr>
      <xdr:spPr>
        <a:xfrm>
          <a:off x="9969500" y="857250"/>
          <a:ext cx="1371600" cy="122555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7FA5A50A-0196-43FF-B551-B2C363E57A05}"/>
            </a:ext>
          </a:extLst>
        </xdr:cNvPr>
        <xdr:cNvSpPr/>
      </xdr:nvSpPr>
      <xdr:spPr>
        <a:xfrm>
          <a:off x="10210800" y="920750"/>
          <a:ext cx="120015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CDA2AD76-504E-46A0-9A3E-F5E5B8F9A5F8}"/>
            </a:ext>
          </a:extLst>
        </xdr:cNvPr>
        <xdr:cNvSpPr/>
      </xdr:nvSpPr>
      <xdr:spPr>
        <a:xfrm>
          <a:off x="10210800" y="1174750"/>
          <a:ext cx="120015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637730E-79B5-4041-870A-E217C35B5C28}"/>
            </a:ext>
          </a:extLst>
        </xdr:cNvPr>
        <xdr:cNvSpPr/>
      </xdr:nvSpPr>
      <xdr:spPr>
        <a:xfrm>
          <a:off x="10210800" y="1492250"/>
          <a:ext cx="1308100"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ABF6DA2-C810-4EE3-9DAB-C687D76BF41F}"/>
            </a:ext>
          </a:extLst>
        </xdr:cNvPr>
        <xdr:cNvCxnSpPr/>
      </xdr:nvCxnSpPr>
      <xdr:spPr>
        <a:xfrm flipH="1">
          <a:off x="10052050" y="1003300"/>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5B7FBED-9895-48BE-90C6-5DA4376A6A28}"/>
            </a:ext>
          </a:extLst>
        </xdr:cNvPr>
        <xdr:cNvSpPr/>
      </xdr:nvSpPr>
      <xdr:spPr>
        <a:xfrm>
          <a:off x="10106025" y="9588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515D090F-DCC3-4B82-A9C7-50615F4484D2}"/>
            </a:ext>
          </a:extLst>
        </xdr:cNvPr>
        <xdr:cNvSpPr/>
      </xdr:nvSpPr>
      <xdr:spPr>
        <a:xfrm>
          <a:off x="10106025" y="12128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F655E0D9-0D22-40D7-A54D-762F8E4E1080}"/>
            </a:ext>
          </a:extLst>
        </xdr:cNvPr>
        <xdr:cNvCxnSpPr/>
      </xdr:nvCxnSpPr>
      <xdr:spPr>
        <a:xfrm>
          <a:off x="10131425" y="1473200"/>
          <a:ext cx="0" cy="133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3ACE80EE-9D21-45B0-BDA8-402F393A2D32}"/>
            </a:ext>
          </a:extLst>
        </xdr:cNvPr>
        <xdr:cNvCxnSpPr/>
      </xdr:nvCxnSpPr>
      <xdr:spPr>
        <a:xfrm>
          <a:off x="10071100" y="1473200"/>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970C3E2E-0461-4017-93E6-305A75A77C75}"/>
            </a:ext>
          </a:extLst>
        </xdr:cNvPr>
        <xdr:cNvCxnSpPr/>
      </xdr:nvCxnSpPr>
      <xdr:spPr>
        <a:xfrm flipV="1">
          <a:off x="10131425" y="1698625"/>
          <a:ext cx="0" cy="133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650B63A2-ED20-4869-A52D-0F10962BD313}"/>
            </a:ext>
          </a:extLst>
        </xdr:cNvPr>
        <xdr:cNvCxnSpPr/>
      </xdr:nvCxnSpPr>
      <xdr:spPr>
        <a:xfrm>
          <a:off x="10071100" y="1835150"/>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350" cy="259080"/>
    <xdr:sp macro="" textlink="">
      <xdr:nvSpPr>
        <xdr:cNvPr id="29" name="テキスト ボックス 28">
          <a:extLst>
            <a:ext uri="{FF2B5EF4-FFF2-40B4-BE49-F238E27FC236}">
              <a16:creationId xmlns:a16="http://schemas.microsoft.com/office/drawing/2014/main" id="{F9EEC41F-AF50-4C84-8B0E-FB92D8E57C74}"/>
            </a:ext>
          </a:extLst>
        </xdr:cNvPr>
        <xdr:cNvSpPr txBox="1"/>
      </xdr:nvSpPr>
      <xdr:spPr>
        <a:xfrm>
          <a:off x="641350" y="26924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470" cy="259080"/>
    <xdr:sp macro="" textlink="">
      <xdr:nvSpPr>
        <xdr:cNvPr id="30" name="テキスト ボックス 29">
          <a:extLst>
            <a:ext uri="{FF2B5EF4-FFF2-40B4-BE49-F238E27FC236}">
              <a16:creationId xmlns:a16="http://schemas.microsoft.com/office/drawing/2014/main" id="{1FEE02B6-A543-4F9F-AC13-65D79BB97530}"/>
            </a:ext>
          </a:extLst>
        </xdr:cNvPr>
        <xdr:cNvSpPr txBox="1"/>
      </xdr:nvSpPr>
      <xdr:spPr>
        <a:xfrm>
          <a:off x="641350" y="29972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59080"/>
    <xdr:sp macro="" textlink="">
      <xdr:nvSpPr>
        <xdr:cNvPr id="31" name="テキスト ボックス 30">
          <a:extLst>
            <a:ext uri="{FF2B5EF4-FFF2-40B4-BE49-F238E27FC236}">
              <a16:creationId xmlns:a16="http://schemas.microsoft.com/office/drawing/2014/main" id="{55AAB123-DA68-48A6-9D6C-D035600C00B5}"/>
            </a:ext>
          </a:extLst>
        </xdr:cNvPr>
        <xdr:cNvSpPr txBox="1"/>
      </xdr:nvSpPr>
      <xdr:spPr>
        <a:xfrm>
          <a:off x="641350" y="3302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570" cy="256540"/>
    <xdr:sp macro="" textlink="">
      <xdr:nvSpPr>
        <xdr:cNvPr id="32" name="テキスト ボックス 31">
          <a:extLst>
            <a:ext uri="{FF2B5EF4-FFF2-40B4-BE49-F238E27FC236}">
              <a16:creationId xmlns:a16="http://schemas.microsoft.com/office/drawing/2014/main" id="{A49236E8-3B99-421C-9934-CBA0DA5B7131}"/>
            </a:ext>
          </a:extLst>
        </xdr:cNvPr>
        <xdr:cNvSpPr txBox="1"/>
      </xdr:nvSpPr>
      <xdr:spPr>
        <a:xfrm>
          <a:off x="641350" y="3613150"/>
          <a:ext cx="44335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85B33128-BB1F-4656-91BB-83A1BA3357C5}"/>
            </a:ext>
          </a:extLst>
        </xdr:cNvPr>
        <xdr:cNvSpPr/>
      </xdr:nvSpPr>
      <xdr:spPr>
        <a:xfrm>
          <a:off x="685800" y="40386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AE2E7E5-758A-405D-8324-E427300F9146}"/>
            </a:ext>
          </a:extLst>
        </xdr:cNvPr>
        <xdr:cNvSpPr/>
      </xdr:nvSpPr>
      <xdr:spPr>
        <a:xfrm>
          <a:off x="812800" y="46736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7C9602D5-998E-4C7D-8869-B097D48CE887}"/>
            </a:ext>
          </a:extLst>
        </xdr:cNvPr>
        <xdr:cNvSpPr/>
      </xdr:nvSpPr>
      <xdr:spPr>
        <a:xfrm>
          <a:off x="812800" y="48704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124/132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EAB99256-B3CE-4474-AAB0-6CFE86E2C07E}"/>
            </a:ext>
          </a:extLst>
        </xdr:cNvPr>
        <xdr:cNvSpPr/>
      </xdr:nvSpPr>
      <xdr:spPr>
        <a:xfrm>
          <a:off x="1714500" y="46736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F867DF05-B989-4AC9-9DE7-95760A7D5A90}"/>
            </a:ext>
          </a:extLst>
        </xdr:cNvPr>
        <xdr:cNvSpPr/>
      </xdr:nvSpPr>
      <xdr:spPr>
        <a:xfrm>
          <a:off x="1714500" y="48704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D94F7CF5-60AC-4C01-A30D-6CA07B75FE48}"/>
            </a:ext>
          </a:extLst>
        </xdr:cNvPr>
        <xdr:cNvSpPr/>
      </xdr:nvSpPr>
      <xdr:spPr>
        <a:xfrm>
          <a:off x="2743200" y="46736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BCCAEA5A-1A50-4737-8B5F-1C044C953CD1}"/>
            </a:ext>
          </a:extLst>
        </xdr:cNvPr>
        <xdr:cNvSpPr/>
      </xdr:nvSpPr>
      <xdr:spPr>
        <a:xfrm>
          <a:off x="2743200" y="48704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67.1</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7D9A943-66D7-4E7B-9614-320425632CC5}"/>
            </a:ext>
          </a:extLst>
        </xdr:cNvPr>
        <xdr:cNvSpPr/>
      </xdr:nvSpPr>
      <xdr:spPr>
        <a:xfrm>
          <a:off x="685800" y="5137150"/>
          <a:ext cx="426720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5910" cy="225425"/>
    <xdr:sp macro="" textlink="">
      <xdr:nvSpPr>
        <xdr:cNvPr id="41" name="テキスト ボックス 40">
          <a:extLst>
            <a:ext uri="{FF2B5EF4-FFF2-40B4-BE49-F238E27FC236}">
              <a16:creationId xmlns:a16="http://schemas.microsoft.com/office/drawing/2014/main" id="{1A2284E4-2A4A-4B4A-BD44-95A0E28DA4FA}"/>
            </a:ext>
          </a:extLst>
        </xdr:cNvPr>
        <xdr:cNvSpPr txBox="1"/>
      </xdr:nvSpPr>
      <xdr:spPr>
        <a:xfrm>
          <a:off x="666750" y="49530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F11634C5-3CCE-4577-9E6E-1E5F6585A5AC}"/>
            </a:ext>
          </a:extLst>
        </xdr:cNvPr>
        <xdr:cNvCxnSpPr/>
      </xdr:nvCxnSpPr>
      <xdr:spPr>
        <a:xfrm>
          <a:off x="685800" y="73406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105410</xdr:rowOff>
    </xdr:from>
    <xdr:ext cx="464820" cy="259080"/>
    <xdr:sp macro="" textlink="">
      <xdr:nvSpPr>
        <xdr:cNvPr id="43" name="テキスト ボックス 42">
          <a:extLst>
            <a:ext uri="{FF2B5EF4-FFF2-40B4-BE49-F238E27FC236}">
              <a16:creationId xmlns:a16="http://schemas.microsoft.com/office/drawing/2014/main" id="{85291951-580C-4235-94F5-56D6A6F7FA32}"/>
            </a:ext>
          </a:extLst>
        </xdr:cNvPr>
        <xdr:cNvSpPr txBox="1"/>
      </xdr:nvSpPr>
      <xdr:spPr>
        <a:xfrm>
          <a:off x="275590" y="720471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E1F1FA32-3CCC-4126-A6E8-ADCA6E23A8B7}"/>
            </a:ext>
          </a:extLst>
        </xdr:cNvPr>
        <xdr:cNvCxnSpPr/>
      </xdr:nvCxnSpPr>
      <xdr:spPr>
        <a:xfrm>
          <a:off x="685800" y="69723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41</xdr:row>
      <xdr:rowOff>67310</xdr:rowOff>
    </xdr:from>
    <xdr:ext cx="464820" cy="259080"/>
    <xdr:sp macro="" textlink="">
      <xdr:nvSpPr>
        <xdr:cNvPr id="45" name="テキスト ボックス 44">
          <a:extLst>
            <a:ext uri="{FF2B5EF4-FFF2-40B4-BE49-F238E27FC236}">
              <a16:creationId xmlns:a16="http://schemas.microsoft.com/office/drawing/2014/main" id="{7EFD7DA6-37C2-48E4-9328-28F94B9BEBAE}"/>
            </a:ext>
          </a:extLst>
        </xdr:cNvPr>
        <xdr:cNvSpPr txBox="1"/>
      </xdr:nvSpPr>
      <xdr:spPr>
        <a:xfrm>
          <a:off x="275590" y="683641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46A09735-8BBD-4B56-AEA1-31F3A1739C2C}"/>
            </a:ext>
          </a:extLst>
        </xdr:cNvPr>
        <xdr:cNvCxnSpPr/>
      </xdr:nvCxnSpPr>
      <xdr:spPr>
        <a:xfrm>
          <a:off x="685800" y="6604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39</xdr:row>
      <xdr:rowOff>29210</xdr:rowOff>
    </xdr:from>
    <xdr:ext cx="403225" cy="256540"/>
    <xdr:sp macro="" textlink="">
      <xdr:nvSpPr>
        <xdr:cNvPr id="47" name="テキスト ボックス 46">
          <a:extLst>
            <a:ext uri="{FF2B5EF4-FFF2-40B4-BE49-F238E27FC236}">
              <a16:creationId xmlns:a16="http://schemas.microsoft.com/office/drawing/2014/main" id="{B2EA52EA-EE42-4324-A3E6-B706C59F016F}"/>
            </a:ext>
          </a:extLst>
        </xdr:cNvPr>
        <xdr:cNvSpPr txBox="1"/>
      </xdr:nvSpPr>
      <xdr:spPr>
        <a:xfrm>
          <a:off x="339725" y="646811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C5FEF9E2-EF33-4AA4-95B5-35A0E4685C9A}"/>
            </a:ext>
          </a:extLst>
        </xdr:cNvPr>
        <xdr:cNvCxnSpPr/>
      </xdr:nvCxnSpPr>
      <xdr:spPr>
        <a:xfrm>
          <a:off x="685800" y="62420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36</xdr:row>
      <xdr:rowOff>162560</xdr:rowOff>
    </xdr:from>
    <xdr:ext cx="403225" cy="259080"/>
    <xdr:sp macro="" textlink="">
      <xdr:nvSpPr>
        <xdr:cNvPr id="49" name="テキスト ボックス 48">
          <a:extLst>
            <a:ext uri="{FF2B5EF4-FFF2-40B4-BE49-F238E27FC236}">
              <a16:creationId xmlns:a16="http://schemas.microsoft.com/office/drawing/2014/main" id="{199587B9-8ACC-4084-96F9-FCDED122DF5B}"/>
            </a:ext>
          </a:extLst>
        </xdr:cNvPr>
        <xdr:cNvSpPr txBox="1"/>
      </xdr:nvSpPr>
      <xdr:spPr>
        <a:xfrm>
          <a:off x="339725" y="6106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CFD8AA5B-8441-4121-AB27-EA063218B243}"/>
            </a:ext>
          </a:extLst>
        </xdr:cNvPr>
        <xdr:cNvCxnSpPr/>
      </xdr:nvCxnSpPr>
      <xdr:spPr>
        <a:xfrm>
          <a:off x="685800" y="58737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34</xdr:row>
      <xdr:rowOff>124460</xdr:rowOff>
    </xdr:from>
    <xdr:ext cx="403225" cy="259080"/>
    <xdr:sp macro="" textlink="">
      <xdr:nvSpPr>
        <xdr:cNvPr id="51" name="テキスト ボックス 50">
          <a:extLst>
            <a:ext uri="{FF2B5EF4-FFF2-40B4-BE49-F238E27FC236}">
              <a16:creationId xmlns:a16="http://schemas.microsoft.com/office/drawing/2014/main" id="{57D82B0C-858A-49A7-8C7F-5F53CFB6CD41}"/>
            </a:ext>
          </a:extLst>
        </xdr:cNvPr>
        <xdr:cNvSpPr txBox="1"/>
      </xdr:nvSpPr>
      <xdr:spPr>
        <a:xfrm>
          <a:off x="339725" y="57378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431C9723-BD6F-4156-AA22-D47AF8800547}"/>
            </a:ext>
          </a:extLst>
        </xdr:cNvPr>
        <xdr:cNvCxnSpPr/>
      </xdr:nvCxnSpPr>
      <xdr:spPr>
        <a:xfrm>
          <a:off x="685800" y="55054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32</xdr:row>
      <xdr:rowOff>86360</xdr:rowOff>
    </xdr:from>
    <xdr:ext cx="403225" cy="256540"/>
    <xdr:sp macro="" textlink="">
      <xdr:nvSpPr>
        <xdr:cNvPr id="53" name="テキスト ボックス 52">
          <a:extLst>
            <a:ext uri="{FF2B5EF4-FFF2-40B4-BE49-F238E27FC236}">
              <a16:creationId xmlns:a16="http://schemas.microsoft.com/office/drawing/2014/main" id="{5E4A7AFA-F9F1-4293-8D38-3AFCFA89DAA3}"/>
            </a:ext>
          </a:extLst>
        </xdr:cNvPr>
        <xdr:cNvSpPr txBox="1"/>
      </xdr:nvSpPr>
      <xdr:spPr>
        <a:xfrm>
          <a:off x="339725" y="53695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53FF3A6F-3328-4393-AE36-9B892C0A01C7}"/>
            </a:ext>
          </a:extLst>
        </xdr:cNvPr>
        <xdr:cNvCxnSpPr/>
      </xdr:nvCxnSpPr>
      <xdr:spPr>
        <a:xfrm>
          <a:off x="685800" y="51371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30</xdr:row>
      <xdr:rowOff>48260</xdr:rowOff>
    </xdr:from>
    <xdr:ext cx="336550" cy="259080"/>
    <xdr:sp macro="" textlink="">
      <xdr:nvSpPr>
        <xdr:cNvPr id="55" name="テキスト ボックス 54">
          <a:extLst>
            <a:ext uri="{FF2B5EF4-FFF2-40B4-BE49-F238E27FC236}">
              <a16:creationId xmlns:a16="http://schemas.microsoft.com/office/drawing/2014/main" id="{2181489B-F95D-4245-9BEE-0F33611E8B46}"/>
            </a:ext>
          </a:extLst>
        </xdr:cNvPr>
        <xdr:cNvSpPr txBox="1"/>
      </xdr:nvSpPr>
      <xdr:spPr>
        <a:xfrm>
          <a:off x="384810" y="5001260"/>
          <a:ext cx="336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C847E03D-13CC-4452-95B6-FABDF2D494C3}"/>
            </a:ext>
          </a:extLst>
        </xdr:cNvPr>
        <xdr:cNvSpPr/>
      </xdr:nvSpPr>
      <xdr:spPr>
        <a:xfrm>
          <a:off x="685800" y="5137150"/>
          <a:ext cx="426720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11430</xdr:rowOff>
    </xdr:from>
    <xdr:to>
      <xdr:col>24</xdr:col>
      <xdr:colOff>62865</xdr:colOff>
      <xdr:row>41</xdr:row>
      <xdr:rowOff>132080</xdr:rowOff>
    </xdr:to>
    <xdr:cxnSp macro="">
      <xdr:nvCxnSpPr>
        <xdr:cNvPr id="57" name="直線コネクタ 56">
          <a:extLst>
            <a:ext uri="{FF2B5EF4-FFF2-40B4-BE49-F238E27FC236}">
              <a16:creationId xmlns:a16="http://schemas.microsoft.com/office/drawing/2014/main" id="{F2C9C544-C2C2-4FD6-AA54-E27050771C87}"/>
            </a:ext>
          </a:extLst>
        </xdr:cNvPr>
        <xdr:cNvCxnSpPr/>
      </xdr:nvCxnSpPr>
      <xdr:spPr>
        <a:xfrm flipV="1">
          <a:off x="4177665" y="5624830"/>
          <a:ext cx="0" cy="1276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135255</xdr:rowOff>
    </xdr:from>
    <xdr:ext cx="405130" cy="256540"/>
    <xdr:sp macro="" textlink="">
      <xdr:nvSpPr>
        <xdr:cNvPr id="58" name="【道路】&#10;有形固定資産減価償却率最小値テキスト">
          <a:extLst>
            <a:ext uri="{FF2B5EF4-FFF2-40B4-BE49-F238E27FC236}">
              <a16:creationId xmlns:a16="http://schemas.microsoft.com/office/drawing/2014/main" id="{15BDEBA0-5496-4A50-B0F3-6B91ABCD4B7F}"/>
            </a:ext>
          </a:extLst>
        </xdr:cNvPr>
        <xdr:cNvSpPr txBox="1"/>
      </xdr:nvSpPr>
      <xdr:spPr>
        <a:xfrm>
          <a:off x="4216400" y="690435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95.9</a:t>
          </a:r>
          <a:endParaRPr kumimoji="1" lang="ja-JP" altLang="en-US" sz="1000" b="1">
            <a:latin typeface="ＭＳ Ｐゴシック"/>
            <a:ea typeface="ＭＳ Ｐゴシック"/>
          </a:endParaRPr>
        </a:p>
      </xdr:txBody>
    </xdr:sp>
    <xdr:clientData/>
  </xdr:oneCellAnchor>
  <xdr:twoCellAnchor>
    <xdr:from>
      <xdr:col>23</xdr:col>
      <xdr:colOff>165100</xdr:colOff>
      <xdr:row>41</xdr:row>
      <xdr:rowOff>132080</xdr:rowOff>
    </xdr:from>
    <xdr:to>
      <xdr:col>24</xdr:col>
      <xdr:colOff>152400</xdr:colOff>
      <xdr:row>41</xdr:row>
      <xdr:rowOff>132080</xdr:rowOff>
    </xdr:to>
    <xdr:cxnSp macro="">
      <xdr:nvCxnSpPr>
        <xdr:cNvPr id="59" name="直線コネクタ 58">
          <a:extLst>
            <a:ext uri="{FF2B5EF4-FFF2-40B4-BE49-F238E27FC236}">
              <a16:creationId xmlns:a16="http://schemas.microsoft.com/office/drawing/2014/main" id="{D3190D3B-25E0-4F2A-9942-A8E06A73AC39}"/>
            </a:ext>
          </a:extLst>
        </xdr:cNvPr>
        <xdr:cNvCxnSpPr/>
      </xdr:nvCxnSpPr>
      <xdr:spPr>
        <a:xfrm>
          <a:off x="4108450" y="690118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129540</xdr:rowOff>
    </xdr:from>
    <xdr:ext cx="405130" cy="259080"/>
    <xdr:sp macro="" textlink="">
      <xdr:nvSpPr>
        <xdr:cNvPr id="60" name="【道路】&#10;有形固定資産減価償却率最大値テキスト">
          <a:extLst>
            <a:ext uri="{FF2B5EF4-FFF2-40B4-BE49-F238E27FC236}">
              <a16:creationId xmlns:a16="http://schemas.microsoft.com/office/drawing/2014/main" id="{8EF41A14-39FA-4DB6-994E-99FFED422A8D}"/>
            </a:ext>
          </a:extLst>
        </xdr:cNvPr>
        <xdr:cNvSpPr txBox="1"/>
      </xdr:nvSpPr>
      <xdr:spPr>
        <a:xfrm>
          <a:off x="4216400" y="54127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26.6</a:t>
          </a:r>
          <a:endParaRPr kumimoji="1" lang="ja-JP" altLang="en-US" sz="1000" b="1">
            <a:latin typeface="ＭＳ Ｐゴシック"/>
            <a:ea typeface="ＭＳ Ｐゴシック"/>
          </a:endParaRPr>
        </a:p>
      </xdr:txBody>
    </xdr:sp>
    <xdr:clientData/>
  </xdr:oneCellAnchor>
  <xdr:twoCellAnchor>
    <xdr:from>
      <xdr:col>23</xdr:col>
      <xdr:colOff>165100</xdr:colOff>
      <xdr:row>34</xdr:row>
      <xdr:rowOff>11430</xdr:rowOff>
    </xdr:from>
    <xdr:to>
      <xdr:col>24</xdr:col>
      <xdr:colOff>152400</xdr:colOff>
      <xdr:row>34</xdr:row>
      <xdr:rowOff>11430</xdr:rowOff>
    </xdr:to>
    <xdr:cxnSp macro="">
      <xdr:nvCxnSpPr>
        <xdr:cNvPr id="61" name="直線コネクタ 60">
          <a:extLst>
            <a:ext uri="{FF2B5EF4-FFF2-40B4-BE49-F238E27FC236}">
              <a16:creationId xmlns:a16="http://schemas.microsoft.com/office/drawing/2014/main" id="{E7BB37A1-84F1-4B7A-BF96-F60B3F66FBD8}"/>
            </a:ext>
          </a:extLst>
        </xdr:cNvPr>
        <xdr:cNvCxnSpPr/>
      </xdr:nvCxnSpPr>
      <xdr:spPr>
        <a:xfrm>
          <a:off x="4108450" y="56248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67310</xdr:rowOff>
    </xdr:from>
    <xdr:ext cx="405130" cy="259080"/>
    <xdr:sp macro="" textlink="">
      <xdr:nvSpPr>
        <xdr:cNvPr id="62" name="【道路】&#10;有形固定資産減価償却率平均値テキスト">
          <a:extLst>
            <a:ext uri="{FF2B5EF4-FFF2-40B4-BE49-F238E27FC236}">
              <a16:creationId xmlns:a16="http://schemas.microsoft.com/office/drawing/2014/main" id="{CA6A60E4-0DC9-469F-9D7B-DF6358AC6842}"/>
            </a:ext>
          </a:extLst>
        </xdr:cNvPr>
        <xdr:cNvSpPr txBox="1"/>
      </xdr:nvSpPr>
      <xdr:spPr>
        <a:xfrm>
          <a:off x="4216400" y="617601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67.0</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38</xdr:row>
      <xdr:rowOff>44450</xdr:rowOff>
    </xdr:from>
    <xdr:to>
      <xdr:col>24</xdr:col>
      <xdr:colOff>114300</xdr:colOff>
      <xdr:row>38</xdr:row>
      <xdr:rowOff>146050</xdr:rowOff>
    </xdr:to>
    <xdr:sp macro="" textlink="">
      <xdr:nvSpPr>
        <xdr:cNvPr id="63" name="フローチャート: 判断 62">
          <a:extLst>
            <a:ext uri="{FF2B5EF4-FFF2-40B4-BE49-F238E27FC236}">
              <a16:creationId xmlns:a16="http://schemas.microsoft.com/office/drawing/2014/main" id="{A9CA8056-F416-4DCE-A563-09E7991D7301}"/>
            </a:ext>
          </a:extLst>
        </xdr:cNvPr>
        <xdr:cNvSpPr/>
      </xdr:nvSpPr>
      <xdr:spPr>
        <a:xfrm>
          <a:off x="4127500" y="6318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19685</xdr:rowOff>
    </xdr:from>
    <xdr:to>
      <xdr:col>20</xdr:col>
      <xdr:colOff>38100</xdr:colOff>
      <xdr:row>38</xdr:row>
      <xdr:rowOff>121285</xdr:rowOff>
    </xdr:to>
    <xdr:sp macro="" textlink="">
      <xdr:nvSpPr>
        <xdr:cNvPr id="64" name="フローチャート: 判断 63">
          <a:extLst>
            <a:ext uri="{FF2B5EF4-FFF2-40B4-BE49-F238E27FC236}">
              <a16:creationId xmlns:a16="http://schemas.microsoft.com/office/drawing/2014/main" id="{F4B6E8EA-D0E4-40B8-A51C-07CC40C34C9D}"/>
            </a:ext>
          </a:extLst>
        </xdr:cNvPr>
        <xdr:cNvSpPr/>
      </xdr:nvSpPr>
      <xdr:spPr>
        <a:xfrm>
          <a:off x="3384550" y="629348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17780</xdr:rowOff>
    </xdr:from>
    <xdr:to>
      <xdr:col>15</xdr:col>
      <xdr:colOff>101600</xdr:colOff>
      <xdr:row>38</xdr:row>
      <xdr:rowOff>119380</xdr:rowOff>
    </xdr:to>
    <xdr:sp macro="" textlink="">
      <xdr:nvSpPr>
        <xdr:cNvPr id="65" name="フローチャート: 判断 64">
          <a:extLst>
            <a:ext uri="{FF2B5EF4-FFF2-40B4-BE49-F238E27FC236}">
              <a16:creationId xmlns:a16="http://schemas.microsoft.com/office/drawing/2014/main" id="{0EF34906-386B-4BC6-A9F8-2D52EFA20FA2}"/>
            </a:ext>
          </a:extLst>
        </xdr:cNvPr>
        <xdr:cNvSpPr/>
      </xdr:nvSpPr>
      <xdr:spPr>
        <a:xfrm>
          <a:off x="2571750" y="6291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6350</xdr:rowOff>
    </xdr:from>
    <xdr:to>
      <xdr:col>10</xdr:col>
      <xdr:colOff>165100</xdr:colOff>
      <xdr:row>38</xdr:row>
      <xdr:rowOff>107950</xdr:rowOff>
    </xdr:to>
    <xdr:sp macro="" textlink="">
      <xdr:nvSpPr>
        <xdr:cNvPr id="66" name="フローチャート: 判断 65">
          <a:extLst>
            <a:ext uri="{FF2B5EF4-FFF2-40B4-BE49-F238E27FC236}">
              <a16:creationId xmlns:a16="http://schemas.microsoft.com/office/drawing/2014/main" id="{FFBF5D50-D425-4CB5-9CAC-47695B1D348F}"/>
            </a:ext>
          </a:extLst>
        </xdr:cNvPr>
        <xdr:cNvSpPr/>
      </xdr:nvSpPr>
      <xdr:spPr>
        <a:xfrm>
          <a:off x="1778000" y="628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133985</xdr:rowOff>
    </xdr:from>
    <xdr:to>
      <xdr:col>6</xdr:col>
      <xdr:colOff>38100</xdr:colOff>
      <xdr:row>38</xdr:row>
      <xdr:rowOff>64135</xdr:rowOff>
    </xdr:to>
    <xdr:sp macro="" textlink="">
      <xdr:nvSpPr>
        <xdr:cNvPr id="67" name="フローチャート: 判断 66">
          <a:extLst>
            <a:ext uri="{FF2B5EF4-FFF2-40B4-BE49-F238E27FC236}">
              <a16:creationId xmlns:a16="http://schemas.microsoft.com/office/drawing/2014/main" id="{0F0681E2-3A2A-457B-8D0D-F25DB46D3953}"/>
            </a:ext>
          </a:extLst>
        </xdr:cNvPr>
        <xdr:cNvSpPr/>
      </xdr:nvSpPr>
      <xdr:spPr>
        <a:xfrm>
          <a:off x="984250" y="624268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73660</xdr:rowOff>
    </xdr:from>
    <xdr:ext cx="762000" cy="259080"/>
    <xdr:sp macro="" textlink="">
      <xdr:nvSpPr>
        <xdr:cNvPr id="68" name="テキスト ボックス 67">
          <a:extLst>
            <a:ext uri="{FF2B5EF4-FFF2-40B4-BE49-F238E27FC236}">
              <a16:creationId xmlns:a16="http://schemas.microsoft.com/office/drawing/2014/main" id="{A08ED63E-0BB1-48AE-A912-992876D64F5C}"/>
            </a:ext>
          </a:extLst>
        </xdr:cNvPr>
        <xdr:cNvSpPr txBox="1"/>
      </xdr:nvSpPr>
      <xdr:spPr>
        <a:xfrm>
          <a:off x="4006850" y="7338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44</xdr:row>
      <xdr:rowOff>73660</xdr:rowOff>
    </xdr:from>
    <xdr:ext cx="762000" cy="259080"/>
    <xdr:sp macro="" textlink="">
      <xdr:nvSpPr>
        <xdr:cNvPr id="69" name="テキスト ボックス 68">
          <a:extLst>
            <a:ext uri="{FF2B5EF4-FFF2-40B4-BE49-F238E27FC236}">
              <a16:creationId xmlns:a16="http://schemas.microsoft.com/office/drawing/2014/main" id="{927EBEA3-8687-46D2-A778-ED119EE1A322}"/>
            </a:ext>
          </a:extLst>
        </xdr:cNvPr>
        <xdr:cNvSpPr txBox="1"/>
      </xdr:nvSpPr>
      <xdr:spPr>
        <a:xfrm>
          <a:off x="3257550" y="7338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73660</xdr:rowOff>
    </xdr:from>
    <xdr:ext cx="762000" cy="259080"/>
    <xdr:sp macro="" textlink="">
      <xdr:nvSpPr>
        <xdr:cNvPr id="70" name="テキスト ボックス 69">
          <a:extLst>
            <a:ext uri="{FF2B5EF4-FFF2-40B4-BE49-F238E27FC236}">
              <a16:creationId xmlns:a16="http://schemas.microsoft.com/office/drawing/2014/main" id="{BB830027-13D1-44F7-968F-5557287D7C17}"/>
            </a:ext>
          </a:extLst>
        </xdr:cNvPr>
        <xdr:cNvSpPr txBox="1"/>
      </xdr:nvSpPr>
      <xdr:spPr>
        <a:xfrm>
          <a:off x="2451100" y="7338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73660</xdr:rowOff>
    </xdr:from>
    <xdr:ext cx="762000" cy="259080"/>
    <xdr:sp macro="" textlink="">
      <xdr:nvSpPr>
        <xdr:cNvPr id="71" name="テキスト ボックス 70">
          <a:extLst>
            <a:ext uri="{FF2B5EF4-FFF2-40B4-BE49-F238E27FC236}">
              <a16:creationId xmlns:a16="http://schemas.microsoft.com/office/drawing/2014/main" id="{6C477DAB-A274-4253-A020-01E75B98622F}"/>
            </a:ext>
          </a:extLst>
        </xdr:cNvPr>
        <xdr:cNvSpPr txBox="1"/>
      </xdr:nvSpPr>
      <xdr:spPr>
        <a:xfrm>
          <a:off x="1657350" y="7338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44</xdr:row>
      <xdr:rowOff>73660</xdr:rowOff>
    </xdr:from>
    <xdr:ext cx="762000" cy="259080"/>
    <xdr:sp macro="" textlink="">
      <xdr:nvSpPr>
        <xdr:cNvPr id="72" name="テキスト ボックス 71">
          <a:extLst>
            <a:ext uri="{FF2B5EF4-FFF2-40B4-BE49-F238E27FC236}">
              <a16:creationId xmlns:a16="http://schemas.microsoft.com/office/drawing/2014/main" id="{B4BB5309-8915-4ED9-B0DB-82DDED0DF3D0}"/>
            </a:ext>
          </a:extLst>
        </xdr:cNvPr>
        <xdr:cNvSpPr txBox="1"/>
      </xdr:nvSpPr>
      <xdr:spPr>
        <a:xfrm>
          <a:off x="857250" y="7338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40</xdr:row>
      <xdr:rowOff>103505</xdr:rowOff>
    </xdr:from>
    <xdr:to>
      <xdr:col>24</xdr:col>
      <xdr:colOff>114300</xdr:colOff>
      <xdr:row>41</xdr:row>
      <xdr:rowOff>33655</xdr:rowOff>
    </xdr:to>
    <xdr:sp macro="" textlink="">
      <xdr:nvSpPr>
        <xdr:cNvPr id="73" name="楕円 72">
          <a:extLst>
            <a:ext uri="{FF2B5EF4-FFF2-40B4-BE49-F238E27FC236}">
              <a16:creationId xmlns:a16="http://schemas.microsoft.com/office/drawing/2014/main" id="{D640CC60-3127-478E-9EBF-BF8BA3019F54}"/>
            </a:ext>
          </a:extLst>
        </xdr:cNvPr>
        <xdr:cNvSpPr/>
      </xdr:nvSpPr>
      <xdr:spPr>
        <a:xfrm>
          <a:off x="4127500" y="670750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81915</xdr:rowOff>
    </xdr:from>
    <xdr:ext cx="405130" cy="259080"/>
    <xdr:sp macro="" textlink="">
      <xdr:nvSpPr>
        <xdr:cNvPr id="74" name="【道路】&#10;有形固定資産減価償却率該当値テキスト">
          <a:extLst>
            <a:ext uri="{FF2B5EF4-FFF2-40B4-BE49-F238E27FC236}">
              <a16:creationId xmlns:a16="http://schemas.microsoft.com/office/drawing/2014/main" id="{C749CDDE-7797-416F-A1FE-9F038E9A0609}"/>
            </a:ext>
          </a:extLst>
        </xdr:cNvPr>
        <xdr:cNvSpPr txBox="1"/>
      </xdr:nvSpPr>
      <xdr:spPr>
        <a:xfrm>
          <a:off x="4216400" y="66859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88.1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40</xdr:row>
      <xdr:rowOff>124460</xdr:rowOff>
    </xdr:from>
    <xdr:to>
      <xdr:col>20</xdr:col>
      <xdr:colOff>38100</xdr:colOff>
      <xdr:row>41</xdr:row>
      <xdr:rowOff>54610</xdr:rowOff>
    </xdr:to>
    <xdr:sp macro="" textlink="">
      <xdr:nvSpPr>
        <xdr:cNvPr id="75" name="楕円 74">
          <a:extLst>
            <a:ext uri="{FF2B5EF4-FFF2-40B4-BE49-F238E27FC236}">
              <a16:creationId xmlns:a16="http://schemas.microsoft.com/office/drawing/2014/main" id="{4CE81761-F754-4212-A1C4-EBD27C1D529F}"/>
            </a:ext>
          </a:extLst>
        </xdr:cNvPr>
        <xdr:cNvSpPr/>
      </xdr:nvSpPr>
      <xdr:spPr>
        <a:xfrm>
          <a:off x="3384550" y="672846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154940</xdr:rowOff>
    </xdr:from>
    <xdr:to>
      <xdr:col>24</xdr:col>
      <xdr:colOff>63500</xdr:colOff>
      <xdr:row>41</xdr:row>
      <xdr:rowOff>3810</xdr:rowOff>
    </xdr:to>
    <xdr:cxnSp macro="">
      <xdr:nvCxnSpPr>
        <xdr:cNvPr id="76" name="直線コネクタ 75">
          <a:extLst>
            <a:ext uri="{FF2B5EF4-FFF2-40B4-BE49-F238E27FC236}">
              <a16:creationId xmlns:a16="http://schemas.microsoft.com/office/drawing/2014/main" id="{229397C9-DAAC-45DD-B8B7-B14EBEBAF7C7}"/>
            </a:ext>
          </a:extLst>
        </xdr:cNvPr>
        <xdr:cNvCxnSpPr/>
      </xdr:nvCxnSpPr>
      <xdr:spPr>
        <a:xfrm flipV="1">
          <a:off x="3429000" y="6758940"/>
          <a:ext cx="7493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139700</xdr:rowOff>
    </xdr:from>
    <xdr:to>
      <xdr:col>15</xdr:col>
      <xdr:colOff>101600</xdr:colOff>
      <xdr:row>41</xdr:row>
      <xdr:rowOff>69850</xdr:rowOff>
    </xdr:to>
    <xdr:sp macro="" textlink="">
      <xdr:nvSpPr>
        <xdr:cNvPr id="77" name="楕円 76">
          <a:extLst>
            <a:ext uri="{FF2B5EF4-FFF2-40B4-BE49-F238E27FC236}">
              <a16:creationId xmlns:a16="http://schemas.microsoft.com/office/drawing/2014/main" id="{6094369A-307D-4093-8C56-C131BE72206D}"/>
            </a:ext>
          </a:extLst>
        </xdr:cNvPr>
        <xdr:cNvSpPr/>
      </xdr:nvSpPr>
      <xdr:spPr>
        <a:xfrm>
          <a:off x="2571750" y="67437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41</xdr:row>
      <xdr:rowOff>3810</xdr:rowOff>
    </xdr:from>
    <xdr:to>
      <xdr:col>19</xdr:col>
      <xdr:colOff>177800</xdr:colOff>
      <xdr:row>41</xdr:row>
      <xdr:rowOff>19050</xdr:rowOff>
    </xdr:to>
    <xdr:cxnSp macro="">
      <xdr:nvCxnSpPr>
        <xdr:cNvPr id="78" name="直線コネクタ 77">
          <a:extLst>
            <a:ext uri="{FF2B5EF4-FFF2-40B4-BE49-F238E27FC236}">
              <a16:creationId xmlns:a16="http://schemas.microsoft.com/office/drawing/2014/main" id="{E6D6C17F-C39B-4AE7-8A3B-AFE3E36BFA1B}"/>
            </a:ext>
          </a:extLst>
        </xdr:cNvPr>
        <xdr:cNvCxnSpPr/>
      </xdr:nvCxnSpPr>
      <xdr:spPr>
        <a:xfrm flipV="1">
          <a:off x="2622550" y="6772910"/>
          <a:ext cx="80645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160655</xdr:rowOff>
    </xdr:from>
    <xdr:to>
      <xdr:col>10</xdr:col>
      <xdr:colOff>165100</xdr:colOff>
      <xdr:row>41</xdr:row>
      <xdr:rowOff>90805</xdr:rowOff>
    </xdr:to>
    <xdr:sp macro="" textlink="">
      <xdr:nvSpPr>
        <xdr:cNvPr id="79" name="楕円 78">
          <a:extLst>
            <a:ext uri="{FF2B5EF4-FFF2-40B4-BE49-F238E27FC236}">
              <a16:creationId xmlns:a16="http://schemas.microsoft.com/office/drawing/2014/main" id="{DF10FB73-B41A-4D0E-B19B-9CD3135BFAFC}"/>
            </a:ext>
          </a:extLst>
        </xdr:cNvPr>
        <xdr:cNvSpPr/>
      </xdr:nvSpPr>
      <xdr:spPr>
        <a:xfrm>
          <a:off x="1778000" y="676465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41</xdr:row>
      <xdr:rowOff>19050</xdr:rowOff>
    </xdr:from>
    <xdr:to>
      <xdr:col>15</xdr:col>
      <xdr:colOff>50800</xdr:colOff>
      <xdr:row>41</xdr:row>
      <xdr:rowOff>40640</xdr:rowOff>
    </xdr:to>
    <xdr:cxnSp macro="">
      <xdr:nvCxnSpPr>
        <xdr:cNvPr id="80" name="直線コネクタ 79">
          <a:extLst>
            <a:ext uri="{FF2B5EF4-FFF2-40B4-BE49-F238E27FC236}">
              <a16:creationId xmlns:a16="http://schemas.microsoft.com/office/drawing/2014/main" id="{17512FBF-DA52-46CE-B39C-3F8C7A008345}"/>
            </a:ext>
          </a:extLst>
        </xdr:cNvPr>
        <xdr:cNvCxnSpPr/>
      </xdr:nvCxnSpPr>
      <xdr:spPr>
        <a:xfrm flipV="1">
          <a:off x="1828800" y="6788150"/>
          <a:ext cx="79375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41</xdr:row>
      <xdr:rowOff>4445</xdr:rowOff>
    </xdr:from>
    <xdr:to>
      <xdr:col>6</xdr:col>
      <xdr:colOff>38100</xdr:colOff>
      <xdr:row>41</xdr:row>
      <xdr:rowOff>106045</xdr:rowOff>
    </xdr:to>
    <xdr:sp macro="" textlink="">
      <xdr:nvSpPr>
        <xdr:cNvPr id="81" name="楕円 80">
          <a:extLst>
            <a:ext uri="{FF2B5EF4-FFF2-40B4-BE49-F238E27FC236}">
              <a16:creationId xmlns:a16="http://schemas.microsoft.com/office/drawing/2014/main" id="{394F0885-EAF4-41DD-A2E8-85C36D83EDDC}"/>
            </a:ext>
          </a:extLst>
        </xdr:cNvPr>
        <xdr:cNvSpPr/>
      </xdr:nvSpPr>
      <xdr:spPr>
        <a:xfrm>
          <a:off x="984250" y="677354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41</xdr:row>
      <xdr:rowOff>40640</xdr:rowOff>
    </xdr:from>
    <xdr:to>
      <xdr:col>10</xdr:col>
      <xdr:colOff>114300</xdr:colOff>
      <xdr:row>41</xdr:row>
      <xdr:rowOff>55245</xdr:rowOff>
    </xdr:to>
    <xdr:cxnSp macro="">
      <xdr:nvCxnSpPr>
        <xdr:cNvPr id="82" name="直線コネクタ 81">
          <a:extLst>
            <a:ext uri="{FF2B5EF4-FFF2-40B4-BE49-F238E27FC236}">
              <a16:creationId xmlns:a16="http://schemas.microsoft.com/office/drawing/2014/main" id="{F57D7649-6FB9-4D30-86BB-49851F3B9F62}"/>
            </a:ext>
          </a:extLst>
        </xdr:cNvPr>
        <xdr:cNvCxnSpPr/>
      </xdr:nvCxnSpPr>
      <xdr:spPr>
        <a:xfrm flipV="1">
          <a:off x="1028700" y="6809740"/>
          <a:ext cx="8001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36</xdr:row>
      <xdr:rowOff>137795</xdr:rowOff>
    </xdr:from>
    <xdr:ext cx="405130" cy="259080"/>
    <xdr:sp macro="" textlink="">
      <xdr:nvSpPr>
        <xdr:cNvPr id="83" name="n_1aveValue【道路】&#10;有形固定資産減価償却率">
          <a:extLst>
            <a:ext uri="{FF2B5EF4-FFF2-40B4-BE49-F238E27FC236}">
              <a16:creationId xmlns:a16="http://schemas.microsoft.com/office/drawing/2014/main" id="{C2241A69-B667-444D-BF7D-D2CE480D5A09}"/>
            </a:ext>
          </a:extLst>
        </xdr:cNvPr>
        <xdr:cNvSpPr txBox="1"/>
      </xdr:nvSpPr>
      <xdr:spPr>
        <a:xfrm>
          <a:off x="3239135" y="60813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65.7</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36</xdr:row>
      <xdr:rowOff>135890</xdr:rowOff>
    </xdr:from>
    <xdr:ext cx="402590" cy="259080"/>
    <xdr:sp macro="" textlink="">
      <xdr:nvSpPr>
        <xdr:cNvPr id="84" name="n_2aveValue【道路】&#10;有形固定資産減価償却率">
          <a:extLst>
            <a:ext uri="{FF2B5EF4-FFF2-40B4-BE49-F238E27FC236}">
              <a16:creationId xmlns:a16="http://schemas.microsoft.com/office/drawing/2014/main" id="{6D0A9C7F-5862-4B9D-B556-4981127C41FE}"/>
            </a:ext>
          </a:extLst>
        </xdr:cNvPr>
        <xdr:cNvSpPr txBox="1"/>
      </xdr:nvSpPr>
      <xdr:spPr>
        <a:xfrm>
          <a:off x="2439035" y="607949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65.6</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36</xdr:row>
      <xdr:rowOff>124460</xdr:rowOff>
    </xdr:from>
    <xdr:ext cx="402590" cy="259080"/>
    <xdr:sp macro="" textlink="">
      <xdr:nvSpPr>
        <xdr:cNvPr id="85" name="n_3aveValue【道路】&#10;有形固定資産減価償却率">
          <a:extLst>
            <a:ext uri="{FF2B5EF4-FFF2-40B4-BE49-F238E27FC236}">
              <a16:creationId xmlns:a16="http://schemas.microsoft.com/office/drawing/2014/main" id="{A9BAEEFE-F3CC-404B-9289-CB0BB0EB13FD}"/>
            </a:ext>
          </a:extLst>
        </xdr:cNvPr>
        <xdr:cNvSpPr txBox="1"/>
      </xdr:nvSpPr>
      <xdr:spPr>
        <a:xfrm>
          <a:off x="1645285" y="606806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65.0</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36</xdr:row>
      <xdr:rowOff>80645</xdr:rowOff>
    </xdr:from>
    <xdr:ext cx="402590" cy="259080"/>
    <xdr:sp macro="" textlink="">
      <xdr:nvSpPr>
        <xdr:cNvPr id="86" name="n_4aveValue【道路】&#10;有形固定資産減価償却率">
          <a:extLst>
            <a:ext uri="{FF2B5EF4-FFF2-40B4-BE49-F238E27FC236}">
              <a16:creationId xmlns:a16="http://schemas.microsoft.com/office/drawing/2014/main" id="{1A1E5A76-5710-4150-B2CD-B92222C84182}"/>
            </a:ext>
          </a:extLst>
        </xdr:cNvPr>
        <xdr:cNvSpPr txBox="1"/>
      </xdr:nvSpPr>
      <xdr:spPr>
        <a:xfrm>
          <a:off x="851535" y="602424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62.7</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41</xdr:row>
      <xdr:rowOff>45720</xdr:rowOff>
    </xdr:from>
    <xdr:ext cx="405130" cy="259080"/>
    <xdr:sp macro="" textlink="">
      <xdr:nvSpPr>
        <xdr:cNvPr id="87" name="n_1mainValue【道路】&#10;有形固定資産減価償却率">
          <a:extLst>
            <a:ext uri="{FF2B5EF4-FFF2-40B4-BE49-F238E27FC236}">
              <a16:creationId xmlns:a16="http://schemas.microsoft.com/office/drawing/2014/main" id="{D3D11109-8CBB-4171-884E-B6ED85740F0C}"/>
            </a:ext>
          </a:extLst>
        </xdr:cNvPr>
        <xdr:cNvSpPr txBox="1"/>
      </xdr:nvSpPr>
      <xdr:spPr>
        <a:xfrm>
          <a:off x="3239135" y="68148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89.2</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41</xdr:row>
      <xdr:rowOff>60960</xdr:rowOff>
    </xdr:from>
    <xdr:ext cx="402590" cy="259080"/>
    <xdr:sp macro="" textlink="">
      <xdr:nvSpPr>
        <xdr:cNvPr id="88" name="n_2mainValue【道路】&#10;有形固定資産減価償却率">
          <a:extLst>
            <a:ext uri="{FF2B5EF4-FFF2-40B4-BE49-F238E27FC236}">
              <a16:creationId xmlns:a16="http://schemas.microsoft.com/office/drawing/2014/main" id="{4039FFE5-EB47-4A14-8AB4-C73F51D7AF56}"/>
            </a:ext>
          </a:extLst>
        </xdr:cNvPr>
        <xdr:cNvSpPr txBox="1"/>
      </xdr:nvSpPr>
      <xdr:spPr>
        <a:xfrm>
          <a:off x="2439035" y="683006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90.0</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41</xdr:row>
      <xdr:rowOff>81915</xdr:rowOff>
    </xdr:from>
    <xdr:ext cx="402590" cy="259080"/>
    <xdr:sp macro="" textlink="">
      <xdr:nvSpPr>
        <xdr:cNvPr id="89" name="n_3mainValue【道路】&#10;有形固定資産減価償却率">
          <a:extLst>
            <a:ext uri="{FF2B5EF4-FFF2-40B4-BE49-F238E27FC236}">
              <a16:creationId xmlns:a16="http://schemas.microsoft.com/office/drawing/2014/main" id="{46FDAEA3-1ABC-4016-92BA-F15FAAF5238A}"/>
            </a:ext>
          </a:extLst>
        </xdr:cNvPr>
        <xdr:cNvSpPr txBox="1"/>
      </xdr:nvSpPr>
      <xdr:spPr>
        <a:xfrm>
          <a:off x="1645285" y="685101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91.1</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41</xdr:row>
      <xdr:rowOff>97790</xdr:rowOff>
    </xdr:from>
    <xdr:ext cx="402590" cy="256540"/>
    <xdr:sp macro="" textlink="">
      <xdr:nvSpPr>
        <xdr:cNvPr id="90" name="n_4mainValue【道路】&#10;有形固定資産減価償却率">
          <a:extLst>
            <a:ext uri="{FF2B5EF4-FFF2-40B4-BE49-F238E27FC236}">
              <a16:creationId xmlns:a16="http://schemas.microsoft.com/office/drawing/2014/main" id="{B60E5E40-B0AD-49C7-AB14-EC1EBDA2FC5D}"/>
            </a:ext>
          </a:extLst>
        </xdr:cNvPr>
        <xdr:cNvSpPr txBox="1"/>
      </xdr:nvSpPr>
      <xdr:spPr>
        <a:xfrm>
          <a:off x="851535" y="686689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91.9</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D22028A0-4470-49E2-99EC-C04A02F558B4}"/>
            </a:ext>
          </a:extLst>
        </xdr:cNvPr>
        <xdr:cNvSpPr/>
      </xdr:nvSpPr>
      <xdr:spPr>
        <a:xfrm>
          <a:off x="5956300" y="40386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6F7483AE-DDBA-49E8-A63F-70724AFA3E7E}"/>
            </a:ext>
          </a:extLst>
        </xdr:cNvPr>
        <xdr:cNvSpPr/>
      </xdr:nvSpPr>
      <xdr:spPr>
        <a:xfrm>
          <a:off x="6064250" y="46736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CD87D3E1-B36B-4E18-B1C9-C5B46D9DDDE6}"/>
            </a:ext>
          </a:extLst>
        </xdr:cNvPr>
        <xdr:cNvSpPr/>
      </xdr:nvSpPr>
      <xdr:spPr>
        <a:xfrm>
          <a:off x="6064250" y="48704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44/132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B2B99904-F2A5-4A8B-821A-5AF624524C4E}"/>
            </a:ext>
          </a:extLst>
        </xdr:cNvPr>
        <xdr:cNvSpPr/>
      </xdr:nvSpPr>
      <xdr:spPr>
        <a:xfrm>
          <a:off x="6985000" y="46736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5ED4457E-ED61-4D3E-ADB9-DB21C1F3CBE4}"/>
            </a:ext>
          </a:extLst>
        </xdr:cNvPr>
        <xdr:cNvSpPr/>
      </xdr:nvSpPr>
      <xdr:spPr>
        <a:xfrm>
          <a:off x="6985000" y="48704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5EB7586B-7472-426D-86A7-444A60DF22BD}"/>
            </a:ext>
          </a:extLst>
        </xdr:cNvPr>
        <xdr:cNvSpPr/>
      </xdr:nvSpPr>
      <xdr:spPr>
        <a:xfrm>
          <a:off x="8013700" y="46736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F172E0-7BDF-4A89-B267-46A62AC7A56B}"/>
            </a:ext>
          </a:extLst>
        </xdr:cNvPr>
        <xdr:cNvSpPr/>
      </xdr:nvSpPr>
      <xdr:spPr>
        <a:xfrm>
          <a:off x="8013700" y="48704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23.845</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15C01E31-01D7-4F3F-BEB2-B05C0439EAC2}"/>
            </a:ext>
          </a:extLst>
        </xdr:cNvPr>
        <xdr:cNvSpPr/>
      </xdr:nvSpPr>
      <xdr:spPr>
        <a:xfrm>
          <a:off x="5956300" y="5137150"/>
          <a:ext cx="424815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0995" cy="225425"/>
    <xdr:sp macro="" textlink="">
      <xdr:nvSpPr>
        <xdr:cNvPr id="99" name="テキスト ボックス 98">
          <a:extLst>
            <a:ext uri="{FF2B5EF4-FFF2-40B4-BE49-F238E27FC236}">
              <a16:creationId xmlns:a16="http://schemas.microsoft.com/office/drawing/2014/main" id="{286EFCC2-8BDA-417E-A84A-FC715D798768}"/>
            </a:ext>
          </a:extLst>
        </xdr:cNvPr>
        <xdr:cNvSpPr txBox="1"/>
      </xdr:nvSpPr>
      <xdr:spPr>
        <a:xfrm>
          <a:off x="5918200" y="4953000"/>
          <a:ext cx="34099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1B2BBE0D-5C1D-49AE-A3C5-A08BE1E64A9E}"/>
            </a:ext>
          </a:extLst>
        </xdr:cNvPr>
        <xdr:cNvCxnSpPr/>
      </xdr:nvCxnSpPr>
      <xdr:spPr>
        <a:xfrm>
          <a:off x="5956300" y="73406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8D06DF5D-F95E-43C4-AC9B-466E3F42AA43}"/>
            </a:ext>
          </a:extLst>
        </xdr:cNvPr>
        <xdr:cNvCxnSpPr/>
      </xdr:nvCxnSpPr>
      <xdr:spPr>
        <a:xfrm>
          <a:off x="5956300" y="69723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41</xdr:row>
      <xdr:rowOff>67310</xdr:rowOff>
    </xdr:from>
    <xdr:ext cx="464820" cy="259080"/>
    <xdr:sp macro="" textlink="">
      <xdr:nvSpPr>
        <xdr:cNvPr id="102" name="テキスト ボックス 101">
          <a:extLst>
            <a:ext uri="{FF2B5EF4-FFF2-40B4-BE49-F238E27FC236}">
              <a16:creationId xmlns:a16="http://schemas.microsoft.com/office/drawing/2014/main" id="{5D9C3F47-B8D9-41F5-9130-C9012C09ACCA}"/>
            </a:ext>
          </a:extLst>
        </xdr:cNvPr>
        <xdr:cNvSpPr txBox="1"/>
      </xdr:nvSpPr>
      <xdr:spPr>
        <a:xfrm>
          <a:off x="5527040" y="683641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8933756D-0F06-494F-9335-8086E67B2C36}"/>
            </a:ext>
          </a:extLst>
        </xdr:cNvPr>
        <xdr:cNvCxnSpPr/>
      </xdr:nvCxnSpPr>
      <xdr:spPr>
        <a:xfrm>
          <a:off x="5956300" y="6604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39</xdr:row>
      <xdr:rowOff>29210</xdr:rowOff>
    </xdr:from>
    <xdr:ext cx="531495" cy="256540"/>
    <xdr:sp macro="" textlink="">
      <xdr:nvSpPr>
        <xdr:cNvPr id="104" name="テキスト ボックス 103">
          <a:extLst>
            <a:ext uri="{FF2B5EF4-FFF2-40B4-BE49-F238E27FC236}">
              <a16:creationId xmlns:a16="http://schemas.microsoft.com/office/drawing/2014/main" id="{0BF12FD9-A267-4C50-A885-1AE279AC628D}"/>
            </a:ext>
          </a:extLst>
        </xdr:cNvPr>
        <xdr:cNvSpPr txBox="1"/>
      </xdr:nvSpPr>
      <xdr:spPr>
        <a:xfrm>
          <a:off x="5481955" y="646811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6205DA80-786F-4EEC-B424-F95810751E0F}"/>
            </a:ext>
          </a:extLst>
        </xdr:cNvPr>
        <xdr:cNvCxnSpPr/>
      </xdr:nvCxnSpPr>
      <xdr:spPr>
        <a:xfrm>
          <a:off x="5956300" y="62420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36</xdr:row>
      <xdr:rowOff>162560</xdr:rowOff>
    </xdr:from>
    <xdr:ext cx="531495" cy="259080"/>
    <xdr:sp macro="" textlink="">
      <xdr:nvSpPr>
        <xdr:cNvPr id="106" name="テキスト ボックス 105">
          <a:extLst>
            <a:ext uri="{FF2B5EF4-FFF2-40B4-BE49-F238E27FC236}">
              <a16:creationId xmlns:a16="http://schemas.microsoft.com/office/drawing/2014/main" id="{FDCA57D6-966B-47D2-B2E8-0B5DD3F8C617}"/>
            </a:ext>
          </a:extLst>
        </xdr:cNvPr>
        <xdr:cNvSpPr txBox="1"/>
      </xdr:nvSpPr>
      <xdr:spPr>
        <a:xfrm>
          <a:off x="5481955" y="61061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3BCADF7D-5697-4495-ADE3-00731BBFE321}"/>
            </a:ext>
          </a:extLst>
        </xdr:cNvPr>
        <xdr:cNvCxnSpPr/>
      </xdr:nvCxnSpPr>
      <xdr:spPr>
        <a:xfrm>
          <a:off x="5956300" y="58737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34</xdr:row>
      <xdr:rowOff>124460</xdr:rowOff>
    </xdr:from>
    <xdr:ext cx="531495" cy="259080"/>
    <xdr:sp macro="" textlink="">
      <xdr:nvSpPr>
        <xdr:cNvPr id="108" name="テキスト ボックス 107">
          <a:extLst>
            <a:ext uri="{FF2B5EF4-FFF2-40B4-BE49-F238E27FC236}">
              <a16:creationId xmlns:a16="http://schemas.microsoft.com/office/drawing/2014/main" id="{0EEB2B83-A7E5-4069-B76F-3F56B7D01E48}"/>
            </a:ext>
          </a:extLst>
        </xdr:cNvPr>
        <xdr:cNvSpPr txBox="1"/>
      </xdr:nvSpPr>
      <xdr:spPr>
        <a:xfrm>
          <a:off x="5481955" y="57378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973054BD-A9E4-4C0D-A2A7-822FCBD1D71B}"/>
            </a:ext>
          </a:extLst>
        </xdr:cNvPr>
        <xdr:cNvCxnSpPr/>
      </xdr:nvCxnSpPr>
      <xdr:spPr>
        <a:xfrm>
          <a:off x="5956300" y="55054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32</xdr:row>
      <xdr:rowOff>86360</xdr:rowOff>
    </xdr:from>
    <xdr:ext cx="531495" cy="256540"/>
    <xdr:sp macro="" textlink="">
      <xdr:nvSpPr>
        <xdr:cNvPr id="110" name="テキスト ボックス 109">
          <a:extLst>
            <a:ext uri="{FF2B5EF4-FFF2-40B4-BE49-F238E27FC236}">
              <a16:creationId xmlns:a16="http://schemas.microsoft.com/office/drawing/2014/main" id="{2DB32490-BAAC-4801-9E6F-2E4B29221405}"/>
            </a:ext>
          </a:extLst>
        </xdr:cNvPr>
        <xdr:cNvSpPr txBox="1"/>
      </xdr:nvSpPr>
      <xdr:spPr>
        <a:xfrm>
          <a:off x="5481955" y="536956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D7D8B13F-A778-4B12-9A9F-B33F9672E2E6}"/>
            </a:ext>
          </a:extLst>
        </xdr:cNvPr>
        <xdr:cNvCxnSpPr/>
      </xdr:nvCxnSpPr>
      <xdr:spPr>
        <a:xfrm>
          <a:off x="5956300" y="51371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30</xdr:row>
      <xdr:rowOff>48260</xdr:rowOff>
    </xdr:from>
    <xdr:ext cx="593090" cy="259080"/>
    <xdr:sp macro="" textlink="">
      <xdr:nvSpPr>
        <xdr:cNvPr id="112" name="テキスト ボックス 111">
          <a:extLst>
            <a:ext uri="{FF2B5EF4-FFF2-40B4-BE49-F238E27FC236}">
              <a16:creationId xmlns:a16="http://schemas.microsoft.com/office/drawing/2014/main" id="{8A5999F6-1138-4DDE-97EA-8022F2D83B21}"/>
            </a:ext>
          </a:extLst>
        </xdr:cNvPr>
        <xdr:cNvSpPr txBox="1"/>
      </xdr:nvSpPr>
      <xdr:spPr>
        <a:xfrm>
          <a:off x="5417820" y="50012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E04F7CD4-942C-42B4-B330-B2E4B464BC70}"/>
            </a:ext>
          </a:extLst>
        </xdr:cNvPr>
        <xdr:cNvSpPr/>
      </xdr:nvSpPr>
      <xdr:spPr>
        <a:xfrm>
          <a:off x="5956300" y="5137150"/>
          <a:ext cx="424815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127635</xdr:rowOff>
    </xdr:from>
    <xdr:to>
      <xdr:col>54</xdr:col>
      <xdr:colOff>189865</xdr:colOff>
      <xdr:row>42</xdr:row>
      <xdr:rowOff>29210</xdr:rowOff>
    </xdr:to>
    <xdr:cxnSp macro="">
      <xdr:nvCxnSpPr>
        <xdr:cNvPr id="114" name="直線コネクタ 113">
          <a:extLst>
            <a:ext uri="{FF2B5EF4-FFF2-40B4-BE49-F238E27FC236}">
              <a16:creationId xmlns:a16="http://schemas.microsoft.com/office/drawing/2014/main" id="{8AC49A63-2A14-4D56-B1A6-BD0CD4373221}"/>
            </a:ext>
          </a:extLst>
        </xdr:cNvPr>
        <xdr:cNvCxnSpPr/>
      </xdr:nvCxnSpPr>
      <xdr:spPr>
        <a:xfrm flipV="1">
          <a:off x="9429115" y="5410835"/>
          <a:ext cx="0" cy="15525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32385</xdr:rowOff>
    </xdr:from>
    <xdr:ext cx="469900" cy="256540"/>
    <xdr:sp macro="" textlink="">
      <xdr:nvSpPr>
        <xdr:cNvPr id="115" name="【道路】&#10;一人当たり延長最小値テキスト">
          <a:extLst>
            <a:ext uri="{FF2B5EF4-FFF2-40B4-BE49-F238E27FC236}">
              <a16:creationId xmlns:a16="http://schemas.microsoft.com/office/drawing/2014/main" id="{443EE64A-6730-4270-9081-E96DF5DB964C}"/>
            </a:ext>
          </a:extLst>
        </xdr:cNvPr>
        <xdr:cNvSpPr txBox="1"/>
      </xdr:nvSpPr>
      <xdr:spPr>
        <a:xfrm>
          <a:off x="9467850" y="696658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0.490</a:t>
          </a:r>
          <a:endParaRPr kumimoji="1" lang="ja-JP" altLang="en-US" sz="1000" b="1">
            <a:latin typeface="ＭＳ Ｐゴシック"/>
            <a:ea typeface="ＭＳ Ｐゴシック"/>
          </a:endParaRPr>
        </a:p>
      </xdr:txBody>
    </xdr:sp>
    <xdr:clientData/>
  </xdr:oneCellAnchor>
  <xdr:twoCellAnchor>
    <xdr:from>
      <xdr:col>54</xdr:col>
      <xdr:colOff>101600</xdr:colOff>
      <xdr:row>42</xdr:row>
      <xdr:rowOff>29210</xdr:rowOff>
    </xdr:from>
    <xdr:to>
      <xdr:col>55</xdr:col>
      <xdr:colOff>88900</xdr:colOff>
      <xdr:row>42</xdr:row>
      <xdr:rowOff>29210</xdr:rowOff>
    </xdr:to>
    <xdr:cxnSp macro="">
      <xdr:nvCxnSpPr>
        <xdr:cNvPr id="116" name="直線コネクタ 115">
          <a:extLst>
            <a:ext uri="{FF2B5EF4-FFF2-40B4-BE49-F238E27FC236}">
              <a16:creationId xmlns:a16="http://schemas.microsoft.com/office/drawing/2014/main" id="{9CAC6C63-607D-46E0-81AF-7FB2B6A921FB}"/>
            </a:ext>
          </a:extLst>
        </xdr:cNvPr>
        <xdr:cNvCxnSpPr/>
      </xdr:nvCxnSpPr>
      <xdr:spPr>
        <a:xfrm>
          <a:off x="9359900" y="69634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74930</xdr:rowOff>
    </xdr:from>
    <xdr:ext cx="534670" cy="256540"/>
    <xdr:sp macro="" textlink="">
      <xdr:nvSpPr>
        <xdr:cNvPr id="117" name="【道路】&#10;一人当たり延長最大値テキスト">
          <a:extLst>
            <a:ext uri="{FF2B5EF4-FFF2-40B4-BE49-F238E27FC236}">
              <a16:creationId xmlns:a16="http://schemas.microsoft.com/office/drawing/2014/main" id="{C5574450-8EEF-4057-9A54-BC58B8E74929}"/>
            </a:ext>
          </a:extLst>
        </xdr:cNvPr>
        <xdr:cNvSpPr txBox="1"/>
      </xdr:nvSpPr>
      <xdr:spPr>
        <a:xfrm>
          <a:off x="9467850" y="5193030"/>
          <a:ext cx="5346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85.313</a:t>
          </a:r>
          <a:endParaRPr kumimoji="1" lang="ja-JP" altLang="en-US" sz="1000" b="1">
            <a:latin typeface="ＭＳ Ｐゴシック"/>
            <a:ea typeface="ＭＳ Ｐゴシック"/>
          </a:endParaRPr>
        </a:p>
      </xdr:txBody>
    </xdr:sp>
    <xdr:clientData/>
  </xdr:oneCellAnchor>
  <xdr:twoCellAnchor>
    <xdr:from>
      <xdr:col>54</xdr:col>
      <xdr:colOff>101600</xdr:colOff>
      <xdr:row>32</xdr:row>
      <xdr:rowOff>127635</xdr:rowOff>
    </xdr:from>
    <xdr:to>
      <xdr:col>55</xdr:col>
      <xdr:colOff>88900</xdr:colOff>
      <xdr:row>32</xdr:row>
      <xdr:rowOff>127635</xdr:rowOff>
    </xdr:to>
    <xdr:cxnSp macro="">
      <xdr:nvCxnSpPr>
        <xdr:cNvPr id="118" name="直線コネクタ 117">
          <a:extLst>
            <a:ext uri="{FF2B5EF4-FFF2-40B4-BE49-F238E27FC236}">
              <a16:creationId xmlns:a16="http://schemas.microsoft.com/office/drawing/2014/main" id="{35F9D35A-2DE3-4D67-A267-37590496EB0A}"/>
            </a:ext>
          </a:extLst>
        </xdr:cNvPr>
        <xdr:cNvCxnSpPr/>
      </xdr:nvCxnSpPr>
      <xdr:spPr>
        <a:xfrm>
          <a:off x="9359900" y="541083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116840</xdr:rowOff>
    </xdr:from>
    <xdr:ext cx="534670" cy="259080"/>
    <xdr:sp macro="" textlink="">
      <xdr:nvSpPr>
        <xdr:cNvPr id="119" name="【道路】&#10;一人当たり延長平均値テキスト">
          <a:extLst>
            <a:ext uri="{FF2B5EF4-FFF2-40B4-BE49-F238E27FC236}">
              <a16:creationId xmlns:a16="http://schemas.microsoft.com/office/drawing/2014/main" id="{813BB112-2AE0-4B08-9190-71A1DC3BF880}"/>
            </a:ext>
          </a:extLst>
        </xdr:cNvPr>
        <xdr:cNvSpPr txBox="1"/>
      </xdr:nvSpPr>
      <xdr:spPr>
        <a:xfrm>
          <a:off x="9467850" y="639064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28.079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38</xdr:row>
      <xdr:rowOff>138430</xdr:rowOff>
    </xdr:from>
    <xdr:to>
      <xdr:col>55</xdr:col>
      <xdr:colOff>50800</xdr:colOff>
      <xdr:row>39</xdr:row>
      <xdr:rowOff>68580</xdr:rowOff>
    </xdr:to>
    <xdr:sp macro="" textlink="">
      <xdr:nvSpPr>
        <xdr:cNvPr id="120" name="フローチャート: 判断 119">
          <a:extLst>
            <a:ext uri="{FF2B5EF4-FFF2-40B4-BE49-F238E27FC236}">
              <a16:creationId xmlns:a16="http://schemas.microsoft.com/office/drawing/2014/main" id="{3D0B751D-0DBF-479D-B10C-95F153D46469}"/>
            </a:ext>
          </a:extLst>
        </xdr:cNvPr>
        <xdr:cNvSpPr/>
      </xdr:nvSpPr>
      <xdr:spPr>
        <a:xfrm>
          <a:off x="9398000" y="641223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142240</xdr:rowOff>
    </xdr:from>
    <xdr:to>
      <xdr:col>50</xdr:col>
      <xdr:colOff>165100</xdr:colOff>
      <xdr:row>39</xdr:row>
      <xdr:rowOff>72390</xdr:rowOff>
    </xdr:to>
    <xdr:sp macro="" textlink="">
      <xdr:nvSpPr>
        <xdr:cNvPr id="121" name="フローチャート: 判断 120">
          <a:extLst>
            <a:ext uri="{FF2B5EF4-FFF2-40B4-BE49-F238E27FC236}">
              <a16:creationId xmlns:a16="http://schemas.microsoft.com/office/drawing/2014/main" id="{2E286D7C-6E51-4E7F-BA9E-0AE72008DDD8}"/>
            </a:ext>
          </a:extLst>
        </xdr:cNvPr>
        <xdr:cNvSpPr/>
      </xdr:nvSpPr>
      <xdr:spPr>
        <a:xfrm>
          <a:off x="8636000" y="641604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149860</xdr:rowOff>
    </xdr:from>
    <xdr:to>
      <xdr:col>46</xdr:col>
      <xdr:colOff>38100</xdr:colOff>
      <xdr:row>39</xdr:row>
      <xdr:rowOff>80010</xdr:rowOff>
    </xdr:to>
    <xdr:sp macro="" textlink="">
      <xdr:nvSpPr>
        <xdr:cNvPr id="122" name="フローチャート: 判断 121">
          <a:extLst>
            <a:ext uri="{FF2B5EF4-FFF2-40B4-BE49-F238E27FC236}">
              <a16:creationId xmlns:a16="http://schemas.microsoft.com/office/drawing/2014/main" id="{8D45D69D-55E0-462F-9500-3BE005285D42}"/>
            </a:ext>
          </a:extLst>
        </xdr:cNvPr>
        <xdr:cNvSpPr/>
      </xdr:nvSpPr>
      <xdr:spPr>
        <a:xfrm>
          <a:off x="7842250" y="642366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163195</xdr:rowOff>
    </xdr:from>
    <xdr:to>
      <xdr:col>41</xdr:col>
      <xdr:colOff>101600</xdr:colOff>
      <xdr:row>39</xdr:row>
      <xdr:rowOff>93345</xdr:rowOff>
    </xdr:to>
    <xdr:sp macro="" textlink="">
      <xdr:nvSpPr>
        <xdr:cNvPr id="123" name="フローチャート: 判断 122">
          <a:extLst>
            <a:ext uri="{FF2B5EF4-FFF2-40B4-BE49-F238E27FC236}">
              <a16:creationId xmlns:a16="http://schemas.microsoft.com/office/drawing/2014/main" id="{2D0FF2BD-176C-4744-8BF1-0A54980DAEC9}"/>
            </a:ext>
          </a:extLst>
        </xdr:cNvPr>
        <xdr:cNvSpPr/>
      </xdr:nvSpPr>
      <xdr:spPr>
        <a:xfrm>
          <a:off x="7029450" y="643699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21590</xdr:rowOff>
    </xdr:from>
    <xdr:to>
      <xdr:col>36</xdr:col>
      <xdr:colOff>165100</xdr:colOff>
      <xdr:row>39</xdr:row>
      <xdr:rowOff>123190</xdr:rowOff>
    </xdr:to>
    <xdr:sp macro="" textlink="">
      <xdr:nvSpPr>
        <xdr:cNvPr id="124" name="フローチャート: 判断 123">
          <a:extLst>
            <a:ext uri="{FF2B5EF4-FFF2-40B4-BE49-F238E27FC236}">
              <a16:creationId xmlns:a16="http://schemas.microsoft.com/office/drawing/2014/main" id="{F1A42AFD-3A0D-49CC-95BF-A843CDC02BDB}"/>
            </a:ext>
          </a:extLst>
        </xdr:cNvPr>
        <xdr:cNvSpPr/>
      </xdr:nvSpPr>
      <xdr:spPr>
        <a:xfrm>
          <a:off x="6235700" y="646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73660</xdr:rowOff>
    </xdr:from>
    <xdr:ext cx="762000" cy="259080"/>
    <xdr:sp macro="" textlink="">
      <xdr:nvSpPr>
        <xdr:cNvPr id="125" name="テキスト ボックス 124">
          <a:extLst>
            <a:ext uri="{FF2B5EF4-FFF2-40B4-BE49-F238E27FC236}">
              <a16:creationId xmlns:a16="http://schemas.microsoft.com/office/drawing/2014/main" id="{E9D1797B-23F6-4065-A6B7-554D14180FDF}"/>
            </a:ext>
          </a:extLst>
        </xdr:cNvPr>
        <xdr:cNvSpPr txBox="1"/>
      </xdr:nvSpPr>
      <xdr:spPr>
        <a:xfrm>
          <a:off x="9258300" y="7338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73660</xdr:rowOff>
    </xdr:from>
    <xdr:ext cx="762000" cy="259080"/>
    <xdr:sp macro="" textlink="">
      <xdr:nvSpPr>
        <xdr:cNvPr id="126" name="テキスト ボックス 125">
          <a:extLst>
            <a:ext uri="{FF2B5EF4-FFF2-40B4-BE49-F238E27FC236}">
              <a16:creationId xmlns:a16="http://schemas.microsoft.com/office/drawing/2014/main" id="{90AE0EBA-824A-424E-9867-6F1D1667360F}"/>
            </a:ext>
          </a:extLst>
        </xdr:cNvPr>
        <xdr:cNvSpPr txBox="1"/>
      </xdr:nvSpPr>
      <xdr:spPr>
        <a:xfrm>
          <a:off x="8515350" y="7338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44</xdr:row>
      <xdr:rowOff>73660</xdr:rowOff>
    </xdr:from>
    <xdr:ext cx="762000" cy="259080"/>
    <xdr:sp macro="" textlink="">
      <xdr:nvSpPr>
        <xdr:cNvPr id="127" name="テキスト ボックス 126">
          <a:extLst>
            <a:ext uri="{FF2B5EF4-FFF2-40B4-BE49-F238E27FC236}">
              <a16:creationId xmlns:a16="http://schemas.microsoft.com/office/drawing/2014/main" id="{1F4957FA-E0C4-461B-9970-C0EDF309F003}"/>
            </a:ext>
          </a:extLst>
        </xdr:cNvPr>
        <xdr:cNvSpPr txBox="1"/>
      </xdr:nvSpPr>
      <xdr:spPr>
        <a:xfrm>
          <a:off x="7715250" y="7338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73660</xdr:rowOff>
    </xdr:from>
    <xdr:ext cx="762000" cy="259080"/>
    <xdr:sp macro="" textlink="">
      <xdr:nvSpPr>
        <xdr:cNvPr id="128" name="テキスト ボックス 127">
          <a:extLst>
            <a:ext uri="{FF2B5EF4-FFF2-40B4-BE49-F238E27FC236}">
              <a16:creationId xmlns:a16="http://schemas.microsoft.com/office/drawing/2014/main" id="{5FA4B7E9-BA48-476B-B24A-1384640C16BC}"/>
            </a:ext>
          </a:extLst>
        </xdr:cNvPr>
        <xdr:cNvSpPr txBox="1"/>
      </xdr:nvSpPr>
      <xdr:spPr>
        <a:xfrm>
          <a:off x="6908800" y="7338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73660</xdr:rowOff>
    </xdr:from>
    <xdr:ext cx="762000" cy="259080"/>
    <xdr:sp macro="" textlink="">
      <xdr:nvSpPr>
        <xdr:cNvPr id="129" name="テキスト ボックス 128">
          <a:extLst>
            <a:ext uri="{FF2B5EF4-FFF2-40B4-BE49-F238E27FC236}">
              <a16:creationId xmlns:a16="http://schemas.microsoft.com/office/drawing/2014/main" id="{9A2E51FF-FA8E-4088-93A8-A35675D4D1F6}"/>
            </a:ext>
          </a:extLst>
        </xdr:cNvPr>
        <xdr:cNvSpPr txBox="1"/>
      </xdr:nvSpPr>
      <xdr:spPr>
        <a:xfrm>
          <a:off x="6115050" y="7338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38</xdr:row>
      <xdr:rowOff>15875</xdr:rowOff>
    </xdr:from>
    <xdr:to>
      <xdr:col>55</xdr:col>
      <xdr:colOff>50800</xdr:colOff>
      <xdr:row>38</xdr:row>
      <xdr:rowOff>117475</xdr:rowOff>
    </xdr:to>
    <xdr:sp macro="" textlink="">
      <xdr:nvSpPr>
        <xdr:cNvPr id="130" name="楕円 129">
          <a:extLst>
            <a:ext uri="{FF2B5EF4-FFF2-40B4-BE49-F238E27FC236}">
              <a16:creationId xmlns:a16="http://schemas.microsoft.com/office/drawing/2014/main" id="{5D19CBE9-E930-428A-A676-2B50AAD258A0}"/>
            </a:ext>
          </a:extLst>
        </xdr:cNvPr>
        <xdr:cNvSpPr/>
      </xdr:nvSpPr>
      <xdr:spPr>
        <a:xfrm>
          <a:off x="9398000" y="628967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38735</xdr:rowOff>
    </xdr:from>
    <xdr:ext cx="534670" cy="259080"/>
    <xdr:sp macro="" textlink="">
      <xdr:nvSpPr>
        <xdr:cNvPr id="131" name="【道路】&#10;一人当たり延長該当値テキスト">
          <a:extLst>
            <a:ext uri="{FF2B5EF4-FFF2-40B4-BE49-F238E27FC236}">
              <a16:creationId xmlns:a16="http://schemas.microsoft.com/office/drawing/2014/main" id="{97FAFB8E-823B-483D-A1DA-49885D3F49F3}"/>
            </a:ext>
          </a:extLst>
        </xdr:cNvPr>
        <xdr:cNvSpPr txBox="1"/>
      </xdr:nvSpPr>
      <xdr:spPr>
        <a:xfrm>
          <a:off x="9467850" y="614743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34.489</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38</xdr:row>
      <xdr:rowOff>29210</xdr:rowOff>
    </xdr:from>
    <xdr:to>
      <xdr:col>50</xdr:col>
      <xdr:colOff>165100</xdr:colOff>
      <xdr:row>38</xdr:row>
      <xdr:rowOff>130810</xdr:rowOff>
    </xdr:to>
    <xdr:sp macro="" textlink="">
      <xdr:nvSpPr>
        <xdr:cNvPr id="132" name="楕円 131">
          <a:extLst>
            <a:ext uri="{FF2B5EF4-FFF2-40B4-BE49-F238E27FC236}">
              <a16:creationId xmlns:a16="http://schemas.microsoft.com/office/drawing/2014/main" id="{459A1C44-96F7-4DC1-8E93-FD9E4BA6510E}"/>
            </a:ext>
          </a:extLst>
        </xdr:cNvPr>
        <xdr:cNvSpPr/>
      </xdr:nvSpPr>
      <xdr:spPr>
        <a:xfrm>
          <a:off x="8636000" y="6303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66675</xdr:rowOff>
    </xdr:from>
    <xdr:to>
      <xdr:col>55</xdr:col>
      <xdr:colOff>0</xdr:colOff>
      <xdr:row>38</xdr:row>
      <xdr:rowOff>80010</xdr:rowOff>
    </xdr:to>
    <xdr:cxnSp macro="">
      <xdr:nvCxnSpPr>
        <xdr:cNvPr id="133" name="直線コネクタ 132">
          <a:extLst>
            <a:ext uri="{FF2B5EF4-FFF2-40B4-BE49-F238E27FC236}">
              <a16:creationId xmlns:a16="http://schemas.microsoft.com/office/drawing/2014/main" id="{5766BAC4-29A9-4142-AD63-F5C1985E789B}"/>
            </a:ext>
          </a:extLst>
        </xdr:cNvPr>
        <xdr:cNvCxnSpPr/>
      </xdr:nvCxnSpPr>
      <xdr:spPr>
        <a:xfrm flipV="1">
          <a:off x="8686800" y="6340475"/>
          <a:ext cx="74295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38100</xdr:rowOff>
    </xdr:from>
    <xdr:to>
      <xdr:col>46</xdr:col>
      <xdr:colOff>38100</xdr:colOff>
      <xdr:row>38</xdr:row>
      <xdr:rowOff>139700</xdr:rowOff>
    </xdr:to>
    <xdr:sp macro="" textlink="">
      <xdr:nvSpPr>
        <xdr:cNvPr id="134" name="楕円 133">
          <a:extLst>
            <a:ext uri="{FF2B5EF4-FFF2-40B4-BE49-F238E27FC236}">
              <a16:creationId xmlns:a16="http://schemas.microsoft.com/office/drawing/2014/main" id="{8F13A3E4-2F33-44C3-98C8-FF3EF5DE67A2}"/>
            </a:ext>
          </a:extLst>
        </xdr:cNvPr>
        <xdr:cNvSpPr/>
      </xdr:nvSpPr>
      <xdr:spPr>
        <a:xfrm>
          <a:off x="7842250" y="63119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80010</xdr:rowOff>
    </xdr:from>
    <xdr:to>
      <xdr:col>50</xdr:col>
      <xdr:colOff>114300</xdr:colOff>
      <xdr:row>38</xdr:row>
      <xdr:rowOff>88900</xdr:rowOff>
    </xdr:to>
    <xdr:cxnSp macro="">
      <xdr:nvCxnSpPr>
        <xdr:cNvPr id="135" name="直線コネクタ 134">
          <a:extLst>
            <a:ext uri="{FF2B5EF4-FFF2-40B4-BE49-F238E27FC236}">
              <a16:creationId xmlns:a16="http://schemas.microsoft.com/office/drawing/2014/main" id="{D7ECC7AB-21C5-4C20-8D66-2AEF2E67848A}"/>
            </a:ext>
          </a:extLst>
        </xdr:cNvPr>
        <xdr:cNvCxnSpPr/>
      </xdr:nvCxnSpPr>
      <xdr:spPr>
        <a:xfrm flipV="1">
          <a:off x="7886700" y="6353810"/>
          <a:ext cx="8001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45720</xdr:rowOff>
    </xdr:from>
    <xdr:to>
      <xdr:col>41</xdr:col>
      <xdr:colOff>101600</xdr:colOff>
      <xdr:row>38</xdr:row>
      <xdr:rowOff>147320</xdr:rowOff>
    </xdr:to>
    <xdr:sp macro="" textlink="">
      <xdr:nvSpPr>
        <xdr:cNvPr id="136" name="楕円 135">
          <a:extLst>
            <a:ext uri="{FF2B5EF4-FFF2-40B4-BE49-F238E27FC236}">
              <a16:creationId xmlns:a16="http://schemas.microsoft.com/office/drawing/2014/main" id="{BA1D7D45-652B-4DAB-85EB-58C31CEB3852}"/>
            </a:ext>
          </a:extLst>
        </xdr:cNvPr>
        <xdr:cNvSpPr/>
      </xdr:nvSpPr>
      <xdr:spPr>
        <a:xfrm>
          <a:off x="7029450" y="6319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88900</xdr:rowOff>
    </xdr:from>
    <xdr:to>
      <xdr:col>45</xdr:col>
      <xdr:colOff>177800</xdr:colOff>
      <xdr:row>38</xdr:row>
      <xdr:rowOff>96520</xdr:rowOff>
    </xdr:to>
    <xdr:cxnSp macro="">
      <xdr:nvCxnSpPr>
        <xdr:cNvPr id="137" name="直線コネクタ 136">
          <a:extLst>
            <a:ext uri="{FF2B5EF4-FFF2-40B4-BE49-F238E27FC236}">
              <a16:creationId xmlns:a16="http://schemas.microsoft.com/office/drawing/2014/main" id="{E7FF5316-B887-4B4A-A54D-DEB6557D8708}"/>
            </a:ext>
          </a:extLst>
        </xdr:cNvPr>
        <xdr:cNvCxnSpPr/>
      </xdr:nvCxnSpPr>
      <xdr:spPr>
        <a:xfrm flipV="1">
          <a:off x="7080250" y="6362700"/>
          <a:ext cx="80645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53975</xdr:rowOff>
    </xdr:from>
    <xdr:to>
      <xdr:col>36</xdr:col>
      <xdr:colOff>165100</xdr:colOff>
      <xdr:row>38</xdr:row>
      <xdr:rowOff>155575</xdr:rowOff>
    </xdr:to>
    <xdr:sp macro="" textlink="">
      <xdr:nvSpPr>
        <xdr:cNvPr id="138" name="楕円 137">
          <a:extLst>
            <a:ext uri="{FF2B5EF4-FFF2-40B4-BE49-F238E27FC236}">
              <a16:creationId xmlns:a16="http://schemas.microsoft.com/office/drawing/2014/main" id="{F92C9182-D76C-4542-927E-98385B678980}"/>
            </a:ext>
          </a:extLst>
        </xdr:cNvPr>
        <xdr:cNvSpPr/>
      </xdr:nvSpPr>
      <xdr:spPr>
        <a:xfrm>
          <a:off x="6235700" y="6327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96520</xdr:rowOff>
    </xdr:from>
    <xdr:to>
      <xdr:col>41</xdr:col>
      <xdr:colOff>50800</xdr:colOff>
      <xdr:row>38</xdr:row>
      <xdr:rowOff>104775</xdr:rowOff>
    </xdr:to>
    <xdr:cxnSp macro="">
      <xdr:nvCxnSpPr>
        <xdr:cNvPr id="139" name="直線コネクタ 138">
          <a:extLst>
            <a:ext uri="{FF2B5EF4-FFF2-40B4-BE49-F238E27FC236}">
              <a16:creationId xmlns:a16="http://schemas.microsoft.com/office/drawing/2014/main" id="{77BB0B7F-274B-416C-8F17-E2D258BB73E3}"/>
            </a:ext>
          </a:extLst>
        </xdr:cNvPr>
        <xdr:cNvCxnSpPr/>
      </xdr:nvCxnSpPr>
      <xdr:spPr>
        <a:xfrm flipV="1">
          <a:off x="6286500" y="6370320"/>
          <a:ext cx="79375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24765</xdr:colOff>
      <xdr:row>39</xdr:row>
      <xdr:rowOff>63500</xdr:rowOff>
    </xdr:from>
    <xdr:ext cx="534670" cy="256540"/>
    <xdr:sp macro="" textlink="">
      <xdr:nvSpPr>
        <xdr:cNvPr id="140" name="n_1aveValue【道路】&#10;一人当たり延長">
          <a:extLst>
            <a:ext uri="{FF2B5EF4-FFF2-40B4-BE49-F238E27FC236}">
              <a16:creationId xmlns:a16="http://schemas.microsoft.com/office/drawing/2014/main" id="{7BE1DE89-1402-4EB1-B3B0-92F6A6B4E1A1}"/>
            </a:ext>
          </a:extLst>
        </xdr:cNvPr>
        <xdr:cNvSpPr txBox="1"/>
      </xdr:nvSpPr>
      <xdr:spPr>
        <a:xfrm>
          <a:off x="8425815" y="6502400"/>
          <a:ext cx="5346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27.854</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100965</xdr:colOff>
      <xdr:row>39</xdr:row>
      <xdr:rowOff>71120</xdr:rowOff>
    </xdr:from>
    <xdr:ext cx="532130" cy="259080"/>
    <xdr:sp macro="" textlink="">
      <xdr:nvSpPr>
        <xdr:cNvPr id="141" name="n_2aveValue【道路】&#10;一人当たり延長">
          <a:extLst>
            <a:ext uri="{FF2B5EF4-FFF2-40B4-BE49-F238E27FC236}">
              <a16:creationId xmlns:a16="http://schemas.microsoft.com/office/drawing/2014/main" id="{D2267871-021C-4F04-B421-87EB108D5CDE}"/>
            </a:ext>
          </a:extLst>
        </xdr:cNvPr>
        <xdr:cNvSpPr txBox="1"/>
      </xdr:nvSpPr>
      <xdr:spPr>
        <a:xfrm>
          <a:off x="7644765" y="651002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27.471</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164465</xdr:colOff>
      <xdr:row>39</xdr:row>
      <xdr:rowOff>84455</xdr:rowOff>
    </xdr:from>
    <xdr:ext cx="532130" cy="259080"/>
    <xdr:sp macro="" textlink="">
      <xdr:nvSpPr>
        <xdr:cNvPr id="142" name="n_3aveValue【道路】&#10;一人当たり延長">
          <a:extLst>
            <a:ext uri="{FF2B5EF4-FFF2-40B4-BE49-F238E27FC236}">
              <a16:creationId xmlns:a16="http://schemas.microsoft.com/office/drawing/2014/main" id="{59DFB680-25EA-4898-89C0-FD82FFF0DD7F}"/>
            </a:ext>
          </a:extLst>
        </xdr:cNvPr>
        <xdr:cNvSpPr txBox="1"/>
      </xdr:nvSpPr>
      <xdr:spPr>
        <a:xfrm>
          <a:off x="6851015" y="652335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26.771</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37465</xdr:colOff>
      <xdr:row>39</xdr:row>
      <xdr:rowOff>114300</xdr:rowOff>
    </xdr:from>
    <xdr:ext cx="532130" cy="259080"/>
    <xdr:sp macro="" textlink="">
      <xdr:nvSpPr>
        <xdr:cNvPr id="143" name="n_4aveValue【道路】&#10;一人当たり延長">
          <a:extLst>
            <a:ext uri="{FF2B5EF4-FFF2-40B4-BE49-F238E27FC236}">
              <a16:creationId xmlns:a16="http://schemas.microsoft.com/office/drawing/2014/main" id="{46E7790D-F6A5-40E9-B779-87208B78E7A0}"/>
            </a:ext>
          </a:extLst>
        </xdr:cNvPr>
        <xdr:cNvSpPr txBox="1"/>
      </xdr:nvSpPr>
      <xdr:spPr>
        <a:xfrm>
          <a:off x="6038215" y="655320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25.207</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24765</xdr:colOff>
      <xdr:row>36</xdr:row>
      <xdr:rowOff>147320</xdr:rowOff>
    </xdr:from>
    <xdr:ext cx="534670" cy="259080"/>
    <xdr:sp macro="" textlink="">
      <xdr:nvSpPr>
        <xdr:cNvPr id="144" name="n_1mainValue【道路】&#10;一人当たり延長">
          <a:extLst>
            <a:ext uri="{FF2B5EF4-FFF2-40B4-BE49-F238E27FC236}">
              <a16:creationId xmlns:a16="http://schemas.microsoft.com/office/drawing/2014/main" id="{C58526B5-86F8-4A32-9326-5F959E4B743C}"/>
            </a:ext>
          </a:extLst>
        </xdr:cNvPr>
        <xdr:cNvSpPr txBox="1"/>
      </xdr:nvSpPr>
      <xdr:spPr>
        <a:xfrm>
          <a:off x="8425815" y="60909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33.791</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100965</xdr:colOff>
      <xdr:row>36</xdr:row>
      <xdr:rowOff>156210</xdr:rowOff>
    </xdr:from>
    <xdr:ext cx="532130" cy="256540"/>
    <xdr:sp macro="" textlink="">
      <xdr:nvSpPr>
        <xdr:cNvPr id="145" name="n_2mainValue【道路】&#10;一人当たり延長">
          <a:extLst>
            <a:ext uri="{FF2B5EF4-FFF2-40B4-BE49-F238E27FC236}">
              <a16:creationId xmlns:a16="http://schemas.microsoft.com/office/drawing/2014/main" id="{F64B336B-56DC-4B47-A3FF-9D8E42307B4E}"/>
            </a:ext>
          </a:extLst>
        </xdr:cNvPr>
        <xdr:cNvSpPr txBox="1"/>
      </xdr:nvSpPr>
      <xdr:spPr>
        <a:xfrm>
          <a:off x="7644765" y="609981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33.318</a:t>
          </a:r>
          <a:endParaRPr kumimoji="1" lang="ja-JP" altLang="en-US" sz="1000" b="1">
            <a:solidFill>
              <a:srgbClr val="FF0000"/>
            </a:solidFill>
            <a:latin typeface="ＭＳ Ｐゴシック"/>
            <a:ea typeface="ＭＳ Ｐゴシック"/>
          </a:endParaRPr>
        </a:p>
      </xdr:txBody>
    </xdr:sp>
    <xdr:clientData/>
  </xdr:oneCellAnchor>
  <xdr:oneCellAnchor>
    <xdr:from>
      <xdr:col>39</xdr:col>
      <xdr:colOff>164465</xdr:colOff>
      <xdr:row>36</xdr:row>
      <xdr:rowOff>163830</xdr:rowOff>
    </xdr:from>
    <xdr:ext cx="532130" cy="259080"/>
    <xdr:sp macro="" textlink="">
      <xdr:nvSpPr>
        <xdr:cNvPr id="146" name="n_3mainValue【道路】&#10;一人当たり延長">
          <a:extLst>
            <a:ext uri="{FF2B5EF4-FFF2-40B4-BE49-F238E27FC236}">
              <a16:creationId xmlns:a16="http://schemas.microsoft.com/office/drawing/2014/main" id="{1743EAB2-3CEF-4152-AAFE-0957E096DF27}"/>
            </a:ext>
          </a:extLst>
        </xdr:cNvPr>
        <xdr:cNvSpPr txBox="1"/>
      </xdr:nvSpPr>
      <xdr:spPr>
        <a:xfrm>
          <a:off x="6851015" y="610743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32.945</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37465</xdr:colOff>
      <xdr:row>37</xdr:row>
      <xdr:rowOff>635</xdr:rowOff>
    </xdr:from>
    <xdr:ext cx="532130" cy="259080"/>
    <xdr:sp macro="" textlink="">
      <xdr:nvSpPr>
        <xdr:cNvPr id="147" name="n_4mainValue【道路】&#10;一人当たり延長">
          <a:extLst>
            <a:ext uri="{FF2B5EF4-FFF2-40B4-BE49-F238E27FC236}">
              <a16:creationId xmlns:a16="http://schemas.microsoft.com/office/drawing/2014/main" id="{8D2B7926-86A1-4CC8-A0EF-E7216934B462}"/>
            </a:ext>
          </a:extLst>
        </xdr:cNvPr>
        <xdr:cNvSpPr txBox="1"/>
      </xdr:nvSpPr>
      <xdr:spPr>
        <a:xfrm>
          <a:off x="6038215" y="610933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32.512</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B345303A-178D-4963-A58C-A93313E54424}"/>
            </a:ext>
          </a:extLst>
        </xdr:cNvPr>
        <xdr:cNvSpPr/>
      </xdr:nvSpPr>
      <xdr:spPr>
        <a:xfrm>
          <a:off x="685800" y="77089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BD0489AD-5DF0-4A41-892E-9F7FE4CF845E}"/>
            </a:ext>
          </a:extLst>
        </xdr:cNvPr>
        <xdr:cNvSpPr/>
      </xdr:nvSpPr>
      <xdr:spPr>
        <a:xfrm>
          <a:off x="812800" y="83439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4CF80612-C396-49D0-A424-071A6DD42B07}"/>
            </a:ext>
          </a:extLst>
        </xdr:cNvPr>
        <xdr:cNvSpPr/>
      </xdr:nvSpPr>
      <xdr:spPr>
        <a:xfrm>
          <a:off x="812800" y="85407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88/131</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245F650F-A1A1-4539-AB8C-7BB7755626ED}"/>
            </a:ext>
          </a:extLst>
        </xdr:cNvPr>
        <xdr:cNvSpPr/>
      </xdr:nvSpPr>
      <xdr:spPr>
        <a:xfrm>
          <a:off x="1714500" y="83439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BFDEE1F4-A982-427F-87AB-286D5482044F}"/>
            </a:ext>
          </a:extLst>
        </xdr:cNvPr>
        <xdr:cNvSpPr/>
      </xdr:nvSpPr>
      <xdr:spPr>
        <a:xfrm>
          <a:off x="1714500" y="85407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7DD3991D-4D4A-4B6A-B4B0-8B0B5BE149E1}"/>
            </a:ext>
          </a:extLst>
        </xdr:cNvPr>
        <xdr:cNvSpPr/>
      </xdr:nvSpPr>
      <xdr:spPr>
        <a:xfrm>
          <a:off x="2743200" y="83439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644D1711-AF8B-40D7-B04F-C2B629BBEFDC}"/>
            </a:ext>
          </a:extLst>
        </xdr:cNvPr>
        <xdr:cNvSpPr/>
      </xdr:nvSpPr>
      <xdr:spPr>
        <a:xfrm>
          <a:off x="2743200" y="85407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33E11AA4-E8B0-4D94-9F48-B2B7B8E09E3E}"/>
            </a:ext>
          </a:extLst>
        </xdr:cNvPr>
        <xdr:cNvSpPr/>
      </xdr:nvSpPr>
      <xdr:spPr>
        <a:xfrm>
          <a:off x="685800" y="8807450"/>
          <a:ext cx="426720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5910" cy="225425"/>
    <xdr:sp macro="" textlink="">
      <xdr:nvSpPr>
        <xdr:cNvPr id="156" name="テキスト ボックス 155">
          <a:extLst>
            <a:ext uri="{FF2B5EF4-FFF2-40B4-BE49-F238E27FC236}">
              <a16:creationId xmlns:a16="http://schemas.microsoft.com/office/drawing/2014/main" id="{418A956E-19D9-4041-B92D-F61D029CFA7C}"/>
            </a:ext>
          </a:extLst>
        </xdr:cNvPr>
        <xdr:cNvSpPr txBox="1"/>
      </xdr:nvSpPr>
      <xdr:spPr>
        <a:xfrm>
          <a:off x="666750" y="86233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B92E10EC-E823-41E2-B47F-953BD1AAE683}"/>
            </a:ext>
          </a:extLst>
        </xdr:cNvPr>
        <xdr:cNvCxnSpPr/>
      </xdr:nvCxnSpPr>
      <xdr:spPr>
        <a:xfrm>
          <a:off x="685800" y="110109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143510</xdr:rowOff>
    </xdr:from>
    <xdr:ext cx="464820" cy="256540"/>
    <xdr:sp macro="" textlink="">
      <xdr:nvSpPr>
        <xdr:cNvPr id="158" name="テキスト ボックス 157">
          <a:extLst>
            <a:ext uri="{FF2B5EF4-FFF2-40B4-BE49-F238E27FC236}">
              <a16:creationId xmlns:a16="http://schemas.microsoft.com/office/drawing/2014/main" id="{75A42AF3-D7F9-4F42-84E2-849D05F7E7EC}"/>
            </a:ext>
          </a:extLst>
        </xdr:cNvPr>
        <xdr:cNvSpPr txBox="1"/>
      </xdr:nvSpPr>
      <xdr:spPr>
        <a:xfrm>
          <a:off x="275590" y="1087501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64</xdr:row>
      <xdr:rowOff>130810</xdr:rowOff>
    </xdr:from>
    <xdr:to>
      <xdr:col>28</xdr:col>
      <xdr:colOff>114300</xdr:colOff>
      <xdr:row>64</xdr:row>
      <xdr:rowOff>130810</xdr:rowOff>
    </xdr:to>
    <xdr:cxnSp macro="">
      <xdr:nvCxnSpPr>
        <xdr:cNvPr id="159" name="直線コネクタ 158">
          <a:extLst>
            <a:ext uri="{FF2B5EF4-FFF2-40B4-BE49-F238E27FC236}">
              <a16:creationId xmlns:a16="http://schemas.microsoft.com/office/drawing/2014/main" id="{97BDBFD4-56F3-451E-B85A-54FD904C70C6}"/>
            </a:ext>
          </a:extLst>
        </xdr:cNvPr>
        <xdr:cNvCxnSpPr/>
      </xdr:nvCxnSpPr>
      <xdr:spPr>
        <a:xfrm>
          <a:off x="685800" y="106972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63</xdr:row>
      <xdr:rowOff>160020</xdr:rowOff>
    </xdr:from>
    <xdr:ext cx="464820" cy="259080"/>
    <xdr:sp macro="" textlink="">
      <xdr:nvSpPr>
        <xdr:cNvPr id="160" name="テキスト ボックス 159">
          <a:extLst>
            <a:ext uri="{FF2B5EF4-FFF2-40B4-BE49-F238E27FC236}">
              <a16:creationId xmlns:a16="http://schemas.microsoft.com/office/drawing/2014/main" id="{2220624B-B181-4E12-BD3F-314DBE840EC4}"/>
            </a:ext>
          </a:extLst>
        </xdr:cNvPr>
        <xdr:cNvSpPr txBox="1"/>
      </xdr:nvSpPr>
      <xdr:spPr>
        <a:xfrm>
          <a:off x="275590" y="1056132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62</xdr:row>
      <xdr:rowOff>146685</xdr:rowOff>
    </xdr:from>
    <xdr:to>
      <xdr:col>28</xdr:col>
      <xdr:colOff>114300</xdr:colOff>
      <xdr:row>62</xdr:row>
      <xdr:rowOff>146685</xdr:rowOff>
    </xdr:to>
    <xdr:cxnSp macro="">
      <xdr:nvCxnSpPr>
        <xdr:cNvPr id="161" name="直線コネクタ 160">
          <a:extLst>
            <a:ext uri="{FF2B5EF4-FFF2-40B4-BE49-F238E27FC236}">
              <a16:creationId xmlns:a16="http://schemas.microsoft.com/office/drawing/2014/main" id="{CD6DAC6E-6FB9-43C7-859F-3950257A7E1F}"/>
            </a:ext>
          </a:extLst>
        </xdr:cNvPr>
        <xdr:cNvCxnSpPr/>
      </xdr:nvCxnSpPr>
      <xdr:spPr>
        <a:xfrm>
          <a:off x="685800" y="1038288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62</xdr:row>
      <xdr:rowOff>4445</xdr:rowOff>
    </xdr:from>
    <xdr:ext cx="403225" cy="259080"/>
    <xdr:sp macro="" textlink="">
      <xdr:nvSpPr>
        <xdr:cNvPr id="162" name="テキスト ボックス 161">
          <a:extLst>
            <a:ext uri="{FF2B5EF4-FFF2-40B4-BE49-F238E27FC236}">
              <a16:creationId xmlns:a16="http://schemas.microsoft.com/office/drawing/2014/main" id="{ED48FC90-AD54-4ECB-A656-20AD955F8C30}"/>
            </a:ext>
          </a:extLst>
        </xdr:cNvPr>
        <xdr:cNvSpPr txBox="1"/>
      </xdr:nvSpPr>
      <xdr:spPr>
        <a:xfrm>
          <a:off x="339725" y="102406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60</xdr:row>
      <xdr:rowOff>163195</xdr:rowOff>
    </xdr:from>
    <xdr:to>
      <xdr:col>28</xdr:col>
      <xdr:colOff>114300</xdr:colOff>
      <xdr:row>60</xdr:row>
      <xdr:rowOff>163195</xdr:rowOff>
    </xdr:to>
    <xdr:cxnSp macro="">
      <xdr:nvCxnSpPr>
        <xdr:cNvPr id="163" name="直線コネクタ 162">
          <a:extLst>
            <a:ext uri="{FF2B5EF4-FFF2-40B4-BE49-F238E27FC236}">
              <a16:creationId xmlns:a16="http://schemas.microsoft.com/office/drawing/2014/main" id="{0DB44B64-EDD5-4CDB-9671-3655F1AC98F3}"/>
            </a:ext>
          </a:extLst>
        </xdr:cNvPr>
        <xdr:cNvCxnSpPr/>
      </xdr:nvCxnSpPr>
      <xdr:spPr>
        <a:xfrm>
          <a:off x="685800" y="100691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60</xdr:row>
      <xdr:rowOff>20955</xdr:rowOff>
    </xdr:from>
    <xdr:ext cx="403225" cy="256540"/>
    <xdr:sp macro="" textlink="">
      <xdr:nvSpPr>
        <xdr:cNvPr id="164" name="テキスト ボックス 163">
          <a:extLst>
            <a:ext uri="{FF2B5EF4-FFF2-40B4-BE49-F238E27FC236}">
              <a16:creationId xmlns:a16="http://schemas.microsoft.com/office/drawing/2014/main" id="{E9C7A8DC-23B5-4598-90D6-2A71410EFAA6}"/>
            </a:ext>
          </a:extLst>
        </xdr:cNvPr>
        <xdr:cNvSpPr txBox="1"/>
      </xdr:nvSpPr>
      <xdr:spPr>
        <a:xfrm>
          <a:off x="339725" y="9926955"/>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59</xdr:row>
      <xdr:rowOff>8255</xdr:rowOff>
    </xdr:from>
    <xdr:to>
      <xdr:col>28</xdr:col>
      <xdr:colOff>114300</xdr:colOff>
      <xdr:row>59</xdr:row>
      <xdr:rowOff>8255</xdr:rowOff>
    </xdr:to>
    <xdr:cxnSp macro="">
      <xdr:nvCxnSpPr>
        <xdr:cNvPr id="165" name="直線コネクタ 164">
          <a:extLst>
            <a:ext uri="{FF2B5EF4-FFF2-40B4-BE49-F238E27FC236}">
              <a16:creationId xmlns:a16="http://schemas.microsoft.com/office/drawing/2014/main" id="{296273D5-883E-4E89-B119-1C7ECB999CA1}"/>
            </a:ext>
          </a:extLst>
        </xdr:cNvPr>
        <xdr:cNvCxnSpPr/>
      </xdr:nvCxnSpPr>
      <xdr:spPr>
        <a:xfrm>
          <a:off x="685800" y="97491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58</xdr:row>
      <xdr:rowOff>37465</xdr:rowOff>
    </xdr:from>
    <xdr:ext cx="403225" cy="259080"/>
    <xdr:sp macro="" textlink="">
      <xdr:nvSpPr>
        <xdr:cNvPr id="166" name="テキスト ボックス 165">
          <a:extLst>
            <a:ext uri="{FF2B5EF4-FFF2-40B4-BE49-F238E27FC236}">
              <a16:creationId xmlns:a16="http://schemas.microsoft.com/office/drawing/2014/main" id="{AC7634F7-6B15-469B-B59C-1FE94DBC7137}"/>
            </a:ext>
          </a:extLst>
        </xdr:cNvPr>
        <xdr:cNvSpPr txBox="1"/>
      </xdr:nvSpPr>
      <xdr:spPr>
        <a:xfrm>
          <a:off x="339725" y="96132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57</xdr:row>
      <xdr:rowOff>24765</xdr:rowOff>
    </xdr:from>
    <xdr:to>
      <xdr:col>28</xdr:col>
      <xdr:colOff>114300</xdr:colOff>
      <xdr:row>57</xdr:row>
      <xdr:rowOff>24765</xdr:rowOff>
    </xdr:to>
    <xdr:cxnSp macro="">
      <xdr:nvCxnSpPr>
        <xdr:cNvPr id="167" name="直線コネクタ 166">
          <a:extLst>
            <a:ext uri="{FF2B5EF4-FFF2-40B4-BE49-F238E27FC236}">
              <a16:creationId xmlns:a16="http://schemas.microsoft.com/office/drawing/2014/main" id="{EC083369-CAB2-4546-940F-FE93BCE1636A}"/>
            </a:ext>
          </a:extLst>
        </xdr:cNvPr>
        <xdr:cNvCxnSpPr/>
      </xdr:nvCxnSpPr>
      <xdr:spPr>
        <a:xfrm>
          <a:off x="685800" y="94354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56</xdr:row>
      <xdr:rowOff>53975</xdr:rowOff>
    </xdr:from>
    <xdr:ext cx="403225" cy="256540"/>
    <xdr:sp macro="" textlink="">
      <xdr:nvSpPr>
        <xdr:cNvPr id="168" name="テキスト ボックス 167">
          <a:extLst>
            <a:ext uri="{FF2B5EF4-FFF2-40B4-BE49-F238E27FC236}">
              <a16:creationId xmlns:a16="http://schemas.microsoft.com/office/drawing/2014/main" id="{24A0215C-0787-44E3-BA96-93DF8950EAF6}"/>
            </a:ext>
          </a:extLst>
        </xdr:cNvPr>
        <xdr:cNvSpPr txBox="1"/>
      </xdr:nvSpPr>
      <xdr:spPr>
        <a:xfrm>
          <a:off x="339725" y="9299575"/>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55</xdr:row>
      <xdr:rowOff>40640</xdr:rowOff>
    </xdr:from>
    <xdr:to>
      <xdr:col>28</xdr:col>
      <xdr:colOff>114300</xdr:colOff>
      <xdr:row>55</xdr:row>
      <xdr:rowOff>40640</xdr:rowOff>
    </xdr:to>
    <xdr:cxnSp macro="">
      <xdr:nvCxnSpPr>
        <xdr:cNvPr id="169" name="直線コネクタ 168">
          <a:extLst>
            <a:ext uri="{FF2B5EF4-FFF2-40B4-BE49-F238E27FC236}">
              <a16:creationId xmlns:a16="http://schemas.microsoft.com/office/drawing/2014/main" id="{B5A5E684-B424-4E08-B463-F0C68655FEA7}"/>
            </a:ext>
          </a:extLst>
        </xdr:cNvPr>
        <xdr:cNvCxnSpPr/>
      </xdr:nvCxnSpPr>
      <xdr:spPr>
        <a:xfrm>
          <a:off x="685800" y="91211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54</xdr:row>
      <xdr:rowOff>69850</xdr:rowOff>
    </xdr:from>
    <xdr:ext cx="336550" cy="259080"/>
    <xdr:sp macro="" textlink="">
      <xdr:nvSpPr>
        <xdr:cNvPr id="170" name="テキスト ボックス 169">
          <a:extLst>
            <a:ext uri="{FF2B5EF4-FFF2-40B4-BE49-F238E27FC236}">
              <a16:creationId xmlns:a16="http://schemas.microsoft.com/office/drawing/2014/main" id="{F7089DBE-4F25-4F94-8557-E58ED8CF0516}"/>
            </a:ext>
          </a:extLst>
        </xdr:cNvPr>
        <xdr:cNvSpPr txBox="1"/>
      </xdr:nvSpPr>
      <xdr:spPr>
        <a:xfrm>
          <a:off x="384810" y="8985250"/>
          <a:ext cx="336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CF533BE2-10B2-4CD5-A0F8-FC8A4DA40A7C}"/>
            </a:ext>
          </a:extLst>
        </xdr:cNvPr>
        <xdr:cNvCxnSpPr/>
      </xdr:nvCxnSpPr>
      <xdr:spPr>
        <a:xfrm>
          <a:off x="685800" y="88074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C11DA952-70B3-418D-96FD-75333DD4F0A9}"/>
            </a:ext>
          </a:extLst>
        </xdr:cNvPr>
        <xdr:cNvSpPr/>
      </xdr:nvSpPr>
      <xdr:spPr>
        <a:xfrm>
          <a:off x="685800" y="8807450"/>
          <a:ext cx="426720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125730</xdr:rowOff>
    </xdr:from>
    <xdr:to>
      <xdr:col>24</xdr:col>
      <xdr:colOff>62865</xdr:colOff>
      <xdr:row>64</xdr:row>
      <xdr:rowOff>36195</xdr:rowOff>
    </xdr:to>
    <xdr:cxnSp macro="">
      <xdr:nvCxnSpPr>
        <xdr:cNvPr id="173" name="直線コネクタ 172">
          <a:extLst>
            <a:ext uri="{FF2B5EF4-FFF2-40B4-BE49-F238E27FC236}">
              <a16:creationId xmlns:a16="http://schemas.microsoft.com/office/drawing/2014/main" id="{9C79C9BD-DA52-4166-BC54-AAB61A129F5F}"/>
            </a:ext>
          </a:extLst>
        </xdr:cNvPr>
        <xdr:cNvCxnSpPr/>
      </xdr:nvCxnSpPr>
      <xdr:spPr>
        <a:xfrm flipV="1">
          <a:off x="4177665" y="9206230"/>
          <a:ext cx="0" cy="13963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40640</xdr:rowOff>
    </xdr:from>
    <xdr:ext cx="405130" cy="256540"/>
    <xdr:sp macro="" textlink="">
      <xdr:nvSpPr>
        <xdr:cNvPr id="174" name="【橋りょう・トンネル】&#10;有形固定資産減価償却率最小値テキスト">
          <a:extLst>
            <a:ext uri="{FF2B5EF4-FFF2-40B4-BE49-F238E27FC236}">
              <a16:creationId xmlns:a16="http://schemas.microsoft.com/office/drawing/2014/main" id="{C42D54B2-633B-4CD5-AB1F-958C2B572E88}"/>
            </a:ext>
          </a:extLst>
        </xdr:cNvPr>
        <xdr:cNvSpPr txBox="1"/>
      </xdr:nvSpPr>
      <xdr:spPr>
        <a:xfrm>
          <a:off x="4216400" y="1060704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94.2</a:t>
          </a:r>
          <a:endParaRPr kumimoji="1" lang="ja-JP" altLang="en-US" sz="1000" b="1">
            <a:latin typeface="ＭＳ Ｐゴシック"/>
            <a:ea typeface="ＭＳ Ｐゴシック"/>
          </a:endParaRPr>
        </a:p>
      </xdr:txBody>
    </xdr:sp>
    <xdr:clientData/>
  </xdr:oneCellAnchor>
  <xdr:twoCellAnchor>
    <xdr:from>
      <xdr:col>23</xdr:col>
      <xdr:colOff>165100</xdr:colOff>
      <xdr:row>64</xdr:row>
      <xdr:rowOff>36195</xdr:rowOff>
    </xdr:from>
    <xdr:to>
      <xdr:col>24</xdr:col>
      <xdr:colOff>152400</xdr:colOff>
      <xdr:row>64</xdr:row>
      <xdr:rowOff>36195</xdr:rowOff>
    </xdr:to>
    <xdr:cxnSp macro="">
      <xdr:nvCxnSpPr>
        <xdr:cNvPr id="175" name="直線コネクタ 174">
          <a:extLst>
            <a:ext uri="{FF2B5EF4-FFF2-40B4-BE49-F238E27FC236}">
              <a16:creationId xmlns:a16="http://schemas.microsoft.com/office/drawing/2014/main" id="{DDD8C89B-5C72-4575-91E2-29170EE71501}"/>
            </a:ext>
          </a:extLst>
        </xdr:cNvPr>
        <xdr:cNvCxnSpPr/>
      </xdr:nvCxnSpPr>
      <xdr:spPr>
        <a:xfrm>
          <a:off x="4108450" y="106025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72390</xdr:rowOff>
    </xdr:from>
    <xdr:ext cx="340360" cy="259080"/>
    <xdr:sp macro="" textlink="">
      <xdr:nvSpPr>
        <xdr:cNvPr id="176" name="【橋りょう・トンネル】&#10;有形固定資産減価償却率最大値テキスト">
          <a:extLst>
            <a:ext uri="{FF2B5EF4-FFF2-40B4-BE49-F238E27FC236}">
              <a16:creationId xmlns:a16="http://schemas.microsoft.com/office/drawing/2014/main" id="{F2B7B2E5-67B0-4967-B3D7-84480218DD3F}"/>
            </a:ext>
          </a:extLst>
        </xdr:cNvPr>
        <xdr:cNvSpPr txBox="1"/>
      </xdr:nvSpPr>
      <xdr:spPr>
        <a:xfrm>
          <a:off x="4216400" y="898779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5.2</a:t>
          </a:r>
          <a:endParaRPr kumimoji="1" lang="ja-JP" altLang="en-US" sz="1000" b="1">
            <a:latin typeface="ＭＳ Ｐゴシック"/>
            <a:ea typeface="ＭＳ Ｐゴシック"/>
          </a:endParaRPr>
        </a:p>
      </xdr:txBody>
    </xdr:sp>
    <xdr:clientData/>
  </xdr:oneCellAnchor>
  <xdr:twoCellAnchor>
    <xdr:from>
      <xdr:col>23</xdr:col>
      <xdr:colOff>165100</xdr:colOff>
      <xdr:row>55</xdr:row>
      <xdr:rowOff>125730</xdr:rowOff>
    </xdr:from>
    <xdr:to>
      <xdr:col>24</xdr:col>
      <xdr:colOff>152400</xdr:colOff>
      <xdr:row>55</xdr:row>
      <xdr:rowOff>125730</xdr:rowOff>
    </xdr:to>
    <xdr:cxnSp macro="">
      <xdr:nvCxnSpPr>
        <xdr:cNvPr id="177" name="直線コネクタ 176">
          <a:extLst>
            <a:ext uri="{FF2B5EF4-FFF2-40B4-BE49-F238E27FC236}">
              <a16:creationId xmlns:a16="http://schemas.microsoft.com/office/drawing/2014/main" id="{42D26431-6A84-4ABA-9974-F9D7F2910076}"/>
            </a:ext>
          </a:extLst>
        </xdr:cNvPr>
        <xdr:cNvCxnSpPr/>
      </xdr:nvCxnSpPr>
      <xdr:spPr>
        <a:xfrm>
          <a:off x="4108450" y="92062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53975</xdr:rowOff>
    </xdr:from>
    <xdr:ext cx="405130" cy="256540"/>
    <xdr:sp macro="" textlink="">
      <xdr:nvSpPr>
        <xdr:cNvPr id="178" name="【橋りょう・トンネル】&#10;有形固定資産減価償却率平均値テキスト">
          <a:extLst>
            <a:ext uri="{FF2B5EF4-FFF2-40B4-BE49-F238E27FC236}">
              <a16:creationId xmlns:a16="http://schemas.microsoft.com/office/drawing/2014/main" id="{11FAC2C5-A45D-4675-B8AD-EABA8C6895B0}"/>
            </a:ext>
          </a:extLst>
        </xdr:cNvPr>
        <xdr:cNvSpPr txBox="1"/>
      </xdr:nvSpPr>
      <xdr:spPr>
        <a:xfrm>
          <a:off x="4216400" y="9959975"/>
          <a:ext cx="40513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65.5</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61</xdr:row>
      <xdr:rowOff>31115</xdr:rowOff>
    </xdr:from>
    <xdr:to>
      <xdr:col>24</xdr:col>
      <xdr:colOff>114300</xdr:colOff>
      <xdr:row>61</xdr:row>
      <xdr:rowOff>132715</xdr:rowOff>
    </xdr:to>
    <xdr:sp macro="" textlink="">
      <xdr:nvSpPr>
        <xdr:cNvPr id="179" name="フローチャート: 判断 178">
          <a:extLst>
            <a:ext uri="{FF2B5EF4-FFF2-40B4-BE49-F238E27FC236}">
              <a16:creationId xmlns:a16="http://schemas.microsoft.com/office/drawing/2014/main" id="{0AEF4A77-1322-486A-875C-438BC948042A}"/>
            </a:ext>
          </a:extLst>
        </xdr:cNvPr>
        <xdr:cNvSpPr/>
      </xdr:nvSpPr>
      <xdr:spPr>
        <a:xfrm>
          <a:off x="4127500" y="10102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12700</xdr:rowOff>
    </xdr:from>
    <xdr:to>
      <xdr:col>20</xdr:col>
      <xdr:colOff>38100</xdr:colOff>
      <xdr:row>61</xdr:row>
      <xdr:rowOff>114300</xdr:rowOff>
    </xdr:to>
    <xdr:sp macro="" textlink="">
      <xdr:nvSpPr>
        <xdr:cNvPr id="180" name="フローチャート: 判断 179">
          <a:extLst>
            <a:ext uri="{FF2B5EF4-FFF2-40B4-BE49-F238E27FC236}">
              <a16:creationId xmlns:a16="http://schemas.microsoft.com/office/drawing/2014/main" id="{1144D49F-F7A2-411A-A8D4-FBF88ABADC35}"/>
            </a:ext>
          </a:extLst>
        </xdr:cNvPr>
        <xdr:cNvSpPr/>
      </xdr:nvSpPr>
      <xdr:spPr>
        <a:xfrm>
          <a:off x="3384550" y="100838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168275</xdr:rowOff>
    </xdr:from>
    <xdr:to>
      <xdr:col>15</xdr:col>
      <xdr:colOff>101600</xdr:colOff>
      <xdr:row>61</xdr:row>
      <xdr:rowOff>98425</xdr:rowOff>
    </xdr:to>
    <xdr:sp macro="" textlink="">
      <xdr:nvSpPr>
        <xdr:cNvPr id="181" name="フローチャート: 判断 180">
          <a:extLst>
            <a:ext uri="{FF2B5EF4-FFF2-40B4-BE49-F238E27FC236}">
              <a16:creationId xmlns:a16="http://schemas.microsoft.com/office/drawing/2014/main" id="{D18560BA-B6A9-4F85-BDF9-1FC1E9E24F3F}"/>
            </a:ext>
          </a:extLst>
        </xdr:cNvPr>
        <xdr:cNvSpPr/>
      </xdr:nvSpPr>
      <xdr:spPr>
        <a:xfrm>
          <a:off x="2571750" y="10067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148590</xdr:rowOff>
    </xdr:from>
    <xdr:to>
      <xdr:col>10</xdr:col>
      <xdr:colOff>165100</xdr:colOff>
      <xdr:row>61</xdr:row>
      <xdr:rowOff>78740</xdr:rowOff>
    </xdr:to>
    <xdr:sp macro="" textlink="">
      <xdr:nvSpPr>
        <xdr:cNvPr id="182" name="フローチャート: 判断 181">
          <a:extLst>
            <a:ext uri="{FF2B5EF4-FFF2-40B4-BE49-F238E27FC236}">
              <a16:creationId xmlns:a16="http://schemas.microsoft.com/office/drawing/2014/main" id="{66B38900-42BA-4999-B5C6-54D5FA0AE261}"/>
            </a:ext>
          </a:extLst>
        </xdr:cNvPr>
        <xdr:cNvSpPr/>
      </xdr:nvSpPr>
      <xdr:spPr>
        <a:xfrm>
          <a:off x="1778000" y="1005459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115570</xdr:rowOff>
    </xdr:from>
    <xdr:to>
      <xdr:col>6</xdr:col>
      <xdr:colOff>38100</xdr:colOff>
      <xdr:row>61</xdr:row>
      <xdr:rowOff>45720</xdr:rowOff>
    </xdr:to>
    <xdr:sp macro="" textlink="">
      <xdr:nvSpPr>
        <xdr:cNvPr id="183" name="フローチャート: 判断 182">
          <a:extLst>
            <a:ext uri="{FF2B5EF4-FFF2-40B4-BE49-F238E27FC236}">
              <a16:creationId xmlns:a16="http://schemas.microsoft.com/office/drawing/2014/main" id="{1FDE581A-CFEC-4AC8-8867-2D33F235D620}"/>
            </a:ext>
          </a:extLst>
        </xdr:cNvPr>
        <xdr:cNvSpPr/>
      </xdr:nvSpPr>
      <xdr:spPr>
        <a:xfrm>
          <a:off x="984250" y="1002157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111760</xdr:rowOff>
    </xdr:from>
    <xdr:ext cx="762000" cy="256540"/>
    <xdr:sp macro="" textlink="">
      <xdr:nvSpPr>
        <xdr:cNvPr id="184" name="テキスト ボックス 183">
          <a:extLst>
            <a:ext uri="{FF2B5EF4-FFF2-40B4-BE49-F238E27FC236}">
              <a16:creationId xmlns:a16="http://schemas.microsoft.com/office/drawing/2014/main" id="{93056C56-70CD-4D47-88EE-4441D5D024FA}"/>
            </a:ext>
          </a:extLst>
        </xdr:cNvPr>
        <xdr:cNvSpPr txBox="1"/>
      </xdr:nvSpPr>
      <xdr:spPr>
        <a:xfrm>
          <a:off x="4006850" y="110083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66</xdr:row>
      <xdr:rowOff>111760</xdr:rowOff>
    </xdr:from>
    <xdr:ext cx="762000" cy="256540"/>
    <xdr:sp macro="" textlink="">
      <xdr:nvSpPr>
        <xdr:cNvPr id="185" name="テキスト ボックス 184">
          <a:extLst>
            <a:ext uri="{FF2B5EF4-FFF2-40B4-BE49-F238E27FC236}">
              <a16:creationId xmlns:a16="http://schemas.microsoft.com/office/drawing/2014/main" id="{984CA21B-EF12-40E7-8A40-89FF13AF9DBC}"/>
            </a:ext>
          </a:extLst>
        </xdr:cNvPr>
        <xdr:cNvSpPr txBox="1"/>
      </xdr:nvSpPr>
      <xdr:spPr>
        <a:xfrm>
          <a:off x="3257550" y="110083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111760</xdr:rowOff>
    </xdr:from>
    <xdr:ext cx="762000" cy="256540"/>
    <xdr:sp macro="" textlink="">
      <xdr:nvSpPr>
        <xdr:cNvPr id="186" name="テキスト ボックス 185">
          <a:extLst>
            <a:ext uri="{FF2B5EF4-FFF2-40B4-BE49-F238E27FC236}">
              <a16:creationId xmlns:a16="http://schemas.microsoft.com/office/drawing/2014/main" id="{D925882B-CC2E-41CC-84FD-74E66C5A440F}"/>
            </a:ext>
          </a:extLst>
        </xdr:cNvPr>
        <xdr:cNvSpPr txBox="1"/>
      </xdr:nvSpPr>
      <xdr:spPr>
        <a:xfrm>
          <a:off x="2451100" y="110083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111760</xdr:rowOff>
    </xdr:from>
    <xdr:ext cx="762000" cy="256540"/>
    <xdr:sp macro="" textlink="">
      <xdr:nvSpPr>
        <xdr:cNvPr id="187" name="テキスト ボックス 186">
          <a:extLst>
            <a:ext uri="{FF2B5EF4-FFF2-40B4-BE49-F238E27FC236}">
              <a16:creationId xmlns:a16="http://schemas.microsoft.com/office/drawing/2014/main" id="{614A3F31-E4BB-461A-ADCF-8DA55694ABCC}"/>
            </a:ext>
          </a:extLst>
        </xdr:cNvPr>
        <xdr:cNvSpPr txBox="1"/>
      </xdr:nvSpPr>
      <xdr:spPr>
        <a:xfrm>
          <a:off x="1657350" y="110083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66</xdr:row>
      <xdr:rowOff>111760</xdr:rowOff>
    </xdr:from>
    <xdr:ext cx="762000" cy="256540"/>
    <xdr:sp macro="" textlink="">
      <xdr:nvSpPr>
        <xdr:cNvPr id="188" name="テキスト ボックス 187">
          <a:extLst>
            <a:ext uri="{FF2B5EF4-FFF2-40B4-BE49-F238E27FC236}">
              <a16:creationId xmlns:a16="http://schemas.microsoft.com/office/drawing/2014/main" id="{BFCB74F7-C691-4081-8F42-0118B0E3D51A}"/>
            </a:ext>
          </a:extLst>
        </xdr:cNvPr>
        <xdr:cNvSpPr txBox="1"/>
      </xdr:nvSpPr>
      <xdr:spPr>
        <a:xfrm>
          <a:off x="857250" y="110083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61</xdr:row>
      <xdr:rowOff>76835</xdr:rowOff>
    </xdr:from>
    <xdr:to>
      <xdr:col>24</xdr:col>
      <xdr:colOff>114300</xdr:colOff>
      <xdr:row>62</xdr:row>
      <xdr:rowOff>6985</xdr:rowOff>
    </xdr:to>
    <xdr:sp macro="" textlink="">
      <xdr:nvSpPr>
        <xdr:cNvPr id="189" name="楕円 188">
          <a:extLst>
            <a:ext uri="{FF2B5EF4-FFF2-40B4-BE49-F238E27FC236}">
              <a16:creationId xmlns:a16="http://schemas.microsoft.com/office/drawing/2014/main" id="{A901B10C-BB31-4598-8593-A230936B57CC}"/>
            </a:ext>
          </a:extLst>
        </xdr:cNvPr>
        <xdr:cNvSpPr/>
      </xdr:nvSpPr>
      <xdr:spPr>
        <a:xfrm>
          <a:off x="4127500" y="1014793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55245</xdr:rowOff>
    </xdr:from>
    <xdr:ext cx="405130" cy="256540"/>
    <xdr:sp macro="" textlink="">
      <xdr:nvSpPr>
        <xdr:cNvPr id="190" name="【橋りょう・トンネル】&#10;有形固定資産減価償却率該当値テキスト">
          <a:extLst>
            <a:ext uri="{FF2B5EF4-FFF2-40B4-BE49-F238E27FC236}">
              <a16:creationId xmlns:a16="http://schemas.microsoft.com/office/drawing/2014/main" id="{AAFEE5DD-5FD4-4A04-B334-569C2E488A21}"/>
            </a:ext>
          </a:extLst>
        </xdr:cNvPr>
        <xdr:cNvSpPr txBox="1"/>
      </xdr:nvSpPr>
      <xdr:spPr>
        <a:xfrm>
          <a:off x="4216400" y="1012634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68.3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61</xdr:row>
      <xdr:rowOff>53975</xdr:rowOff>
    </xdr:from>
    <xdr:to>
      <xdr:col>20</xdr:col>
      <xdr:colOff>38100</xdr:colOff>
      <xdr:row>61</xdr:row>
      <xdr:rowOff>155575</xdr:rowOff>
    </xdr:to>
    <xdr:sp macro="" textlink="">
      <xdr:nvSpPr>
        <xdr:cNvPr id="191" name="楕円 190">
          <a:extLst>
            <a:ext uri="{FF2B5EF4-FFF2-40B4-BE49-F238E27FC236}">
              <a16:creationId xmlns:a16="http://schemas.microsoft.com/office/drawing/2014/main" id="{DD8FF1D7-C520-4A9A-81A0-AB541AA54984}"/>
            </a:ext>
          </a:extLst>
        </xdr:cNvPr>
        <xdr:cNvSpPr/>
      </xdr:nvSpPr>
      <xdr:spPr>
        <a:xfrm>
          <a:off x="3384550" y="1012507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104775</xdr:rowOff>
    </xdr:from>
    <xdr:to>
      <xdr:col>24</xdr:col>
      <xdr:colOff>63500</xdr:colOff>
      <xdr:row>61</xdr:row>
      <xdr:rowOff>127635</xdr:rowOff>
    </xdr:to>
    <xdr:cxnSp macro="">
      <xdr:nvCxnSpPr>
        <xdr:cNvPr id="192" name="直線コネクタ 191">
          <a:extLst>
            <a:ext uri="{FF2B5EF4-FFF2-40B4-BE49-F238E27FC236}">
              <a16:creationId xmlns:a16="http://schemas.microsoft.com/office/drawing/2014/main" id="{382F9F6E-7238-45B7-B3B9-490BF8726F28}"/>
            </a:ext>
          </a:extLst>
        </xdr:cNvPr>
        <xdr:cNvCxnSpPr/>
      </xdr:nvCxnSpPr>
      <xdr:spPr>
        <a:xfrm>
          <a:off x="3429000" y="10175875"/>
          <a:ext cx="7493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34290</xdr:rowOff>
    </xdr:from>
    <xdr:to>
      <xdr:col>15</xdr:col>
      <xdr:colOff>101600</xdr:colOff>
      <xdr:row>61</xdr:row>
      <xdr:rowOff>135890</xdr:rowOff>
    </xdr:to>
    <xdr:sp macro="" textlink="">
      <xdr:nvSpPr>
        <xdr:cNvPr id="193" name="楕円 192">
          <a:extLst>
            <a:ext uri="{FF2B5EF4-FFF2-40B4-BE49-F238E27FC236}">
              <a16:creationId xmlns:a16="http://schemas.microsoft.com/office/drawing/2014/main" id="{CBE8CE22-D5D4-4A41-88DE-7CCEEB533AE3}"/>
            </a:ext>
          </a:extLst>
        </xdr:cNvPr>
        <xdr:cNvSpPr/>
      </xdr:nvSpPr>
      <xdr:spPr>
        <a:xfrm>
          <a:off x="2571750" y="10105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85090</xdr:rowOff>
    </xdr:from>
    <xdr:to>
      <xdr:col>19</xdr:col>
      <xdr:colOff>177800</xdr:colOff>
      <xdr:row>61</xdr:row>
      <xdr:rowOff>104775</xdr:rowOff>
    </xdr:to>
    <xdr:cxnSp macro="">
      <xdr:nvCxnSpPr>
        <xdr:cNvPr id="194" name="直線コネクタ 193">
          <a:extLst>
            <a:ext uri="{FF2B5EF4-FFF2-40B4-BE49-F238E27FC236}">
              <a16:creationId xmlns:a16="http://schemas.microsoft.com/office/drawing/2014/main" id="{22614F6D-2E75-48BA-B432-5F470EFF35CE}"/>
            </a:ext>
          </a:extLst>
        </xdr:cNvPr>
        <xdr:cNvCxnSpPr/>
      </xdr:nvCxnSpPr>
      <xdr:spPr>
        <a:xfrm>
          <a:off x="2622550" y="10156190"/>
          <a:ext cx="80645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11430</xdr:rowOff>
    </xdr:from>
    <xdr:to>
      <xdr:col>10</xdr:col>
      <xdr:colOff>165100</xdr:colOff>
      <xdr:row>61</xdr:row>
      <xdr:rowOff>113030</xdr:rowOff>
    </xdr:to>
    <xdr:sp macro="" textlink="">
      <xdr:nvSpPr>
        <xdr:cNvPr id="195" name="楕円 194">
          <a:extLst>
            <a:ext uri="{FF2B5EF4-FFF2-40B4-BE49-F238E27FC236}">
              <a16:creationId xmlns:a16="http://schemas.microsoft.com/office/drawing/2014/main" id="{17717C68-0273-4F12-9166-A9262F7598B1}"/>
            </a:ext>
          </a:extLst>
        </xdr:cNvPr>
        <xdr:cNvSpPr/>
      </xdr:nvSpPr>
      <xdr:spPr>
        <a:xfrm>
          <a:off x="1778000" y="10082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62230</xdr:rowOff>
    </xdr:from>
    <xdr:to>
      <xdr:col>15</xdr:col>
      <xdr:colOff>50800</xdr:colOff>
      <xdr:row>61</xdr:row>
      <xdr:rowOff>85090</xdr:rowOff>
    </xdr:to>
    <xdr:cxnSp macro="">
      <xdr:nvCxnSpPr>
        <xdr:cNvPr id="196" name="直線コネクタ 195">
          <a:extLst>
            <a:ext uri="{FF2B5EF4-FFF2-40B4-BE49-F238E27FC236}">
              <a16:creationId xmlns:a16="http://schemas.microsoft.com/office/drawing/2014/main" id="{3371A63E-88BB-42B9-9B92-98E1B5651CB9}"/>
            </a:ext>
          </a:extLst>
        </xdr:cNvPr>
        <xdr:cNvCxnSpPr/>
      </xdr:nvCxnSpPr>
      <xdr:spPr>
        <a:xfrm>
          <a:off x="1828800" y="10133330"/>
          <a:ext cx="79375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161290</xdr:rowOff>
    </xdr:from>
    <xdr:to>
      <xdr:col>6</xdr:col>
      <xdr:colOff>38100</xdr:colOff>
      <xdr:row>61</xdr:row>
      <xdr:rowOff>91440</xdr:rowOff>
    </xdr:to>
    <xdr:sp macro="" textlink="">
      <xdr:nvSpPr>
        <xdr:cNvPr id="197" name="楕円 196">
          <a:extLst>
            <a:ext uri="{FF2B5EF4-FFF2-40B4-BE49-F238E27FC236}">
              <a16:creationId xmlns:a16="http://schemas.microsoft.com/office/drawing/2014/main" id="{46E80410-2C5C-421D-AB04-F1303A24986C}"/>
            </a:ext>
          </a:extLst>
        </xdr:cNvPr>
        <xdr:cNvSpPr/>
      </xdr:nvSpPr>
      <xdr:spPr>
        <a:xfrm>
          <a:off x="984250" y="1006729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40640</xdr:rowOff>
    </xdr:from>
    <xdr:to>
      <xdr:col>10</xdr:col>
      <xdr:colOff>114300</xdr:colOff>
      <xdr:row>61</xdr:row>
      <xdr:rowOff>62230</xdr:rowOff>
    </xdr:to>
    <xdr:cxnSp macro="">
      <xdr:nvCxnSpPr>
        <xdr:cNvPr id="198" name="直線コネクタ 197">
          <a:extLst>
            <a:ext uri="{FF2B5EF4-FFF2-40B4-BE49-F238E27FC236}">
              <a16:creationId xmlns:a16="http://schemas.microsoft.com/office/drawing/2014/main" id="{4DF311B4-4D5F-4B16-9B28-67B56277FDAF}"/>
            </a:ext>
          </a:extLst>
        </xdr:cNvPr>
        <xdr:cNvCxnSpPr/>
      </xdr:nvCxnSpPr>
      <xdr:spPr>
        <a:xfrm>
          <a:off x="1028700" y="10111740"/>
          <a:ext cx="8001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59</xdr:row>
      <xdr:rowOff>130810</xdr:rowOff>
    </xdr:from>
    <xdr:ext cx="405130" cy="259080"/>
    <xdr:sp macro="" textlink="">
      <xdr:nvSpPr>
        <xdr:cNvPr id="199" name="n_1aveValue【橋りょう・トンネル】&#10;有形固定資産減価償却率">
          <a:extLst>
            <a:ext uri="{FF2B5EF4-FFF2-40B4-BE49-F238E27FC236}">
              <a16:creationId xmlns:a16="http://schemas.microsoft.com/office/drawing/2014/main" id="{4D11F51C-8C38-4B78-B41B-60F09897458A}"/>
            </a:ext>
          </a:extLst>
        </xdr:cNvPr>
        <xdr:cNvSpPr txBox="1"/>
      </xdr:nvSpPr>
      <xdr:spPr>
        <a:xfrm>
          <a:off x="3239135" y="98717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64.4</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59</xdr:row>
      <xdr:rowOff>114935</xdr:rowOff>
    </xdr:from>
    <xdr:ext cx="402590" cy="259080"/>
    <xdr:sp macro="" textlink="">
      <xdr:nvSpPr>
        <xdr:cNvPr id="200" name="n_2aveValue【橋りょう・トンネル】&#10;有形固定資産減価償却率">
          <a:extLst>
            <a:ext uri="{FF2B5EF4-FFF2-40B4-BE49-F238E27FC236}">
              <a16:creationId xmlns:a16="http://schemas.microsoft.com/office/drawing/2014/main" id="{DBF333BB-9879-4B2A-B1E4-0EBC7E0993CF}"/>
            </a:ext>
          </a:extLst>
        </xdr:cNvPr>
        <xdr:cNvSpPr txBox="1"/>
      </xdr:nvSpPr>
      <xdr:spPr>
        <a:xfrm>
          <a:off x="2439035" y="985583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63.4</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59</xdr:row>
      <xdr:rowOff>95250</xdr:rowOff>
    </xdr:from>
    <xdr:ext cx="402590" cy="259080"/>
    <xdr:sp macro="" textlink="">
      <xdr:nvSpPr>
        <xdr:cNvPr id="201" name="n_3aveValue【橋りょう・トンネル】&#10;有形固定資産減価償却率">
          <a:extLst>
            <a:ext uri="{FF2B5EF4-FFF2-40B4-BE49-F238E27FC236}">
              <a16:creationId xmlns:a16="http://schemas.microsoft.com/office/drawing/2014/main" id="{6110DC16-FEED-4B71-A767-27056877A419}"/>
            </a:ext>
          </a:extLst>
        </xdr:cNvPr>
        <xdr:cNvSpPr txBox="1"/>
      </xdr:nvSpPr>
      <xdr:spPr>
        <a:xfrm>
          <a:off x="1645285" y="983615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62.2</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59</xdr:row>
      <xdr:rowOff>62230</xdr:rowOff>
    </xdr:from>
    <xdr:ext cx="402590" cy="259080"/>
    <xdr:sp macro="" textlink="">
      <xdr:nvSpPr>
        <xdr:cNvPr id="202" name="n_4aveValue【橋りょう・トンネル】&#10;有形固定資産減価償却率">
          <a:extLst>
            <a:ext uri="{FF2B5EF4-FFF2-40B4-BE49-F238E27FC236}">
              <a16:creationId xmlns:a16="http://schemas.microsoft.com/office/drawing/2014/main" id="{81D77D7B-45FD-4D22-B296-7C8A1055795A}"/>
            </a:ext>
          </a:extLst>
        </xdr:cNvPr>
        <xdr:cNvSpPr txBox="1"/>
      </xdr:nvSpPr>
      <xdr:spPr>
        <a:xfrm>
          <a:off x="851535" y="980313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60.2</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61</xdr:row>
      <xdr:rowOff>146685</xdr:rowOff>
    </xdr:from>
    <xdr:ext cx="405130" cy="256540"/>
    <xdr:sp macro="" textlink="">
      <xdr:nvSpPr>
        <xdr:cNvPr id="203" name="n_1mainValue【橋りょう・トンネル】&#10;有形固定資産減価償却率">
          <a:extLst>
            <a:ext uri="{FF2B5EF4-FFF2-40B4-BE49-F238E27FC236}">
              <a16:creationId xmlns:a16="http://schemas.microsoft.com/office/drawing/2014/main" id="{D724FF59-00E7-418F-9E2B-AB8391F46479}"/>
            </a:ext>
          </a:extLst>
        </xdr:cNvPr>
        <xdr:cNvSpPr txBox="1"/>
      </xdr:nvSpPr>
      <xdr:spPr>
        <a:xfrm>
          <a:off x="3239135" y="1021778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66.9</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61</xdr:row>
      <xdr:rowOff>127000</xdr:rowOff>
    </xdr:from>
    <xdr:ext cx="402590" cy="259080"/>
    <xdr:sp macro="" textlink="">
      <xdr:nvSpPr>
        <xdr:cNvPr id="204" name="n_2mainValue【橋りょう・トンネル】&#10;有形固定資産減価償却率">
          <a:extLst>
            <a:ext uri="{FF2B5EF4-FFF2-40B4-BE49-F238E27FC236}">
              <a16:creationId xmlns:a16="http://schemas.microsoft.com/office/drawing/2014/main" id="{5482B936-B7F5-4081-A74E-FD7D121D903C}"/>
            </a:ext>
          </a:extLst>
        </xdr:cNvPr>
        <xdr:cNvSpPr txBox="1"/>
      </xdr:nvSpPr>
      <xdr:spPr>
        <a:xfrm>
          <a:off x="2439035" y="1019810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65.7</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61</xdr:row>
      <xdr:rowOff>104140</xdr:rowOff>
    </xdr:from>
    <xdr:ext cx="402590" cy="259080"/>
    <xdr:sp macro="" textlink="">
      <xdr:nvSpPr>
        <xdr:cNvPr id="205" name="n_3mainValue【橋りょう・トンネル】&#10;有形固定資産減価償却率">
          <a:extLst>
            <a:ext uri="{FF2B5EF4-FFF2-40B4-BE49-F238E27FC236}">
              <a16:creationId xmlns:a16="http://schemas.microsoft.com/office/drawing/2014/main" id="{79EE6811-FF4C-4A41-89E8-3137EE02E135}"/>
            </a:ext>
          </a:extLst>
        </xdr:cNvPr>
        <xdr:cNvSpPr txBox="1"/>
      </xdr:nvSpPr>
      <xdr:spPr>
        <a:xfrm>
          <a:off x="1645285" y="1017524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64.3</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61</xdr:row>
      <xdr:rowOff>82550</xdr:rowOff>
    </xdr:from>
    <xdr:ext cx="402590" cy="259080"/>
    <xdr:sp macro="" textlink="">
      <xdr:nvSpPr>
        <xdr:cNvPr id="206" name="n_4mainValue【橋りょう・トンネル】&#10;有形固定資産減価償却率">
          <a:extLst>
            <a:ext uri="{FF2B5EF4-FFF2-40B4-BE49-F238E27FC236}">
              <a16:creationId xmlns:a16="http://schemas.microsoft.com/office/drawing/2014/main" id="{811B689B-A221-43B1-BFA4-BE859EE26DBE}"/>
            </a:ext>
          </a:extLst>
        </xdr:cNvPr>
        <xdr:cNvSpPr txBox="1"/>
      </xdr:nvSpPr>
      <xdr:spPr>
        <a:xfrm>
          <a:off x="851535" y="1015365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AC06D8AD-FFE3-4974-A8C8-222EA0C503FD}"/>
            </a:ext>
          </a:extLst>
        </xdr:cNvPr>
        <xdr:cNvSpPr/>
      </xdr:nvSpPr>
      <xdr:spPr>
        <a:xfrm>
          <a:off x="5956300" y="77089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538A1321-258A-426B-B879-ECFB35F95262}"/>
            </a:ext>
          </a:extLst>
        </xdr:cNvPr>
        <xdr:cNvSpPr/>
      </xdr:nvSpPr>
      <xdr:spPr>
        <a:xfrm>
          <a:off x="6064250" y="83439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C68B47E7-9F55-45F0-B4AB-CF186D022C69}"/>
            </a:ext>
          </a:extLst>
        </xdr:cNvPr>
        <xdr:cNvSpPr/>
      </xdr:nvSpPr>
      <xdr:spPr>
        <a:xfrm>
          <a:off x="6064250" y="85407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10/131</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389A1162-F85E-4D83-A1AD-87F365A52910}"/>
            </a:ext>
          </a:extLst>
        </xdr:cNvPr>
        <xdr:cNvSpPr/>
      </xdr:nvSpPr>
      <xdr:spPr>
        <a:xfrm>
          <a:off x="6985000" y="83439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73DBF559-C426-4B54-A40C-37F3236F0DBC}"/>
            </a:ext>
          </a:extLst>
        </xdr:cNvPr>
        <xdr:cNvSpPr/>
      </xdr:nvSpPr>
      <xdr:spPr>
        <a:xfrm>
          <a:off x="6985000" y="85407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A0C32462-81F2-45FD-B2F6-387041067171}"/>
            </a:ext>
          </a:extLst>
        </xdr:cNvPr>
        <xdr:cNvSpPr/>
      </xdr:nvSpPr>
      <xdr:spPr>
        <a:xfrm>
          <a:off x="8013700" y="83439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6FDF2F82-143D-4F68-ABD4-13544C306F8A}"/>
            </a:ext>
          </a:extLst>
        </xdr:cNvPr>
        <xdr:cNvSpPr/>
      </xdr:nvSpPr>
      <xdr:spPr>
        <a:xfrm>
          <a:off x="8013700" y="85407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436,918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8B84AC1B-0118-44EF-B077-E78F9B923D2E}"/>
            </a:ext>
          </a:extLst>
        </xdr:cNvPr>
        <xdr:cNvSpPr/>
      </xdr:nvSpPr>
      <xdr:spPr>
        <a:xfrm>
          <a:off x="5956300" y="8807450"/>
          <a:ext cx="424815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7345" cy="225425"/>
    <xdr:sp macro="" textlink="">
      <xdr:nvSpPr>
        <xdr:cNvPr id="215" name="テキスト ボックス 214">
          <a:extLst>
            <a:ext uri="{FF2B5EF4-FFF2-40B4-BE49-F238E27FC236}">
              <a16:creationId xmlns:a16="http://schemas.microsoft.com/office/drawing/2014/main" id="{D13B52C6-0882-4CBF-BC49-57353E2D333C}"/>
            </a:ext>
          </a:extLst>
        </xdr:cNvPr>
        <xdr:cNvSpPr txBox="1"/>
      </xdr:nvSpPr>
      <xdr:spPr>
        <a:xfrm>
          <a:off x="5918200" y="86233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4524E37B-8F60-460A-90BC-E499F20D1860}"/>
            </a:ext>
          </a:extLst>
        </xdr:cNvPr>
        <xdr:cNvCxnSpPr/>
      </xdr:nvCxnSpPr>
      <xdr:spPr>
        <a:xfrm>
          <a:off x="5956300" y="110109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847CCEFF-CD0B-4A2D-9D2C-2C21C040C721}"/>
            </a:ext>
          </a:extLst>
        </xdr:cNvPr>
        <xdr:cNvCxnSpPr/>
      </xdr:nvCxnSpPr>
      <xdr:spPr>
        <a:xfrm>
          <a:off x="5956300" y="106426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63</xdr:row>
      <xdr:rowOff>105410</xdr:rowOff>
    </xdr:from>
    <xdr:ext cx="246380" cy="259080"/>
    <xdr:sp macro="" textlink="">
      <xdr:nvSpPr>
        <xdr:cNvPr id="218" name="テキスト ボックス 217">
          <a:extLst>
            <a:ext uri="{FF2B5EF4-FFF2-40B4-BE49-F238E27FC236}">
              <a16:creationId xmlns:a16="http://schemas.microsoft.com/office/drawing/2014/main" id="{F128B83E-CBBC-45C4-9129-D503D56C1AAE}"/>
            </a:ext>
          </a:extLst>
        </xdr:cNvPr>
        <xdr:cNvSpPr txBox="1"/>
      </xdr:nvSpPr>
      <xdr:spPr>
        <a:xfrm>
          <a:off x="5726430" y="105067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FDFD56D9-FC75-4A57-BF32-54A031D30997}"/>
            </a:ext>
          </a:extLst>
        </xdr:cNvPr>
        <xdr:cNvCxnSpPr/>
      </xdr:nvCxnSpPr>
      <xdr:spPr>
        <a:xfrm>
          <a:off x="5956300" y="102743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61</xdr:row>
      <xdr:rowOff>67310</xdr:rowOff>
    </xdr:from>
    <xdr:ext cx="593090" cy="259080"/>
    <xdr:sp macro="" textlink="">
      <xdr:nvSpPr>
        <xdr:cNvPr id="220" name="テキスト ボックス 219">
          <a:extLst>
            <a:ext uri="{FF2B5EF4-FFF2-40B4-BE49-F238E27FC236}">
              <a16:creationId xmlns:a16="http://schemas.microsoft.com/office/drawing/2014/main" id="{DF04A570-763D-4B34-A75B-6CF5457EFA97}"/>
            </a:ext>
          </a:extLst>
        </xdr:cNvPr>
        <xdr:cNvSpPr txBox="1"/>
      </xdr:nvSpPr>
      <xdr:spPr>
        <a:xfrm>
          <a:off x="5417820" y="1013841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1B631204-9747-4328-9C2C-117E406F8B2F}"/>
            </a:ext>
          </a:extLst>
        </xdr:cNvPr>
        <xdr:cNvCxnSpPr/>
      </xdr:nvCxnSpPr>
      <xdr:spPr>
        <a:xfrm>
          <a:off x="5956300" y="9906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59</xdr:row>
      <xdr:rowOff>29210</xdr:rowOff>
    </xdr:from>
    <xdr:ext cx="683260" cy="256540"/>
    <xdr:sp macro="" textlink="">
      <xdr:nvSpPr>
        <xdr:cNvPr id="222" name="テキスト ボックス 221">
          <a:extLst>
            <a:ext uri="{FF2B5EF4-FFF2-40B4-BE49-F238E27FC236}">
              <a16:creationId xmlns:a16="http://schemas.microsoft.com/office/drawing/2014/main" id="{F417A885-0904-4DBF-94B0-D9BBE48D32E0}"/>
            </a:ext>
          </a:extLst>
        </xdr:cNvPr>
        <xdr:cNvSpPr txBox="1"/>
      </xdr:nvSpPr>
      <xdr:spPr>
        <a:xfrm>
          <a:off x="5327650" y="9770110"/>
          <a:ext cx="6832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22D5AE3E-98E5-4617-BB69-02EE6464771F}"/>
            </a:ext>
          </a:extLst>
        </xdr:cNvPr>
        <xdr:cNvCxnSpPr/>
      </xdr:nvCxnSpPr>
      <xdr:spPr>
        <a:xfrm>
          <a:off x="5956300" y="95440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56</xdr:row>
      <xdr:rowOff>162560</xdr:rowOff>
    </xdr:from>
    <xdr:ext cx="683260" cy="259080"/>
    <xdr:sp macro="" textlink="">
      <xdr:nvSpPr>
        <xdr:cNvPr id="224" name="テキスト ボックス 223">
          <a:extLst>
            <a:ext uri="{FF2B5EF4-FFF2-40B4-BE49-F238E27FC236}">
              <a16:creationId xmlns:a16="http://schemas.microsoft.com/office/drawing/2014/main" id="{45035C34-33F5-465D-9C5C-A4F363A650C8}"/>
            </a:ext>
          </a:extLst>
        </xdr:cNvPr>
        <xdr:cNvSpPr txBox="1"/>
      </xdr:nvSpPr>
      <xdr:spPr>
        <a:xfrm>
          <a:off x="5327650" y="9408160"/>
          <a:ext cx="683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F8FE8513-6EA2-4E61-A6D7-7B71818F1475}"/>
            </a:ext>
          </a:extLst>
        </xdr:cNvPr>
        <xdr:cNvCxnSpPr/>
      </xdr:nvCxnSpPr>
      <xdr:spPr>
        <a:xfrm>
          <a:off x="5956300" y="91757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54</xdr:row>
      <xdr:rowOff>124460</xdr:rowOff>
    </xdr:from>
    <xdr:ext cx="683260" cy="259080"/>
    <xdr:sp macro="" textlink="">
      <xdr:nvSpPr>
        <xdr:cNvPr id="226" name="テキスト ボックス 225">
          <a:extLst>
            <a:ext uri="{FF2B5EF4-FFF2-40B4-BE49-F238E27FC236}">
              <a16:creationId xmlns:a16="http://schemas.microsoft.com/office/drawing/2014/main" id="{45614686-6CE0-4CFA-BDAF-1DF2B7F7B07D}"/>
            </a:ext>
          </a:extLst>
        </xdr:cNvPr>
        <xdr:cNvSpPr txBox="1"/>
      </xdr:nvSpPr>
      <xdr:spPr>
        <a:xfrm>
          <a:off x="5327650" y="9039860"/>
          <a:ext cx="683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BDBFF910-251C-4112-8D66-23737EBB5D98}"/>
            </a:ext>
          </a:extLst>
        </xdr:cNvPr>
        <xdr:cNvCxnSpPr/>
      </xdr:nvCxnSpPr>
      <xdr:spPr>
        <a:xfrm>
          <a:off x="5956300" y="88074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52</xdr:row>
      <xdr:rowOff>86360</xdr:rowOff>
    </xdr:from>
    <xdr:ext cx="683260" cy="256540"/>
    <xdr:sp macro="" textlink="">
      <xdr:nvSpPr>
        <xdr:cNvPr id="228" name="テキスト ボックス 227">
          <a:extLst>
            <a:ext uri="{FF2B5EF4-FFF2-40B4-BE49-F238E27FC236}">
              <a16:creationId xmlns:a16="http://schemas.microsoft.com/office/drawing/2014/main" id="{A4AE0AA5-E46C-435B-B1DC-8CAAB43D0B64}"/>
            </a:ext>
          </a:extLst>
        </xdr:cNvPr>
        <xdr:cNvSpPr txBox="1"/>
      </xdr:nvSpPr>
      <xdr:spPr>
        <a:xfrm>
          <a:off x="5327650" y="8671560"/>
          <a:ext cx="6832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4E8CFBF3-D9A1-4C9B-8B92-7229FA5A3A08}"/>
            </a:ext>
          </a:extLst>
        </xdr:cNvPr>
        <xdr:cNvSpPr/>
      </xdr:nvSpPr>
      <xdr:spPr>
        <a:xfrm>
          <a:off x="5956300" y="8807450"/>
          <a:ext cx="424815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86995</xdr:rowOff>
    </xdr:from>
    <xdr:to>
      <xdr:col>54</xdr:col>
      <xdr:colOff>189865</xdr:colOff>
      <xdr:row>64</xdr:row>
      <xdr:rowOff>67945</xdr:rowOff>
    </xdr:to>
    <xdr:cxnSp macro="">
      <xdr:nvCxnSpPr>
        <xdr:cNvPr id="230" name="直線コネクタ 229">
          <a:extLst>
            <a:ext uri="{FF2B5EF4-FFF2-40B4-BE49-F238E27FC236}">
              <a16:creationId xmlns:a16="http://schemas.microsoft.com/office/drawing/2014/main" id="{015ACD52-CBA4-4A8E-AB5F-50A5003EEC6C}"/>
            </a:ext>
          </a:extLst>
        </xdr:cNvPr>
        <xdr:cNvCxnSpPr/>
      </xdr:nvCxnSpPr>
      <xdr:spPr>
        <a:xfrm flipV="1">
          <a:off x="9429115" y="9332595"/>
          <a:ext cx="0" cy="13017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71755</xdr:rowOff>
    </xdr:from>
    <xdr:ext cx="534670" cy="259080"/>
    <xdr:sp macro="" textlink="">
      <xdr:nvSpPr>
        <xdr:cNvPr id="231" name="【橋りょう・トンネル】&#10;一人当たり有形固定資産（償却資産）額最小値テキスト">
          <a:extLst>
            <a:ext uri="{FF2B5EF4-FFF2-40B4-BE49-F238E27FC236}">
              <a16:creationId xmlns:a16="http://schemas.microsoft.com/office/drawing/2014/main" id="{5AB38CF4-D259-4BAF-866E-173902934191}"/>
            </a:ext>
          </a:extLst>
        </xdr:cNvPr>
        <xdr:cNvSpPr txBox="1"/>
      </xdr:nvSpPr>
      <xdr:spPr>
        <a:xfrm>
          <a:off x="9467850" y="1063815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10,832</a:t>
          </a:r>
          <a:endParaRPr kumimoji="1" lang="ja-JP" altLang="en-US" sz="1000" b="1">
            <a:latin typeface="ＭＳ Ｐゴシック"/>
            <a:ea typeface="ＭＳ Ｐゴシック"/>
          </a:endParaRPr>
        </a:p>
      </xdr:txBody>
    </xdr:sp>
    <xdr:clientData/>
  </xdr:oneCellAnchor>
  <xdr:twoCellAnchor>
    <xdr:from>
      <xdr:col>54</xdr:col>
      <xdr:colOff>101600</xdr:colOff>
      <xdr:row>64</xdr:row>
      <xdr:rowOff>67945</xdr:rowOff>
    </xdr:from>
    <xdr:to>
      <xdr:col>55</xdr:col>
      <xdr:colOff>88900</xdr:colOff>
      <xdr:row>64</xdr:row>
      <xdr:rowOff>67945</xdr:rowOff>
    </xdr:to>
    <xdr:cxnSp macro="">
      <xdr:nvCxnSpPr>
        <xdr:cNvPr id="232" name="直線コネクタ 231">
          <a:extLst>
            <a:ext uri="{FF2B5EF4-FFF2-40B4-BE49-F238E27FC236}">
              <a16:creationId xmlns:a16="http://schemas.microsoft.com/office/drawing/2014/main" id="{D5824F1A-B6F0-4F71-B4CF-39512721E4DE}"/>
            </a:ext>
          </a:extLst>
        </xdr:cNvPr>
        <xdr:cNvCxnSpPr/>
      </xdr:nvCxnSpPr>
      <xdr:spPr>
        <a:xfrm>
          <a:off x="9359900" y="1063434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33655</xdr:rowOff>
    </xdr:from>
    <xdr:ext cx="690245" cy="258445"/>
    <xdr:sp macro="" textlink="">
      <xdr:nvSpPr>
        <xdr:cNvPr id="233" name="【橋りょう・トンネル】&#10;一人当たり有形固定資産（償却資産）額最大値テキスト">
          <a:extLst>
            <a:ext uri="{FF2B5EF4-FFF2-40B4-BE49-F238E27FC236}">
              <a16:creationId xmlns:a16="http://schemas.microsoft.com/office/drawing/2014/main" id="{045EF47F-974A-4AD8-AB75-8ED376AD47A3}"/>
            </a:ext>
          </a:extLst>
        </xdr:cNvPr>
        <xdr:cNvSpPr txBox="1"/>
      </xdr:nvSpPr>
      <xdr:spPr>
        <a:xfrm>
          <a:off x="9467850" y="9114155"/>
          <a:ext cx="6902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1,785,812</a:t>
          </a:r>
          <a:endParaRPr kumimoji="1" lang="ja-JP" altLang="en-US" sz="1000" b="1">
            <a:latin typeface="ＭＳ Ｐゴシック"/>
            <a:ea typeface="ＭＳ Ｐゴシック"/>
          </a:endParaRPr>
        </a:p>
      </xdr:txBody>
    </xdr:sp>
    <xdr:clientData/>
  </xdr:oneCellAnchor>
  <xdr:twoCellAnchor>
    <xdr:from>
      <xdr:col>54</xdr:col>
      <xdr:colOff>101600</xdr:colOff>
      <xdr:row>56</xdr:row>
      <xdr:rowOff>86995</xdr:rowOff>
    </xdr:from>
    <xdr:to>
      <xdr:col>55</xdr:col>
      <xdr:colOff>88900</xdr:colOff>
      <xdr:row>56</xdr:row>
      <xdr:rowOff>86995</xdr:rowOff>
    </xdr:to>
    <xdr:cxnSp macro="">
      <xdr:nvCxnSpPr>
        <xdr:cNvPr id="234" name="直線コネクタ 233">
          <a:extLst>
            <a:ext uri="{FF2B5EF4-FFF2-40B4-BE49-F238E27FC236}">
              <a16:creationId xmlns:a16="http://schemas.microsoft.com/office/drawing/2014/main" id="{0E3ABC04-28FB-4A18-A82D-397D89BB2351}"/>
            </a:ext>
          </a:extLst>
        </xdr:cNvPr>
        <xdr:cNvCxnSpPr/>
      </xdr:nvCxnSpPr>
      <xdr:spPr>
        <a:xfrm>
          <a:off x="9359900" y="93325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33020</xdr:rowOff>
    </xdr:from>
    <xdr:ext cx="598805" cy="259080"/>
    <xdr:sp macro="" textlink="">
      <xdr:nvSpPr>
        <xdr:cNvPr id="235" name="【橋りょう・トンネル】&#10;一人当たり有形固定資産（償却資産）額平均値テキスト">
          <a:extLst>
            <a:ext uri="{FF2B5EF4-FFF2-40B4-BE49-F238E27FC236}">
              <a16:creationId xmlns:a16="http://schemas.microsoft.com/office/drawing/2014/main" id="{F7721FE0-89B3-44D0-9F8A-0E047AA78AC6}"/>
            </a:ext>
          </a:extLst>
        </xdr:cNvPr>
        <xdr:cNvSpPr txBox="1"/>
      </xdr:nvSpPr>
      <xdr:spPr>
        <a:xfrm>
          <a:off x="9467850" y="1026922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412,040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62</xdr:row>
      <xdr:rowOff>54610</xdr:rowOff>
    </xdr:from>
    <xdr:to>
      <xdr:col>55</xdr:col>
      <xdr:colOff>50800</xdr:colOff>
      <xdr:row>62</xdr:row>
      <xdr:rowOff>156210</xdr:rowOff>
    </xdr:to>
    <xdr:sp macro="" textlink="">
      <xdr:nvSpPr>
        <xdr:cNvPr id="236" name="フローチャート: 判断 235">
          <a:extLst>
            <a:ext uri="{FF2B5EF4-FFF2-40B4-BE49-F238E27FC236}">
              <a16:creationId xmlns:a16="http://schemas.microsoft.com/office/drawing/2014/main" id="{B3A5C850-4E68-49BB-A66C-FE57672E7B65}"/>
            </a:ext>
          </a:extLst>
        </xdr:cNvPr>
        <xdr:cNvSpPr/>
      </xdr:nvSpPr>
      <xdr:spPr>
        <a:xfrm>
          <a:off x="9398000" y="1029081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64770</xdr:rowOff>
    </xdr:from>
    <xdr:to>
      <xdr:col>50</xdr:col>
      <xdr:colOff>165100</xdr:colOff>
      <xdr:row>62</xdr:row>
      <xdr:rowOff>166370</xdr:rowOff>
    </xdr:to>
    <xdr:sp macro="" textlink="">
      <xdr:nvSpPr>
        <xdr:cNvPr id="237" name="フローチャート: 判断 236">
          <a:extLst>
            <a:ext uri="{FF2B5EF4-FFF2-40B4-BE49-F238E27FC236}">
              <a16:creationId xmlns:a16="http://schemas.microsoft.com/office/drawing/2014/main" id="{948F49EF-383A-487C-9887-C4816173364F}"/>
            </a:ext>
          </a:extLst>
        </xdr:cNvPr>
        <xdr:cNvSpPr/>
      </xdr:nvSpPr>
      <xdr:spPr>
        <a:xfrm>
          <a:off x="8636000" y="1030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71120</xdr:rowOff>
    </xdr:from>
    <xdr:to>
      <xdr:col>46</xdr:col>
      <xdr:colOff>38100</xdr:colOff>
      <xdr:row>63</xdr:row>
      <xdr:rowOff>1270</xdr:rowOff>
    </xdr:to>
    <xdr:sp macro="" textlink="">
      <xdr:nvSpPr>
        <xdr:cNvPr id="238" name="フローチャート: 判断 237">
          <a:extLst>
            <a:ext uri="{FF2B5EF4-FFF2-40B4-BE49-F238E27FC236}">
              <a16:creationId xmlns:a16="http://schemas.microsoft.com/office/drawing/2014/main" id="{F9A911C3-87A8-4777-80AE-EA8062055644}"/>
            </a:ext>
          </a:extLst>
        </xdr:cNvPr>
        <xdr:cNvSpPr/>
      </xdr:nvSpPr>
      <xdr:spPr>
        <a:xfrm>
          <a:off x="7842250" y="1030732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80010</xdr:rowOff>
    </xdr:from>
    <xdr:to>
      <xdr:col>41</xdr:col>
      <xdr:colOff>101600</xdr:colOff>
      <xdr:row>63</xdr:row>
      <xdr:rowOff>10160</xdr:rowOff>
    </xdr:to>
    <xdr:sp macro="" textlink="">
      <xdr:nvSpPr>
        <xdr:cNvPr id="239" name="フローチャート: 判断 238">
          <a:extLst>
            <a:ext uri="{FF2B5EF4-FFF2-40B4-BE49-F238E27FC236}">
              <a16:creationId xmlns:a16="http://schemas.microsoft.com/office/drawing/2014/main" id="{E45571E1-D3B1-4373-9CEF-37864581FC6E}"/>
            </a:ext>
          </a:extLst>
        </xdr:cNvPr>
        <xdr:cNvSpPr/>
      </xdr:nvSpPr>
      <xdr:spPr>
        <a:xfrm>
          <a:off x="7029450" y="103162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90170</xdr:rowOff>
    </xdr:from>
    <xdr:to>
      <xdr:col>36</xdr:col>
      <xdr:colOff>165100</xdr:colOff>
      <xdr:row>63</xdr:row>
      <xdr:rowOff>20320</xdr:rowOff>
    </xdr:to>
    <xdr:sp macro="" textlink="">
      <xdr:nvSpPr>
        <xdr:cNvPr id="240" name="フローチャート: 判断 239">
          <a:extLst>
            <a:ext uri="{FF2B5EF4-FFF2-40B4-BE49-F238E27FC236}">
              <a16:creationId xmlns:a16="http://schemas.microsoft.com/office/drawing/2014/main" id="{41C32234-3263-4A2F-B860-FDC9B42FE8E0}"/>
            </a:ext>
          </a:extLst>
        </xdr:cNvPr>
        <xdr:cNvSpPr/>
      </xdr:nvSpPr>
      <xdr:spPr>
        <a:xfrm>
          <a:off x="6235700" y="103263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111760</xdr:rowOff>
    </xdr:from>
    <xdr:ext cx="762000" cy="256540"/>
    <xdr:sp macro="" textlink="">
      <xdr:nvSpPr>
        <xdr:cNvPr id="241" name="テキスト ボックス 240">
          <a:extLst>
            <a:ext uri="{FF2B5EF4-FFF2-40B4-BE49-F238E27FC236}">
              <a16:creationId xmlns:a16="http://schemas.microsoft.com/office/drawing/2014/main" id="{048D7659-788A-4C15-95D8-D522C9434940}"/>
            </a:ext>
          </a:extLst>
        </xdr:cNvPr>
        <xdr:cNvSpPr txBox="1"/>
      </xdr:nvSpPr>
      <xdr:spPr>
        <a:xfrm>
          <a:off x="9258300" y="110083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111760</xdr:rowOff>
    </xdr:from>
    <xdr:ext cx="762000" cy="256540"/>
    <xdr:sp macro="" textlink="">
      <xdr:nvSpPr>
        <xdr:cNvPr id="242" name="テキスト ボックス 241">
          <a:extLst>
            <a:ext uri="{FF2B5EF4-FFF2-40B4-BE49-F238E27FC236}">
              <a16:creationId xmlns:a16="http://schemas.microsoft.com/office/drawing/2014/main" id="{52996F79-E355-407B-822B-DEC25B96E5FF}"/>
            </a:ext>
          </a:extLst>
        </xdr:cNvPr>
        <xdr:cNvSpPr txBox="1"/>
      </xdr:nvSpPr>
      <xdr:spPr>
        <a:xfrm>
          <a:off x="8515350" y="110083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66</xdr:row>
      <xdr:rowOff>111760</xdr:rowOff>
    </xdr:from>
    <xdr:ext cx="762000" cy="256540"/>
    <xdr:sp macro="" textlink="">
      <xdr:nvSpPr>
        <xdr:cNvPr id="243" name="テキスト ボックス 242">
          <a:extLst>
            <a:ext uri="{FF2B5EF4-FFF2-40B4-BE49-F238E27FC236}">
              <a16:creationId xmlns:a16="http://schemas.microsoft.com/office/drawing/2014/main" id="{772AB1F2-EA0E-4C37-A57F-2D4CFECD4ADD}"/>
            </a:ext>
          </a:extLst>
        </xdr:cNvPr>
        <xdr:cNvSpPr txBox="1"/>
      </xdr:nvSpPr>
      <xdr:spPr>
        <a:xfrm>
          <a:off x="7715250" y="110083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111760</xdr:rowOff>
    </xdr:from>
    <xdr:ext cx="762000" cy="256540"/>
    <xdr:sp macro="" textlink="">
      <xdr:nvSpPr>
        <xdr:cNvPr id="244" name="テキスト ボックス 243">
          <a:extLst>
            <a:ext uri="{FF2B5EF4-FFF2-40B4-BE49-F238E27FC236}">
              <a16:creationId xmlns:a16="http://schemas.microsoft.com/office/drawing/2014/main" id="{8BAF339A-1101-4221-857C-996A1DD64099}"/>
            </a:ext>
          </a:extLst>
        </xdr:cNvPr>
        <xdr:cNvSpPr txBox="1"/>
      </xdr:nvSpPr>
      <xdr:spPr>
        <a:xfrm>
          <a:off x="6908800" y="110083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111760</xdr:rowOff>
    </xdr:from>
    <xdr:ext cx="762000" cy="256540"/>
    <xdr:sp macro="" textlink="">
      <xdr:nvSpPr>
        <xdr:cNvPr id="245" name="テキスト ボックス 244">
          <a:extLst>
            <a:ext uri="{FF2B5EF4-FFF2-40B4-BE49-F238E27FC236}">
              <a16:creationId xmlns:a16="http://schemas.microsoft.com/office/drawing/2014/main" id="{02E67E5D-3FC7-4E01-921D-A5F5F871721F}"/>
            </a:ext>
          </a:extLst>
        </xdr:cNvPr>
        <xdr:cNvSpPr txBox="1"/>
      </xdr:nvSpPr>
      <xdr:spPr>
        <a:xfrm>
          <a:off x="6115050" y="110083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59</xdr:row>
      <xdr:rowOff>103505</xdr:rowOff>
    </xdr:from>
    <xdr:to>
      <xdr:col>55</xdr:col>
      <xdr:colOff>50800</xdr:colOff>
      <xdr:row>60</xdr:row>
      <xdr:rowOff>33655</xdr:rowOff>
    </xdr:to>
    <xdr:sp macro="" textlink="">
      <xdr:nvSpPr>
        <xdr:cNvPr id="246" name="楕円 245">
          <a:extLst>
            <a:ext uri="{FF2B5EF4-FFF2-40B4-BE49-F238E27FC236}">
              <a16:creationId xmlns:a16="http://schemas.microsoft.com/office/drawing/2014/main" id="{80FD92FE-64B3-4EF1-B96F-F3E6018C5449}"/>
            </a:ext>
          </a:extLst>
        </xdr:cNvPr>
        <xdr:cNvSpPr/>
      </xdr:nvSpPr>
      <xdr:spPr>
        <a:xfrm>
          <a:off x="9398000" y="984440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58</xdr:row>
      <xdr:rowOff>126365</xdr:rowOff>
    </xdr:from>
    <xdr:ext cx="690245" cy="259080"/>
    <xdr:sp macro="" textlink="">
      <xdr:nvSpPr>
        <xdr:cNvPr id="247" name="【橋りょう・トンネル】&#10;一人当たり有形固定資産（償却資産）額該当値テキスト">
          <a:extLst>
            <a:ext uri="{FF2B5EF4-FFF2-40B4-BE49-F238E27FC236}">
              <a16:creationId xmlns:a16="http://schemas.microsoft.com/office/drawing/2014/main" id="{E1B602F2-CC9B-4010-BFEF-55D169081F5D}"/>
            </a:ext>
          </a:extLst>
        </xdr:cNvPr>
        <xdr:cNvSpPr txBox="1"/>
      </xdr:nvSpPr>
      <xdr:spPr>
        <a:xfrm>
          <a:off x="9467850" y="9702165"/>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1,022,664</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59</xdr:row>
      <xdr:rowOff>120650</xdr:rowOff>
    </xdr:from>
    <xdr:to>
      <xdr:col>50</xdr:col>
      <xdr:colOff>165100</xdr:colOff>
      <xdr:row>60</xdr:row>
      <xdr:rowOff>50165</xdr:rowOff>
    </xdr:to>
    <xdr:sp macro="" textlink="">
      <xdr:nvSpPr>
        <xdr:cNvPr id="248" name="楕円 247">
          <a:extLst>
            <a:ext uri="{FF2B5EF4-FFF2-40B4-BE49-F238E27FC236}">
              <a16:creationId xmlns:a16="http://schemas.microsoft.com/office/drawing/2014/main" id="{CAD79E8E-304F-4F3B-B661-6FE268F5F802}"/>
            </a:ext>
          </a:extLst>
        </xdr:cNvPr>
        <xdr:cNvSpPr/>
      </xdr:nvSpPr>
      <xdr:spPr>
        <a:xfrm>
          <a:off x="8636000" y="9861550"/>
          <a:ext cx="101600" cy="946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59</xdr:row>
      <xdr:rowOff>154940</xdr:rowOff>
    </xdr:from>
    <xdr:to>
      <xdr:col>55</xdr:col>
      <xdr:colOff>0</xdr:colOff>
      <xdr:row>59</xdr:row>
      <xdr:rowOff>170815</xdr:rowOff>
    </xdr:to>
    <xdr:cxnSp macro="">
      <xdr:nvCxnSpPr>
        <xdr:cNvPr id="249" name="直線コネクタ 248">
          <a:extLst>
            <a:ext uri="{FF2B5EF4-FFF2-40B4-BE49-F238E27FC236}">
              <a16:creationId xmlns:a16="http://schemas.microsoft.com/office/drawing/2014/main" id="{0A424BBA-E18D-4623-A736-050A776CC298}"/>
            </a:ext>
          </a:extLst>
        </xdr:cNvPr>
        <xdr:cNvCxnSpPr/>
      </xdr:nvCxnSpPr>
      <xdr:spPr>
        <a:xfrm flipV="1">
          <a:off x="8686800" y="9895840"/>
          <a:ext cx="74295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59</xdr:row>
      <xdr:rowOff>132715</xdr:rowOff>
    </xdr:from>
    <xdr:to>
      <xdr:col>46</xdr:col>
      <xdr:colOff>38100</xdr:colOff>
      <xdr:row>60</xdr:row>
      <xdr:rowOff>63500</xdr:rowOff>
    </xdr:to>
    <xdr:sp macro="" textlink="">
      <xdr:nvSpPr>
        <xdr:cNvPr id="250" name="楕円 249">
          <a:extLst>
            <a:ext uri="{FF2B5EF4-FFF2-40B4-BE49-F238E27FC236}">
              <a16:creationId xmlns:a16="http://schemas.microsoft.com/office/drawing/2014/main" id="{C3B90921-EE70-474A-AE9E-068DAA1B2ACE}"/>
            </a:ext>
          </a:extLst>
        </xdr:cNvPr>
        <xdr:cNvSpPr/>
      </xdr:nvSpPr>
      <xdr:spPr>
        <a:xfrm>
          <a:off x="7842250" y="9873615"/>
          <a:ext cx="8255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170815</xdr:rowOff>
    </xdr:from>
    <xdr:to>
      <xdr:col>50</xdr:col>
      <xdr:colOff>114300</xdr:colOff>
      <xdr:row>60</xdr:row>
      <xdr:rowOff>12065</xdr:rowOff>
    </xdr:to>
    <xdr:cxnSp macro="">
      <xdr:nvCxnSpPr>
        <xdr:cNvPr id="251" name="直線コネクタ 250">
          <a:extLst>
            <a:ext uri="{FF2B5EF4-FFF2-40B4-BE49-F238E27FC236}">
              <a16:creationId xmlns:a16="http://schemas.microsoft.com/office/drawing/2014/main" id="{802054B4-7540-41F5-9C52-C0A36FE4623C}"/>
            </a:ext>
          </a:extLst>
        </xdr:cNvPr>
        <xdr:cNvCxnSpPr/>
      </xdr:nvCxnSpPr>
      <xdr:spPr>
        <a:xfrm flipV="1">
          <a:off x="7886700" y="9905365"/>
          <a:ext cx="8001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59</xdr:row>
      <xdr:rowOff>142240</xdr:rowOff>
    </xdr:from>
    <xdr:to>
      <xdr:col>41</xdr:col>
      <xdr:colOff>101600</xdr:colOff>
      <xdr:row>60</xdr:row>
      <xdr:rowOff>72390</xdr:rowOff>
    </xdr:to>
    <xdr:sp macro="" textlink="">
      <xdr:nvSpPr>
        <xdr:cNvPr id="252" name="楕円 251">
          <a:extLst>
            <a:ext uri="{FF2B5EF4-FFF2-40B4-BE49-F238E27FC236}">
              <a16:creationId xmlns:a16="http://schemas.microsoft.com/office/drawing/2014/main" id="{1DE20F29-E6B7-4E5F-8C56-0A6500D6CECE}"/>
            </a:ext>
          </a:extLst>
        </xdr:cNvPr>
        <xdr:cNvSpPr/>
      </xdr:nvSpPr>
      <xdr:spPr>
        <a:xfrm>
          <a:off x="7029450" y="988314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12065</xdr:rowOff>
    </xdr:from>
    <xdr:to>
      <xdr:col>45</xdr:col>
      <xdr:colOff>177800</xdr:colOff>
      <xdr:row>60</xdr:row>
      <xdr:rowOff>21590</xdr:rowOff>
    </xdr:to>
    <xdr:cxnSp macro="">
      <xdr:nvCxnSpPr>
        <xdr:cNvPr id="253" name="直線コネクタ 252">
          <a:extLst>
            <a:ext uri="{FF2B5EF4-FFF2-40B4-BE49-F238E27FC236}">
              <a16:creationId xmlns:a16="http://schemas.microsoft.com/office/drawing/2014/main" id="{9DB2841F-2C9E-4D42-8BE0-B4675542DE83}"/>
            </a:ext>
          </a:extLst>
        </xdr:cNvPr>
        <xdr:cNvCxnSpPr/>
      </xdr:nvCxnSpPr>
      <xdr:spPr>
        <a:xfrm flipV="1">
          <a:off x="7080250" y="9918065"/>
          <a:ext cx="80645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59</xdr:row>
      <xdr:rowOff>153035</xdr:rowOff>
    </xdr:from>
    <xdr:to>
      <xdr:col>36</xdr:col>
      <xdr:colOff>165100</xdr:colOff>
      <xdr:row>60</xdr:row>
      <xdr:rowOff>83185</xdr:rowOff>
    </xdr:to>
    <xdr:sp macro="" textlink="">
      <xdr:nvSpPr>
        <xdr:cNvPr id="254" name="楕円 253">
          <a:extLst>
            <a:ext uri="{FF2B5EF4-FFF2-40B4-BE49-F238E27FC236}">
              <a16:creationId xmlns:a16="http://schemas.microsoft.com/office/drawing/2014/main" id="{809CB24D-FB92-415D-ACB8-3087FCFB516F}"/>
            </a:ext>
          </a:extLst>
        </xdr:cNvPr>
        <xdr:cNvSpPr/>
      </xdr:nvSpPr>
      <xdr:spPr>
        <a:xfrm>
          <a:off x="6235700" y="989393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21590</xdr:rowOff>
    </xdr:from>
    <xdr:to>
      <xdr:col>41</xdr:col>
      <xdr:colOff>50800</xdr:colOff>
      <xdr:row>60</xdr:row>
      <xdr:rowOff>32385</xdr:rowOff>
    </xdr:to>
    <xdr:cxnSp macro="">
      <xdr:nvCxnSpPr>
        <xdr:cNvPr id="255" name="直線コネクタ 254">
          <a:extLst>
            <a:ext uri="{FF2B5EF4-FFF2-40B4-BE49-F238E27FC236}">
              <a16:creationId xmlns:a16="http://schemas.microsoft.com/office/drawing/2014/main" id="{DE4E9B7A-2304-49D1-BF2C-5E48FC5155AC}"/>
            </a:ext>
          </a:extLst>
        </xdr:cNvPr>
        <xdr:cNvCxnSpPr/>
      </xdr:nvCxnSpPr>
      <xdr:spPr>
        <a:xfrm flipV="1">
          <a:off x="6286500" y="9927590"/>
          <a:ext cx="79375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182880</xdr:colOff>
      <xdr:row>62</xdr:row>
      <xdr:rowOff>157480</xdr:rowOff>
    </xdr:from>
    <xdr:ext cx="596265" cy="256540"/>
    <xdr:sp macro="" textlink="">
      <xdr:nvSpPr>
        <xdr:cNvPr id="256" name="n_1aveValue【橋りょう・トンネル】&#10;一人当たり有形固定資産（償却資産）額">
          <a:extLst>
            <a:ext uri="{FF2B5EF4-FFF2-40B4-BE49-F238E27FC236}">
              <a16:creationId xmlns:a16="http://schemas.microsoft.com/office/drawing/2014/main" id="{C2BCEE41-7DC7-4892-9E74-86EBF5B7D291}"/>
            </a:ext>
          </a:extLst>
        </xdr:cNvPr>
        <xdr:cNvSpPr txBox="1"/>
      </xdr:nvSpPr>
      <xdr:spPr>
        <a:xfrm>
          <a:off x="8399780" y="10393680"/>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398,518</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68580</xdr:colOff>
      <xdr:row>62</xdr:row>
      <xdr:rowOff>163830</xdr:rowOff>
    </xdr:from>
    <xdr:ext cx="596265" cy="259080"/>
    <xdr:sp macro="" textlink="">
      <xdr:nvSpPr>
        <xdr:cNvPr id="257" name="n_2aveValue【橋りょう・トンネル】&#10;一人当たり有形固定資産（償却資産）額">
          <a:extLst>
            <a:ext uri="{FF2B5EF4-FFF2-40B4-BE49-F238E27FC236}">
              <a16:creationId xmlns:a16="http://schemas.microsoft.com/office/drawing/2014/main" id="{E130E24B-0F30-4F53-BD12-E80B72C74530}"/>
            </a:ext>
          </a:extLst>
        </xdr:cNvPr>
        <xdr:cNvSpPr txBox="1"/>
      </xdr:nvSpPr>
      <xdr:spPr>
        <a:xfrm>
          <a:off x="7612380" y="1040003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390,251</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132080</xdr:colOff>
      <xdr:row>63</xdr:row>
      <xdr:rowOff>1270</xdr:rowOff>
    </xdr:from>
    <xdr:ext cx="596265" cy="259080"/>
    <xdr:sp macro="" textlink="">
      <xdr:nvSpPr>
        <xdr:cNvPr id="258" name="n_3aveValue【橋りょう・トンネル】&#10;一人当たり有形固定資産（償却資産）額">
          <a:extLst>
            <a:ext uri="{FF2B5EF4-FFF2-40B4-BE49-F238E27FC236}">
              <a16:creationId xmlns:a16="http://schemas.microsoft.com/office/drawing/2014/main" id="{A288ADD0-51E8-45D7-A59F-D7EC133FB232}"/>
            </a:ext>
          </a:extLst>
        </xdr:cNvPr>
        <xdr:cNvSpPr txBox="1"/>
      </xdr:nvSpPr>
      <xdr:spPr>
        <a:xfrm>
          <a:off x="6818630" y="1040257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378,538</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5080</xdr:colOff>
      <xdr:row>63</xdr:row>
      <xdr:rowOff>11430</xdr:rowOff>
    </xdr:from>
    <xdr:ext cx="596265" cy="259080"/>
    <xdr:sp macro="" textlink="">
      <xdr:nvSpPr>
        <xdr:cNvPr id="259" name="n_4aveValue【橋りょう・トンネル】&#10;一人当たり有形固定資産（償却資産）額">
          <a:extLst>
            <a:ext uri="{FF2B5EF4-FFF2-40B4-BE49-F238E27FC236}">
              <a16:creationId xmlns:a16="http://schemas.microsoft.com/office/drawing/2014/main" id="{2BC7401B-5A37-4362-A6F2-F50DE8D05AA2}"/>
            </a:ext>
          </a:extLst>
        </xdr:cNvPr>
        <xdr:cNvSpPr txBox="1"/>
      </xdr:nvSpPr>
      <xdr:spPr>
        <a:xfrm>
          <a:off x="6005830" y="1041273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364,637</a:t>
          </a:r>
          <a:endParaRPr kumimoji="1" lang="ja-JP" altLang="en-US" sz="1000" b="1">
            <a:solidFill>
              <a:srgbClr val="000080"/>
            </a:solidFill>
            <a:latin typeface="ＭＳ Ｐゴシック"/>
            <a:ea typeface="ＭＳ Ｐゴシック"/>
          </a:endParaRPr>
        </a:p>
      </xdr:txBody>
    </xdr:sp>
    <xdr:clientData/>
  </xdr:oneCellAnchor>
  <xdr:oneCellAnchor>
    <xdr:from>
      <xdr:col>48</xdr:col>
      <xdr:colOff>137795</xdr:colOff>
      <xdr:row>58</xdr:row>
      <xdr:rowOff>66675</xdr:rowOff>
    </xdr:from>
    <xdr:ext cx="690245" cy="256540"/>
    <xdr:sp macro="" textlink="">
      <xdr:nvSpPr>
        <xdr:cNvPr id="260" name="n_1mainValue【橋りょう・トンネル】&#10;一人当たり有形固定資産（償却資産）額">
          <a:extLst>
            <a:ext uri="{FF2B5EF4-FFF2-40B4-BE49-F238E27FC236}">
              <a16:creationId xmlns:a16="http://schemas.microsoft.com/office/drawing/2014/main" id="{9D11D433-846B-4415-96FC-0C760218F060}"/>
            </a:ext>
          </a:extLst>
        </xdr:cNvPr>
        <xdr:cNvSpPr txBox="1"/>
      </xdr:nvSpPr>
      <xdr:spPr>
        <a:xfrm>
          <a:off x="8367395" y="9642475"/>
          <a:ext cx="69024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1,001,190</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68580</xdr:colOff>
      <xdr:row>58</xdr:row>
      <xdr:rowOff>79375</xdr:rowOff>
    </xdr:from>
    <xdr:ext cx="596265" cy="258445"/>
    <xdr:sp macro="" textlink="">
      <xdr:nvSpPr>
        <xdr:cNvPr id="261" name="n_2mainValue【橋りょう・トンネル】&#10;一人当たり有形固定資産（償却資産）額">
          <a:extLst>
            <a:ext uri="{FF2B5EF4-FFF2-40B4-BE49-F238E27FC236}">
              <a16:creationId xmlns:a16="http://schemas.microsoft.com/office/drawing/2014/main" id="{E0785054-0153-4B52-9861-4CAE884A5189}"/>
            </a:ext>
          </a:extLst>
        </xdr:cNvPr>
        <xdr:cNvSpPr txBox="1"/>
      </xdr:nvSpPr>
      <xdr:spPr>
        <a:xfrm>
          <a:off x="7612380" y="9655175"/>
          <a:ext cx="596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983,805</a:t>
          </a:r>
          <a:endParaRPr kumimoji="1" lang="ja-JP" altLang="en-US" sz="1000" b="1">
            <a:solidFill>
              <a:srgbClr val="FF0000"/>
            </a:solidFill>
            <a:latin typeface="ＭＳ Ｐゴシック"/>
            <a:ea typeface="ＭＳ Ｐゴシック"/>
          </a:endParaRPr>
        </a:p>
      </xdr:txBody>
    </xdr:sp>
    <xdr:clientData/>
  </xdr:oneCellAnchor>
  <xdr:oneCellAnchor>
    <xdr:from>
      <xdr:col>39</xdr:col>
      <xdr:colOff>132080</xdr:colOff>
      <xdr:row>58</xdr:row>
      <xdr:rowOff>88900</xdr:rowOff>
    </xdr:from>
    <xdr:ext cx="596265" cy="256540"/>
    <xdr:sp macro="" textlink="">
      <xdr:nvSpPr>
        <xdr:cNvPr id="262" name="n_3mainValue【橋りょう・トンネル】&#10;一人当たり有形固定資産（償却資産）額">
          <a:extLst>
            <a:ext uri="{FF2B5EF4-FFF2-40B4-BE49-F238E27FC236}">
              <a16:creationId xmlns:a16="http://schemas.microsoft.com/office/drawing/2014/main" id="{329B2DFB-453A-40D0-B0D8-ADA45F779220}"/>
            </a:ext>
          </a:extLst>
        </xdr:cNvPr>
        <xdr:cNvSpPr txBox="1"/>
      </xdr:nvSpPr>
      <xdr:spPr>
        <a:xfrm>
          <a:off x="6818630" y="9664700"/>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971,765</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5080</xdr:colOff>
      <xdr:row>58</xdr:row>
      <xdr:rowOff>99695</xdr:rowOff>
    </xdr:from>
    <xdr:ext cx="596265" cy="256540"/>
    <xdr:sp macro="" textlink="">
      <xdr:nvSpPr>
        <xdr:cNvPr id="263" name="n_4mainValue【橋りょう・トンネル】&#10;一人当たり有形固定資産（償却資産）額">
          <a:extLst>
            <a:ext uri="{FF2B5EF4-FFF2-40B4-BE49-F238E27FC236}">
              <a16:creationId xmlns:a16="http://schemas.microsoft.com/office/drawing/2014/main" id="{DBB380F1-A3B0-43C7-BA05-7D8FDD476361}"/>
            </a:ext>
          </a:extLst>
        </xdr:cNvPr>
        <xdr:cNvSpPr txBox="1"/>
      </xdr:nvSpPr>
      <xdr:spPr>
        <a:xfrm>
          <a:off x="6005830" y="9675495"/>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957,112</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9B2A84A-95B1-44E5-A69C-C2A58D21A88F}"/>
            </a:ext>
          </a:extLst>
        </xdr:cNvPr>
        <xdr:cNvSpPr/>
      </xdr:nvSpPr>
      <xdr:spPr>
        <a:xfrm>
          <a:off x="685800" y="113792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E3D96E98-21B5-444A-B346-281ACDD9A5D9}"/>
            </a:ext>
          </a:extLst>
        </xdr:cNvPr>
        <xdr:cNvSpPr/>
      </xdr:nvSpPr>
      <xdr:spPr>
        <a:xfrm>
          <a:off x="812800" y="120142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096A730D-4CDC-4EFA-976F-740F3A31AAF2}"/>
            </a:ext>
          </a:extLst>
        </xdr:cNvPr>
        <xdr:cNvSpPr/>
      </xdr:nvSpPr>
      <xdr:spPr>
        <a:xfrm>
          <a:off x="812800" y="122110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94/130</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83E4F64F-92EE-4AC0-86FA-1C91382C577D}"/>
            </a:ext>
          </a:extLst>
        </xdr:cNvPr>
        <xdr:cNvSpPr/>
      </xdr:nvSpPr>
      <xdr:spPr>
        <a:xfrm>
          <a:off x="1714500" y="120142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21834C2F-EF31-4D99-B9DD-F8F735FDB54C}"/>
            </a:ext>
          </a:extLst>
        </xdr:cNvPr>
        <xdr:cNvSpPr/>
      </xdr:nvSpPr>
      <xdr:spPr>
        <a:xfrm>
          <a:off x="1714500" y="122110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BD8063C5-9065-40A9-9C12-F137F0A52744}"/>
            </a:ext>
          </a:extLst>
        </xdr:cNvPr>
        <xdr:cNvSpPr/>
      </xdr:nvSpPr>
      <xdr:spPr>
        <a:xfrm>
          <a:off x="2743200" y="120142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862B36E1-D3A3-4E6C-BC62-3D7E53DB79A6}"/>
            </a:ext>
          </a:extLst>
        </xdr:cNvPr>
        <xdr:cNvSpPr/>
      </xdr:nvSpPr>
      <xdr:spPr>
        <a:xfrm>
          <a:off x="2743200" y="122110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75.2</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7024AE32-B367-4293-9EE1-3C3A21C4B1B0}"/>
            </a:ext>
          </a:extLst>
        </xdr:cNvPr>
        <xdr:cNvSpPr/>
      </xdr:nvSpPr>
      <xdr:spPr>
        <a:xfrm>
          <a:off x="685800" y="12477750"/>
          <a:ext cx="426720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5910" cy="222885"/>
    <xdr:sp macro="" textlink="">
      <xdr:nvSpPr>
        <xdr:cNvPr id="272" name="テキスト ボックス 271">
          <a:extLst>
            <a:ext uri="{FF2B5EF4-FFF2-40B4-BE49-F238E27FC236}">
              <a16:creationId xmlns:a16="http://schemas.microsoft.com/office/drawing/2014/main" id="{EAAA6B49-6541-4EDF-8F56-0AC8F36246FD}"/>
            </a:ext>
          </a:extLst>
        </xdr:cNvPr>
        <xdr:cNvSpPr txBox="1"/>
      </xdr:nvSpPr>
      <xdr:spPr>
        <a:xfrm>
          <a:off x="666750" y="12293600"/>
          <a:ext cx="29591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F7C1E4EB-25DA-4BB7-BD3B-5C662082E061}"/>
            </a:ext>
          </a:extLst>
        </xdr:cNvPr>
        <xdr:cNvCxnSpPr/>
      </xdr:nvCxnSpPr>
      <xdr:spPr>
        <a:xfrm>
          <a:off x="685800" y="146812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88</xdr:row>
      <xdr:rowOff>10160</xdr:rowOff>
    </xdr:from>
    <xdr:ext cx="464820" cy="259080"/>
    <xdr:sp macro="" textlink="">
      <xdr:nvSpPr>
        <xdr:cNvPr id="274" name="テキスト ボックス 273">
          <a:extLst>
            <a:ext uri="{FF2B5EF4-FFF2-40B4-BE49-F238E27FC236}">
              <a16:creationId xmlns:a16="http://schemas.microsoft.com/office/drawing/2014/main" id="{64A499F1-D147-4A6F-80B9-D6F099ABC99D}"/>
            </a:ext>
          </a:extLst>
        </xdr:cNvPr>
        <xdr:cNvSpPr txBox="1"/>
      </xdr:nvSpPr>
      <xdr:spPr>
        <a:xfrm>
          <a:off x="275590" y="145389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2178AA4C-8089-477F-A9B2-6E39DD7DB28C}"/>
            </a:ext>
          </a:extLst>
        </xdr:cNvPr>
        <xdr:cNvCxnSpPr/>
      </xdr:nvCxnSpPr>
      <xdr:spPr>
        <a:xfrm>
          <a:off x="685800" y="143129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85</xdr:row>
      <xdr:rowOff>143510</xdr:rowOff>
    </xdr:from>
    <xdr:ext cx="464820" cy="256540"/>
    <xdr:sp macro="" textlink="">
      <xdr:nvSpPr>
        <xdr:cNvPr id="276" name="テキスト ボックス 275">
          <a:extLst>
            <a:ext uri="{FF2B5EF4-FFF2-40B4-BE49-F238E27FC236}">
              <a16:creationId xmlns:a16="http://schemas.microsoft.com/office/drawing/2014/main" id="{FFCD44C5-7883-41B3-ACD0-3F903D3D9027}"/>
            </a:ext>
          </a:extLst>
        </xdr:cNvPr>
        <xdr:cNvSpPr txBox="1"/>
      </xdr:nvSpPr>
      <xdr:spPr>
        <a:xfrm>
          <a:off x="275590" y="1417701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E5690206-BEA0-49D9-B157-82B167E9D705}"/>
            </a:ext>
          </a:extLst>
        </xdr:cNvPr>
        <xdr:cNvCxnSpPr/>
      </xdr:nvCxnSpPr>
      <xdr:spPr>
        <a:xfrm>
          <a:off x="685800" y="139446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83</xdr:row>
      <xdr:rowOff>105410</xdr:rowOff>
    </xdr:from>
    <xdr:ext cx="403225" cy="259080"/>
    <xdr:sp macro="" textlink="">
      <xdr:nvSpPr>
        <xdr:cNvPr id="278" name="テキスト ボックス 277">
          <a:extLst>
            <a:ext uri="{FF2B5EF4-FFF2-40B4-BE49-F238E27FC236}">
              <a16:creationId xmlns:a16="http://schemas.microsoft.com/office/drawing/2014/main" id="{5E674D2F-5022-4238-B552-F6BC69FEFF1A}"/>
            </a:ext>
          </a:extLst>
        </xdr:cNvPr>
        <xdr:cNvSpPr txBox="1"/>
      </xdr:nvSpPr>
      <xdr:spPr>
        <a:xfrm>
          <a:off x="339725" y="138087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0355DF56-5D92-46A0-BB9F-DB5CD538D4A0}"/>
            </a:ext>
          </a:extLst>
        </xdr:cNvPr>
        <xdr:cNvCxnSpPr/>
      </xdr:nvCxnSpPr>
      <xdr:spPr>
        <a:xfrm>
          <a:off x="685800" y="135763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81</xdr:row>
      <xdr:rowOff>67310</xdr:rowOff>
    </xdr:from>
    <xdr:ext cx="403225" cy="259080"/>
    <xdr:sp macro="" textlink="">
      <xdr:nvSpPr>
        <xdr:cNvPr id="280" name="テキスト ボックス 279">
          <a:extLst>
            <a:ext uri="{FF2B5EF4-FFF2-40B4-BE49-F238E27FC236}">
              <a16:creationId xmlns:a16="http://schemas.microsoft.com/office/drawing/2014/main" id="{10E80CE5-75C7-41D6-BA35-08C795CAC5E4}"/>
            </a:ext>
          </a:extLst>
        </xdr:cNvPr>
        <xdr:cNvSpPr txBox="1"/>
      </xdr:nvSpPr>
      <xdr:spPr>
        <a:xfrm>
          <a:off x="339725" y="134404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F228AD71-89E9-47F6-BED2-91A81C8B028C}"/>
            </a:ext>
          </a:extLst>
        </xdr:cNvPr>
        <xdr:cNvCxnSpPr/>
      </xdr:nvCxnSpPr>
      <xdr:spPr>
        <a:xfrm>
          <a:off x="685800" y="13208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79</xdr:row>
      <xdr:rowOff>29210</xdr:rowOff>
    </xdr:from>
    <xdr:ext cx="403225" cy="256540"/>
    <xdr:sp macro="" textlink="">
      <xdr:nvSpPr>
        <xdr:cNvPr id="282" name="テキスト ボックス 281">
          <a:extLst>
            <a:ext uri="{FF2B5EF4-FFF2-40B4-BE49-F238E27FC236}">
              <a16:creationId xmlns:a16="http://schemas.microsoft.com/office/drawing/2014/main" id="{7BCB0EC8-233C-4C0F-840D-9D7EAC4B1EF0}"/>
            </a:ext>
          </a:extLst>
        </xdr:cNvPr>
        <xdr:cNvSpPr txBox="1"/>
      </xdr:nvSpPr>
      <xdr:spPr>
        <a:xfrm>
          <a:off x="339725" y="1307211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CA98402C-A33E-4ACB-A8C3-CB5A5269E8B6}"/>
            </a:ext>
          </a:extLst>
        </xdr:cNvPr>
        <xdr:cNvCxnSpPr/>
      </xdr:nvCxnSpPr>
      <xdr:spPr>
        <a:xfrm>
          <a:off x="685800" y="128460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76</xdr:row>
      <xdr:rowOff>162560</xdr:rowOff>
    </xdr:from>
    <xdr:ext cx="336550" cy="259080"/>
    <xdr:sp macro="" textlink="">
      <xdr:nvSpPr>
        <xdr:cNvPr id="284" name="テキスト ボックス 283">
          <a:extLst>
            <a:ext uri="{FF2B5EF4-FFF2-40B4-BE49-F238E27FC236}">
              <a16:creationId xmlns:a16="http://schemas.microsoft.com/office/drawing/2014/main" id="{26DFE0BE-FBAE-4E22-BB3F-34D2D6E0552B}"/>
            </a:ext>
          </a:extLst>
        </xdr:cNvPr>
        <xdr:cNvSpPr txBox="1"/>
      </xdr:nvSpPr>
      <xdr:spPr>
        <a:xfrm>
          <a:off x="384810" y="12710160"/>
          <a:ext cx="336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959D4803-7F47-410F-B18B-71F749ACEEF3}"/>
            </a:ext>
          </a:extLst>
        </xdr:cNvPr>
        <xdr:cNvCxnSpPr/>
      </xdr:nvCxnSpPr>
      <xdr:spPr>
        <a:xfrm>
          <a:off x="685800" y="124777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279A55B2-6E35-4E14-A074-A3FB0A14E75D}"/>
            </a:ext>
          </a:extLst>
        </xdr:cNvPr>
        <xdr:cNvSpPr/>
      </xdr:nvSpPr>
      <xdr:spPr>
        <a:xfrm>
          <a:off x="685800" y="12477750"/>
          <a:ext cx="426720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133350</xdr:rowOff>
    </xdr:from>
    <xdr:to>
      <xdr:col>24</xdr:col>
      <xdr:colOff>62865</xdr:colOff>
      <xdr:row>85</xdr:row>
      <xdr:rowOff>31750</xdr:rowOff>
    </xdr:to>
    <xdr:cxnSp macro="">
      <xdr:nvCxnSpPr>
        <xdr:cNvPr id="287" name="直線コネクタ 286">
          <a:extLst>
            <a:ext uri="{FF2B5EF4-FFF2-40B4-BE49-F238E27FC236}">
              <a16:creationId xmlns:a16="http://schemas.microsoft.com/office/drawing/2014/main" id="{C40D6A58-AABF-48A1-BAEE-B9F544BEA987}"/>
            </a:ext>
          </a:extLst>
        </xdr:cNvPr>
        <xdr:cNvCxnSpPr/>
      </xdr:nvCxnSpPr>
      <xdr:spPr>
        <a:xfrm flipV="1">
          <a:off x="4177665" y="12846050"/>
          <a:ext cx="0" cy="12192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35560</xdr:rowOff>
    </xdr:from>
    <xdr:ext cx="469900" cy="259080"/>
    <xdr:sp macro="" textlink="">
      <xdr:nvSpPr>
        <xdr:cNvPr id="288" name="【公営住宅】&#10;有形固定資産減価償却率最小値テキスト">
          <a:extLst>
            <a:ext uri="{FF2B5EF4-FFF2-40B4-BE49-F238E27FC236}">
              <a16:creationId xmlns:a16="http://schemas.microsoft.com/office/drawing/2014/main" id="{928B395A-422E-4AE0-8A8A-A41CEFD998AD}"/>
            </a:ext>
          </a:extLst>
        </xdr:cNvPr>
        <xdr:cNvSpPr txBox="1"/>
      </xdr:nvSpPr>
      <xdr:spPr>
        <a:xfrm>
          <a:off x="4216400" y="140690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85</xdr:row>
      <xdr:rowOff>31750</xdr:rowOff>
    </xdr:from>
    <xdr:to>
      <xdr:col>24</xdr:col>
      <xdr:colOff>152400</xdr:colOff>
      <xdr:row>85</xdr:row>
      <xdr:rowOff>31750</xdr:rowOff>
    </xdr:to>
    <xdr:cxnSp macro="">
      <xdr:nvCxnSpPr>
        <xdr:cNvPr id="289" name="直線コネクタ 288">
          <a:extLst>
            <a:ext uri="{FF2B5EF4-FFF2-40B4-BE49-F238E27FC236}">
              <a16:creationId xmlns:a16="http://schemas.microsoft.com/office/drawing/2014/main" id="{37DD583F-D49A-4F53-A7F4-5D3C90DA8692}"/>
            </a:ext>
          </a:extLst>
        </xdr:cNvPr>
        <xdr:cNvCxnSpPr/>
      </xdr:nvCxnSpPr>
      <xdr:spPr>
        <a:xfrm>
          <a:off x="4108450" y="140652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80010</xdr:rowOff>
    </xdr:from>
    <xdr:ext cx="340360" cy="259080"/>
    <xdr:sp macro="" textlink="">
      <xdr:nvSpPr>
        <xdr:cNvPr id="290" name="【公営住宅】&#10;有形固定資産減価償却率最大値テキスト">
          <a:extLst>
            <a:ext uri="{FF2B5EF4-FFF2-40B4-BE49-F238E27FC236}">
              <a16:creationId xmlns:a16="http://schemas.microsoft.com/office/drawing/2014/main" id="{16E18A17-1479-4FC2-8131-83D7B18D6291}"/>
            </a:ext>
          </a:extLst>
        </xdr:cNvPr>
        <xdr:cNvSpPr txBox="1"/>
      </xdr:nvSpPr>
      <xdr:spPr>
        <a:xfrm>
          <a:off x="4216400" y="1262761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23</xdr:col>
      <xdr:colOff>165100</xdr:colOff>
      <xdr:row>77</xdr:row>
      <xdr:rowOff>133350</xdr:rowOff>
    </xdr:from>
    <xdr:to>
      <xdr:col>24</xdr:col>
      <xdr:colOff>152400</xdr:colOff>
      <xdr:row>77</xdr:row>
      <xdr:rowOff>133350</xdr:rowOff>
    </xdr:to>
    <xdr:cxnSp macro="">
      <xdr:nvCxnSpPr>
        <xdr:cNvPr id="291" name="直線コネクタ 290">
          <a:extLst>
            <a:ext uri="{FF2B5EF4-FFF2-40B4-BE49-F238E27FC236}">
              <a16:creationId xmlns:a16="http://schemas.microsoft.com/office/drawing/2014/main" id="{37751631-97D1-4679-B88F-BA10BE8BCF16}"/>
            </a:ext>
          </a:extLst>
        </xdr:cNvPr>
        <xdr:cNvCxnSpPr/>
      </xdr:nvCxnSpPr>
      <xdr:spPr>
        <a:xfrm>
          <a:off x="4108450" y="128460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0</xdr:rowOff>
    </xdr:from>
    <xdr:ext cx="405130" cy="259080"/>
    <xdr:sp macro="" textlink="">
      <xdr:nvSpPr>
        <xdr:cNvPr id="292" name="【公営住宅】&#10;有形固定資産減価償却率平均値テキスト">
          <a:extLst>
            <a:ext uri="{FF2B5EF4-FFF2-40B4-BE49-F238E27FC236}">
              <a16:creationId xmlns:a16="http://schemas.microsoft.com/office/drawing/2014/main" id="{301246EC-E4CB-4B44-B559-AF921F66DCEB}"/>
            </a:ext>
          </a:extLst>
        </xdr:cNvPr>
        <xdr:cNvSpPr txBox="1"/>
      </xdr:nvSpPr>
      <xdr:spPr>
        <a:xfrm>
          <a:off x="4216400" y="1353820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72.7</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82</xdr:row>
      <xdr:rowOff>148590</xdr:rowOff>
    </xdr:from>
    <xdr:to>
      <xdr:col>24</xdr:col>
      <xdr:colOff>114300</xdr:colOff>
      <xdr:row>83</xdr:row>
      <xdr:rowOff>78740</xdr:rowOff>
    </xdr:to>
    <xdr:sp macro="" textlink="">
      <xdr:nvSpPr>
        <xdr:cNvPr id="293" name="フローチャート: 判断 292">
          <a:extLst>
            <a:ext uri="{FF2B5EF4-FFF2-40B4-BE49-F238E27FC236}">
              <a16:creationId xmlns:a16="http://schemas.microsoft.com/office/drawing/2014/main" id="{41297814-72DC-49D4-AFE7-585BD7654CB8}"/>
            </a:ext>
          </a:extLst>
        </xdr:cNvPr>
        <xdr:cNvSpPr/>
      </xdr:nvSpPr>
      <xdr:spPr>
        <a:xfrm>
          <a:off x="4127500" y="1368679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133350</xdr:rowOff>
    </xdr:from>
    <xdr:to>
      <xdr:col>20</xdr:col>
      <xdr:colOff>38100</xdr:colOff>
      <xdr:row>83</xdr:row>
      <xdr:rowOff>63500</xdr:rowOff>
    </xdr:to>
    <xdr:sp macro="" textlink="">
      <xdr:nvSpPr>
        <xdr:cNvPr id="294" name="フローチャート: 判断 293">
          <a:extLst>
            <a:ext uri="{FF2B5EF4-FFF2-40B4-BE49-F238E27FC236}">
              <a16:creationId xmlns:a16="http://schemas.microsoft.com/office/drawing/2014/main" id="{5636AF33-F6ED-444B-AAF1-781BAAC628FA}"/>
            </a:ext>
          </a:extLst>
        </xdr:cNvPr>
        <xdr:cNvSpPr/>
      </xdr:nvSpPr>
      <xdr:spPr>
        <a:xfrm>
          <a:off x="3384550" y="1367155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121920</xdr:rowOff>
    </xdr:from>
    <xdr:to>
      <xdr:col>15</xdr:col>
      <xdr:colOff>101600</xdr:colOff>
      <xdr:row>83</xdr:row>
      <xdr:rowOff>52070</xdr:rowOff>
    </xdr:to>
    <xdr:sp macro="" textlink="">
      <xdr:nvSpPr>
        <xdr:cNvPr id="295" name="フローチャート: 判断 294">
          <a:extLst>
            <a:ext uri="{FF2B5EF4-FFF2-40B4-BE49-F238E27FC236}">
              <a16:creationId xmlns:a16="http://schemas.microsoft.com/office/drawing/2014/main" id="{F45DB0F9-456B-41DC-B25E-BAABFE7290E0}"/>
            </a:ext>
          </a:extLst>
        </xdr:cNvPr>
        <xdr:cNvSpPr/>
      </xdr:nvSpPr>
      <xdr:spPr>
        <a:xfrm>
          <a:off x="2571750" y="136601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96520</xdr:rowOff>
    </xdr:from>
    <xdr:to>
      <xdr:col>10</xdr:col>
      <xdr:colOff>165100</xdr:colOff>
      <xdr:row>83</xdr:row>
      <xdr:rowOff>26670</xdr:rowOff>
    </xdr:to>
    <xdr:sp macro="" textlink="">
      <xdr:nvSpPr>
        <xdr:cNvPr id="296" name="フローチャート: 判断 295">
          <a:extLst>
            <a:ext uri="{FF2B5EF4-FFF2-40B4-BE49-F238E27FC236}">
              <a16:creationId xmlns:a16="http://schemas.microsoft.com/office/drawing/2014/main" id="{745D15DB-3458-409F-A780-F03555B7E22D}"/>
            </a:ext>
          </a:extLst>
        </xdr:cNvPr>
        <xdr:cNvSpPr/>
      </xdr:nvSpPr>
      <xdr:spPr>
        <a:xfrm>
          <a:off x="1778000" y="136347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90170</xdr:rowOff>
    </xdr:from>
    <xdr:to>
      <xdr:col>6</xdr:col>
      <xdr:colOff>38100</xdr:colOff>
      <xdr:row>83</xdr:row>
      <xdr:rowOff>20320</xdr:rowOff>
    </xdr:to>
    <xdr:sp macro="" textlink="">
      <xdr:nvSpPr>
        <xdr:cNvPr id="297" name="フローチャート: 判断 296">
          <a:extLst>
            <a:ext uri="{FF2B5EF4-FFF2-40B4-BE49-F238E27FC236}">
              <a16:creationId xmlns:a16="http://schemas.microsoft.com/office/drawing/2014/main" id="{6D7BF9C3-E228-44AA-A811-D7D698D1AA87}"/>
            </a:ext>
          </a:extLst>
        </xdr:cNvPr>
        <xdr:cNvSpPr/>
      </xdr:nvSpPr>
      <xdr:spPr>
        <a:xfrm>
          <a:off x="984250" y="1362837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149860</xdr:rowOff>
    </xdr:from>
    <xdr:ext cx="762000" cy="259080"/>
    <xdr:sp macro="" textlink="">
      <xdr:nvSpPr>
        <xdr:cNvPr id="298" name="テキスト ボックス 297">
          <a:extLst>
            <a:ext uri="{FF2B5EF4-FFF2-40B4-BE49-F238E27FC236}">
              <a16:creationId xmlns:a16="http://schemas.microsoft.com/office/drawing/2014/main" id="{73A3494E-5E71-413A-B011-2E6BCEC4A034}"/>
            </a:ext>
          </a:extLst>
        </xdr:cNvPr>
        <xdr:cNvSpPr txBox="1"/>
      </xdr:nvSpPr>
      <xdr:spPr>
        <a:xfrm>
          <a:off x="4006850" y="14678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88</xdr:row>
      <xdr:rowOff>149860</xdr:rowOff>
    </xdr:from>
    <xdr:ext cx="762000" cy="259080"/>
    <xdr:sp macro="" textlink="">
      <xdr:nvSpPr>
        <xdr:cNvPr id="299" name="テキスト ボックス 298">
          <a:extLst>
            <a:ext uri="{FF2B5EF4-FFF2-40B4-BE49-F238E27FC236}">
              <a16:creationId xmlns:a16="http://schemas.microsoft.com/office/drawing/2014/main" id="{3EC2CDDE-EC48-4A26-A9AC-53025742EC6D}"/>
            </a:ext>
          </a:extLst>
        </xdr:cNvPr>
        <xdr:cNvSpPr txBox="1"/>
      </xdr:nvSpPr>
      <xdr:spPr>
        <a:xfrm>
          <a:off x="3257550" y="14678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88</xdr:row>
      <xdr:rowOff>149860</xdr:rowOff>
    </xdr:from>
    <xdr:ext cx="762000" cy="259080"/>
    <xdr:sp macro="" textlink="">
      <xdr:nvSpPr>
        <xdr:cNvPr id="300" name="テキスト ボックス 299">
          <a:extLst>
            <a:ext uri="{FF2B5EF4-FFF2-40B4-BE49-F238E27FC236}">
              <a16:creationId xmlns:a16="http://schemas.microsoft.com/office/drawing/2014/main" id="{E1C9DED1-C179-42BC-B10A-00D581E7190C}"/>
            </a:ext>
          </a:extLst>
        </xdr:cNvPr>
        <xdr:cNvSpPr txBox="1"/>
      </xdr:nvSpPr>
      <xdr:spPr>
        <a:xfrm>
          <a:off x="2451100" y="14678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88</xdr:row>
      <xdr:rowOff>149860</xdr:rowOff>
    </xdr:from>
    <xdr:ext cx="762000" cy="259080"/>
    <xdr:sp macro="" textlink="">
      <xdr:nvSpPr>
        <xdr:cNvPr id="301" name="テキスト ボックス 300">
          <a:extLst>
            <a:ext uri="{FF2B5EF4-FFF2-40B4-BE49-F238E27FC236}">
              <a16:creationId xmlns:a16="http://schemas.microsoft.com/office/drawing/2014/main" id="{D342902A-89AC-4318-904A-1C693C8B36C4}"/>
            </a:ext>
          </a:extLst>
        </xdr:cNvPr>
        <xdr:cNvSpPr txBox="1"/>
      </xdr:nvSpPr>
      <xdr:spPr>
        <a:xfrm>
          <a:off x="1657350" y="14678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88</xdr:row>
      <xdr:rowOff>149860</xdr:rowOff>
    </xdr:from>
    <xdr:ext cx="762000" cy="259080"/>
    <xdr:sp macro="" textlink="">
      <xdr:nvSpPr>
        <xdr:cNvPr id="302" name="テキスト ボックス 301">
          <a:extLst>
            <a:ext uri="{FF2B5EF4-FFF2-40B4-BE49-F238E27FC236}">
              <a16:creationId xmlns:a16="http://schemas.microsoft.com/office/drawing/2014/main" id="{5985AEA3-C16E-4BC4-9836-D124ADCF3271}"/>
            </a:ext>
          </a:extLst>
        </xdr:cNvPr>
        <xdr:cNvSpPr txBox="1"/>
      </xdr:nvSpPr>
      <xdr:spPr>
        <a:xfrm>
          <a:off x="857250" y="14678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83</xdr:row>
      <xdr:rowOff>97790</xdr:rowOff>
    </xdr:from>
    <xdr:to>
      <xdr:col>24</xdr:col>
      <xdr:colOff>114300</xdr:colOff>
      <xdr:row>84</xdr:row>
      <xdr:rowOff>27940</xdr:rowOff>
    </xdr:to>
    <xdr:sp macro="" textlink="">
      <xdr:nvSpPr>
        <xdr:cNvPr id="303" name="楕円 302">
          <a:extLst>
            <a:ext uri="{FF2B5EF4-FFF2-40B4-BE49-F238E27FC236}">
              <a16:creationId xmlns:a16="http://schemas.microsoft.com/office/drawing/2014/main" id="{31077EE4-2356-4D50-B0A2-3813DFA74D6F}"/>
            </a:ext>
          </a:extLst>
        </xdr:cNvPr>
        <xdr:cNvSpPr/>
      </xdr:nvSpPr>
      <xdr:spPr>
        <a:xfrm>
          <a:off x="4127500" y="1380109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76200</xdr:rowOff>
    </xdr:from>
    <xdr:ext cx="405130" cy="256540"/>
    <xdr:sp macro="" textlink="">
      <xdr:nvSpPr>
        <xdr:cNvPr id="304" name="【公営住宅】&#10;有形固定資産減価償却率該当値テキスト">
          <a:extLst>
            <a:ext uri="{FF2B5EF4-FFF2-40B4-BE49-F238E27FC236}">
              <a16:creationId xmlns:a16="http://schemas.microsoft.com/office/drawing/2014/main" id="{EC301E8C-D72B-4A11-B74A-A09DF722896E}"/>
            </a:ext>
          </a:extLst>
        </xdr:cNvPr>
        <xdr:cNvSpPr txBox="1"/>
      </xdr:nvSpPr>
      <xdr:spPr>
        <a:xfrm>
          <a:off x="4216400" y="1377950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82.2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83</xdr:row>
      <xdr:rowOff>86360</xdr:rowOff>
    </xdr:from>
    <xdr:to>
      <xdr:col>20</xdr:col>
      <xdr:colOff>38100</xdr:colOff>
      <xdr:row>84</xdr:row>
      <xdr:rowOff>16510</xdr:rowOff>
    </xdr:to>
    <xdr:sp macro="" textlink="">
      <xdr:nvSpPr>
        <xdr:cNvPr id="305" name="楕円 304">
          <a:extLst>
            <a:ext uri="{FF2B5EF4-FFF2-40B4-BE49-F238E27FC236}">
              <a16:creationId xmlns:a16="http://schemas.microsoft.com/office/drawing/2014/main" id="{BB1AE973-3A04-49F7-A168-6E51CB932DE8}"/>
            </a:ext>
          </a:extLst>
        </xdr:cNvPr>
        <xdr:cNvSpPr/>
      </xdr:nvSpPr>
      <xdr:spPr>
        <a:xfrm>
          <a:off x="3384550" y="1378966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137160</xdr:rowOff>
    </xdr:from>
    <xdr:to>
      <xdr:col>24</xdr:col>
      <xdr:colOff>63500</xdr:colOff>
      <xdr:row>83</xdr:row>
      <xdr:rowOff>148590</xdr:rowOff>
    </xdr:to>
    <xdr:cxnSp macro="">
      <xdr:nvCxnSpPr>
        <xdr:cNvPr id="306" name="直線コネクタ 305">
          <a:extLst>
            <a:ext uri="{FF2B5EF4-FFF2-40B4-BE49-F238E27FC236}">
              <a16:creationId xmlns:a16="http://schemas.microsoft.com/office/drawing/2014/main" id="{81728A16-672F-4DF0-9306-766F8641883E}"/>
            </a:ext>
          </a:extLst>
        </xdr:cNvPr>
        <xdr:cNvCxnSpPr/>
      </xdr:nvCxnSpPr>
      <xdr:spPr>
        <a:xfrm>
          <a:off x="3429000" y="13840460"/>
          <a:ext cx="7493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72390</xdr:rowOff>
    </xdr:from>
    <xdr:to>
      <xdr:col>15</xdr:col>
      <xdr:colOff>101600</xdr:colOff>
      <xdr:row>84</xdr:row>
      <xdr:rowOff>2540</xdr:rowOff>
    </xdr:to>
    <xdr:sp macro="" textlink="">
      <xdr:nvSpPr>
        <xdr:cNvPr id="307" name="楕円 306">
          <a:extLst>
            <a:ext uri="{FF2B5EF4-FFF2-40B4-BE49-F238E27FC236}">
              <a16:creationId xmlns:a16="http://schemas.microsoft.com/office/drawing/2014/main" id="{C2C34149-A6CB-45B9-8CF3-71446AFA97FB}"/>
            </a:ext>
          </a:extLst>
        </xdr:cNvPr>
        <xdr:cNvSpPr/>
      </xdr:nvSpPr>
      <xdr:spPr>
        <a:xfrm>
          <a:off x="2571750" y="1377569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123190</xdr:rowOff>
    </xdr:from>
    <xdr:to>
      <xdr:col>19</xdr:col>
      <xdr:colOff>177800</xdr:colOff>
      <xdr:row>83</xdr:row>
      <xdr:rowOff>137160</xdr:rowOff>
    </xdr:to>
    <xdr:cxnSp macro="">
      <xdr:nvCxnSpPr>
        <xdr:cNvPr id="308" name="直線コネクタ 307">
          <a:extLst>
            <a:ext uri="{FF2B5EF4-FFF2-40B4-BE49-F238E27FC236}">
              <a16:creationId xmlns:a16="http://schemas.microsoft.com/office/drawing/2014/main" id="{4A4DA424-4B43-42EA-80BB-CB669BA70782}"/>
            </a:ext>
          </a:extLst>
        </xdr:cNvPr>
        <xdr:cNvCxnSpPr/>
      </xdr:nvCxnSpPr>
      <xdr:spPr>
        <a:xfrm>
          <a:off x="2622550" y="13826490"/>
          <a:ext cx="80645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57150</xdr:rowOff>
    </xdr:from>
    <xdr:to>
      <xdr:col>10</xdr:col>
      <xdr:colOff>165100</xdr:colOff>
      <xdr:row>83</xdr:row>
      <xdr:rowOff>158750</xdr:rowOff>
    </xdr:to>
    <xdr:sp macro="" textlink="">
      <xdr:nvSpPr>
        <xdr:cNvPr id="309" name="楕円 308">
          <a:extLst>
            <a:ext uri="{FF2B5EF4-FFF2-40B4-BE49-F238E27FC236}">
              <a16:creationId xmlns:a16="http://schemas.microsoft.com/office/drawing/2014/main" id="{B328763B-2EF2-4E66-9E36-35276F166067}"/>
            </a:ext>
          </a:extLst>
        </xdr:cNvPr>
        <xdr:cNvSpPr/>
      </xdr:nvSpPr>
      <xdr:spPr>
        <a:xfrm>
          <a:off x="1778000" y="13760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107950</xdr:rowOff>
    </xdr:from>
    <xdr:to>
      <xdr:col>15</xdr:col>
      <xdr:colOff>50800</xdr:colOff>
      <xdr:row>83</xdr:row>
      <xdr:rowOff>123190</xdr:rowOff>
    </xdr:to>
    <xdr:cxnSp macro="">
      <xdr:nvCxnSpPr>
        <xdr:cNvPr id="310" name="直線コネクタ 309">
          <a:extLst>
            <a:ext uri="{FF2B5EF4-FFF2-40B4-BE49-F238E27FC236}">
              <a16:creationId xmlns:a16="http://schemas.microsoft.com/office/drawing/2014/main" id="{5562AE8F-3DD8-447E-AF16-B48A0B54ADBA}"/>
            </a:ext>
          </a:extLst>
        </xdr:cNvPr>
        <xdr:cNvCxnSpPr/>
      </xdr:nvCxnSpPr>
      <xdr:spPr>
        <a:xfrm>
          <a:off x="1828800" y="13811250"/>
          <a:ext cx="79375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40640</xdr:rowOff>
    </xdr:from>
    <xdr:to>
      <xdr:col>6</xdr:col>
      <xdr:colOff>38100</xdr:colOff>
      <xdr:row>83</xdr:row>
      <xdr:rowOff>142240</xdr:rowOff>
    </xdr:to>
    <xdr:sp macro="" textlink="">
      <xdr:nvSpPr>
        <xdr:cNvPr id="311" name="楕円 310">
          <a:extLst>
            <a:ext uri="{FF2B5EF4-FFF2-40B4-BE49-F238E27FC236}">
              <a16:creationId xmlns:a16="http://schemas.microsoft.com/office/drawing/2014/main" id="{0756225D-5947-4B30-B73E-657427D7FE1C}"/>
            </a:ext>
          </a:extLst>
        </xdr:cNvPr>
        <xdr:cNvSpPr/>
      </xdr:nvSpPr>
      <xdr:spPr>
        <a:xfrm>
          <a:off x="984250" y="1374394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91440</xdr:rowOff>
    </xdr:from>
    <xdr:to>
      <xdr:col>10</xdr:col>
      <xdr:colOff>114300</xdr:colOff>
      <xdr:row>83</xdr:row>
      <xdr:rowOff>107950</xdr:rowOff>
    </xdr:to>
    <xdr:cxnSp macro="">
      <xdr:nvCxnSpPr>
        <xdr:cNvPr id="312" name="直線コネクタ 311">
          <a:extLst>
            <a:ext uri="{FF2B5EF4-FFF2-40B4-BE49-F238E27FC236}">
              <a16:creationId xmlns:a16="http://schemas.microsoft.com/office/drawing/2014/main" id="{62DA10A1-6A67-495C-8172-7815159064D9}"/>
            </a:ext>
          </a:extLst>
        </xdr:cNvPr>
        <xdr:cNvCxnSpPr/>
      </xdr:nvCxnSpPr>
      <xdr:spPr>
        <a:xfrm>
          <a:off x="1028700" y="13794740"/>
          <a:ext cx="8001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81</xdr:row>
      <xdr:rowOff>80010</xdr:rowOff>
    </xdr:from>
    <xdr:ext cx="405130" cy="259080"/>
    <xdr:sp macro="" textlink="">
      <xdr:nvSpPr>
        <xdr:cNvPr id="313" name="n_1aveValue【公営住宅】&#10;有形固定資産減価償却率">
          <a:extLst>
            <a:ext uri="{FF2B5EF4-FFF2-40B4-BE49-F238E27FC236}">
              <a16:creationId xmlns:a16="http://schemas.microsoft.com/office/drawing/2014/main" id="{869005F1-5456-4757-9224-AED304A44721}"/>
            </a:ext>
          </a:extLst>
        </xdr:cNvPr>
        <xdr:cNvSpPr txBox="1"/>
      </xdr:nvSpPr>
      <xdr:spPr>
        <a:xfrm>
          <a:off x="3239135" y="134531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71.5</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81</xdr:row>
      <xdr:rowOff>68580</xdr:rowOff>
    </xdr:from>
    <xdr:ext cx="402590" cy="259080"/>
    <xdr:sp macro="" textlink="">
      <xdr:nvSpPr>
        <xdr:cNvPr id="314" name="n_2aveValue【公営住宅】&#10;有形固定資産減価償却率">
          <a:extLst>
            <a:ext uri="{FF2B5EF4-FFF2-40B4-BE49-F238E27FC236}">
              <a16:creationId xmlns:a16="http://schemas.microsoft.com/office/drawing/2014/main" id="{DEDAA78D-307E-4D5F-AE23-D0A2FE1A70BB}"/>
            </a:ext>
          </a:extLst>
        </xdr:cNvPr>
        <xdr:cNvSpPr txBox="1"/>
      </xdr:nvSpPr>
      <xdr:spPr>
        <a:xfrm>
          <a:off x="2439035" y="1344168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70.6</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81</xdr:row>
      <xdr:rowOff>43180</xdr:rowOff>
    </xdr:from>
    <xdr:ext cx="402590" cy="256540"/>
    <xdr:sp macro="" textlink="">
      <xdr:nvSpPr>
        <xdr:cNvPr id="315" name="n_3aveValue【公営住宅】&#10;有形固定資産減価償却率">
          <a:extLst>
            <a:ext uri="{FF2B5EF4-FFF2-40B4-BE49-F238E27FC236}">
              <a16:creationId xmlns:a16="http://schemas.microsoft.com/office/drawing/2014/main" id="{F7737239-3072-49A6-8DD0-9333945FACC9}"/>
            </a:ext>
          </a:extLst>
        </xdr:cNvPr>
        <xdr:cNvSpPr txBox="1"/>
      </xdr:nvSpPr>
      <xdr:spPr>
        <a:xfrm>
          <a:off x="1645285" y="1341628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68.6</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81</xdr:row>
      <xdr:rowOff>36830</xdr:rowOff>
    </xdr:from>
    <xdr:ext cx="402590" cy="259080"/>
    <xdr:sp macro="" textlink="">
      <xdr:nvSpPr>
        <xdr:cNvPr id="316" name="n_4aveValue【公営住宅】&#10;有形固定資産減価償却率">
          <a:extLst>
            <a:ext uri="{FF2B5EF4-FFF2-40B4-BE49-F238E27FC236}">
              <a16:creationId xmlns:a16="http://schemas.microsoft.com/office/drawing/2014/main" id="{E0538F96-39F2-4EE8-A973-FE5EC0A8C2C1}"/>
            </a:ext>
          </a:extLst>
        </xdr:cNvPr>
        <xdr:cNvSpPr txBox="1"/>
      </xdr:nvSpPr>
      <xdr:spPr>
        <a:xfrm>
          <a:off x="851535" y="1340993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68.1</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84</xdr:row>
      <xdr:rowOff>7620</xdr:rowOff>
    </xdr:from>
    <xdr:ext cx="405130" cy="256540"/>
    <xdr:sp macro="" textlink="">
      <xdr:nvSpPr>
        <xdr:cNvPr id="317" name="n_1mainValue【公営住宅】&#10;有形固定資産減価償却率">
          <a:extLst>
            <a:ext uri="{FF2B5EF4-FFF2-40B4-BE49-F238E27FC236}">
              <a16:creationId xmlns:a16="http://schemas.microsoft.com/office/drawing/2014/main" id="{C1B5EF5B-1235-4401-90F6-85BE638DB65A}"/>
            </a:ext>
          </a:extLst>
        </xdr:cNvPr>
        <xdr:cNvSpPr txBox="1"/>
      </xdr:nvSpPr>
      <xdr:spPr>
        <a:xfrm>
          <a:off x="3239135" y="1387602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81.3</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83</xdr:row>
      <xdr:rowOff>165100</xdr:rowOff>
    </xdr:from>
    <xdr:ext cx="402590" cy="259080"/>
    <xdr:sp macro="" textlink="">
      <xdr:nvSpPr>
        <xdr:cNvPr id="318" name="n_2mainValue【公営住宅】&#10;有形固定資産減価償却率">
          <a:extLst>
            <a:ext uri="{FF2B5EF4-FFF2-40B4-BE49-F238E27FC236}">
              <a16:creationId xmlns:a16="http://schemas.microsoft.com/office/drawing/2014/main" id="{9D24587C-A206-4A67-864C-C1562BDD83FB}"/>
            </a:ext>
          </a:extLst>
        </xdr:cNvPr>
        <xdr:cNvSpPr txBox="1"/>
      </xdr:nvSpPr>
      <xdr:spPr>
        <a:xfrm>
          <a:off x="2439035" y="1386840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80.2</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83</xdr:row>
      <xdr:rowOff>149860</xdr:rowOff>
    </xdr:from>
    <xdr:ext cx="402590" cy="259080"/>
    <xdr:sp macro="" textlink="">
      <xdr:nvSpPr>
        <xdr:cNvPr id="319" name="n_3mainValue【公営住宅】&#10;有形固定資産減価償却率">
          <a:extLst>
            <a:ext uri="{FF2B5EF4-FFF2-40B4-BE49-F238E27FC236}">
              <a16:creationId xmlns:a16="http://schemas.microsoft.com/office/drawing/2014/main" id="{6D669931-2EA0-4C15-9126-D7DB85121360}"/>
            </a:ext>
          </a:extLst>
        </xdr:cNvPr>
        <xdr:cNvSpPr txBox="1"/>
      </xdr:nvSpPr>
      <xdr:spPr>
        <a:xfrm>
          <a:off x="1645285" y="1385316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79.0</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83</xdr:row>
      <xdr:rowOff>133350</xdr:rowOff>
    </xdr:from>
    <xdr:ext cx="402590" cy="256540"/>
    <xdr:sp macro="" textlink="">
      <xdr:nvSpPr>
        <xdr:cNvPr id="320" name="n_4mainValue【公営住宅】&#10;有形固定資産減価償却率">
          <a:extLst>
            <a:ext uri="{FF2B5EF4-FFF2-40B4-BE49-F238E27FC236}">
              <a16:creationId xmlns:a16="http://schemas.microsoft.com/office/drawing/2014/main" id="{39A8CF81-5F1E-45A8-8865-911EC19B7FC1}"/>
            </a:ext>
          </a:extLst>
        </xdr:cNvPr>
        <xdr:cNvSpPr txBox="1"/>
      </xdr:nvSpPr>
      <xdr:spPr>
        <a:xfrm>
          <a:off x="851535" y="1383665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77.7</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77CEC677-094B-457C-BF8C-E0CDFC64B2AA}"/>
            </a:ext>
          </a:extLst>
        </xdr:cNvPr>
        <xdr:cNvSpPr/>
      </xdr:nvSpPr>
      <xdr:spPr>
        <a:xfrm>
          <a:off x="5956300" y="113792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F15EECAD-AEB7-441E-9209-C8D3459C7F7F}"/>
            </a:ext>
          </a:extLst>
        </xdr:cNvPr>
        <xdr:cNvSpPr/>
      </xdr:nvSpPr>
      <xdr:spPr>
        <a:xfrm>
          <a:off x="6064250" y="120142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1CA06901-6DF4-42B4-A0C1-E3C2EADE06DA}"/>
            </a:ext>
          </a:extLst>
        </xdr:cNvPr>
        <xdr:cNvSpPr/>
      </xdr:nvSpPr>
      <xdr:spPr>
        <a:xfrm>
          <a:off x="6064250" y="122110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84/130</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3A902462-A941-4E48-81B9-9E997AED0FB3}"/>
            </a:ext>
          </a:extLst>
        </xdr:cNvPr>
        <xdr:cNvSpPr/>
      </xdr:nvSpPr>
      <xdr:spPr>
        <a:xfrm>
          <a:off x="6985000" y="120142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A2475C79-9DD3-43AD-AC93-A586EF99FE92}"/>
            </a:ext>
          </a:extLst>
        </xdr:cNvPr>
        <xdr:cNvSpPr/>
      </xdr:nvSpPr>
      <xdr:spPr>
        <a:xfrm>
          <a:off x="6985000" y="122110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5B1A207E-0BF0-49F9-B676-292AA3466210}"/>
            </a:ext>
          </a:extLst>
        </xdr:cNvPr>
        <xdr:cNvSpPr/>
      </xdr:nvSpPr>
      <xdr:spPr>
        <a:xfrm>
          <a:off x="8013700" y="120142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510F8432-8116-4C0A-A0A4-15047C73022D}"/>
            </a:ext>
          </a:extLst>
        </xdr:cNvPr>
        <xdr:cNvSpPr/>
      </xdr:nvSpPr>
      <xdr:spPr>
        <a:xfrm>
          <a:off x="8013700" y="122110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1.306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79FA07DC-717C-4CE2-ADCF-E1C8117DA633}"/>
            </a:ext>
          </a:extLst>
        </xdr:cNvPr>
        <xdr:cNvSpPr/>
      </xdr:nvSpPr>
      <xdr:spPr>
        <a:xfrm>
          <a:off x="5956300" y="12477750"/>
          <a:ext cx="424815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7345" cy="222885"/>
    <xdr:sp macro="" textlink="">
      <xdr:nvSpPr>
        <xdr:cNvPr id="329" name="テキスト ボックス 328">
          <a:extLst>
            <a:ext uri="{FF2B5EF4-FFF2-40B4-BE49-F238E27FC236}">
              <a16:creationId xmlns:a16="http://schemas.microsoft.com/office/drawing/2014/main" id="{F81EC823-F697-4D85-B757-28AD73F1CFF2}"/>
            </a:ext>
          </a:extLst>
        </xdr:cNvPr>
        <xdr:cNvSpPr txBox="1"/>
      </xdr:nvSpPr>
      <xdr:spPr>
        <a:xfrm>
          <a:off x="5918200" y="122936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1E788725-A241-4977-BFBE-533074BADE96}"/>
            </a:ext>
          </a:extLst>
        </xdr:cNvPr>
        <xdr:cNvCxnSpPr/>
      </xdr:nvCxnSpPr>
      <xdr:spPr>
        <a:xfrm>
          <a:off x="5956300" y="146812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C04BCFB9-EC28-482D-8D2F-283E58BD5EC5}"/>
            </a:ext>
          </a:extLst>
        </xdr:cNvPr>
        <xdr:cNvCxnSpPr/>
      </xdr:nvCxnSpPr>
      <xdr:spPr>
        <a:xfrm>
          <a:off x="5956300" y="142367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85</xdr:row>
      <xdr:rowOff>67310</xdr:rowOff>
    </xdr:from>
    <xdr:ext cx="464820" cy="259080"/>
    <xdr:sp macro="" textlink="">
      <xdr:nvSpPr>
        <xdr:cNvPr id="332" name="テキスト ボックス 331">
          <a:extLst>
            <a:ext uri="{FF2B5EF4-FFF2-40B4-BE49-F238E27FC236}">
              <a16:creationId xmlns:a16="http://schemas.microsoft.com/office/drawing/2014/main" id="{B9CA88C4-BD28-47FD-8162-EAB9D7363DA2}"/>
            </a:ext>
          </a:extLst>
        </xdr:cNvPr>
        <xdr:cNvSpPr txBox="1"/>
      </xdr:nvSpPr>
      <xdr:spPr>
        <a:xfrm>
          <a:off x="5527040" y="1410081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8E45BEDA-2805-4F01-963A-6FC4955DBFF9}"/>
            </a:ext>
          </a:extLst>
        </xdr:cNvPr>
        <xdr:cNvCxnSpPr/>
      </xdr:nvCxnSpPr>
      <xdr:spPr>
        <a:xfrm>
          <a:off x="5956300" y="137985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82</xdr:row>
      <xdr:rowOff>124460</xdr:rowOff>
    </xdr:from>
    <xdr:ext cx="531495" cy="259080"/>
    <xdr:sp macro="" textlink="">
      <xdr:nvSpPr>
        <xdr:cNvPr id="334" name="テキスト ボックス 333">
          <a:extLst>
            <a:ext uri="{FF2B5EF4-FFF2-40B4-BE49-F238E27FC236}">
              <a16:creationId xmlns:a16="http://schemas.microsoft.com/office/drawing/2014/main" id="{F1FD096C-95B2-467D-9172-497E204E42FC}"/>
            </a:ext>
          </a:extLst>
        </xdr:cNvPr>
        <xdr:cNvSpPr txBox="1"/>
      </xdr:nvSpPr>
      <xdr:spPr>
        <a:xfrm>
          <a:off x="5481955" y="136626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E5F2EC89-7466-4EE7-B754-025DAB304B1F}"/>
            </a:ext>
          </a:extLst>
        </xdr:cNvPr>
        <xdr:cNvCxnSpPr/>
      </xdr:nvCxnSpPr>
      <xdr:spPr>
        <a:xfrm>
          <a:off x="5956300" y="133604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80</xdr:row>
      <xdr:rowOff>10160</xdr:rowOff>
    </xdr:from>
    <xdr:ext cx="531495" cy="259080"/>
    <xdr:sp macro="" textlink="">
      <xdr:nvSpPr>
        <xdr:cNvPr id="336" name="テキスト ボックス 335">
          <a:extLst>
            <a:ext uri="{FF2B5EF4-FFF2-40B4-BE49-F238E27FC236}">
              <a16:creationId xmlns:a16="http://schemas.microsoft.com/office/drawing/2014/main" id="{0304AA6F-E6B8-4E28-8401-08C52B76A34B}"/>
            </a:ext>
          </a:extLst>
        </xdr:cNvPr>
        <xdr:cNvSpPr txBox="1"/>
      </xdr:nvSpPr>
      <xdr:spPr>
        <a:xfrm>
          <a:off x="5481955" y="132181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C8AA5C37-708F-4540-8460-C0833BF77C2F}"/>
            </a:ext>
          </a:extLst>
        </xdr:cNvPr>
        <xdr:cNvCxnSpPr/>
      </xdr:nvCxnSpPr>
      <xdr:spPr>
        <a:xfrm>
          <a:off x="5956300" y="129159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77</xdr:row>
      <xdr:rowOff>67310</xdr:rowOff>
    </xdr:from>
    <xdr:ext cx="531495" cy="259080"/>
    <xdr:sp macro="" textlink="">
      <xdr:nvSpPr>
        <xdr:cNvPr id="338" name="テキスト ボックス 337">
          <a:extLst>
            <a:ext uri="{FF2B5EF4-FFF2-40B4-BE49-F238E27FC236}">
              <a16:creationId xmlns:a16="http://schemas.microsoft.com/office/drawing/2014/main" id="{4E754D5C-FD73-4C77-9A0E-AB38B1D39C85}"/>
            </a:ext>
          </a:extLst>
        </xdr:cNvPr>
        <xdr:cNvSpPr txBox="1"/>
      </xdr:nvSpPr>
      <xdr:spPr>
        <a:xfrm>
          <a:off x="5481955" y="1278001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BACDDEBB-029B-4DE9-BDF7-21F6C30BBDFF}"/>
            </a:ext>
          </a:extLst>
        </xdr:cNvPr>
        <xdr:cNvCxnSpPr/>
      </xdr:nvCxnSpPr>
      <xdr:spPr>
        <a:xfrm>
          <a:off x="5956300" y="124777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74</xdr:row>
      <xdr:rowOff>124460</xdr:rowOff>
    </xdr:from>
    <xdr:ext cx="531495" cy="259080"/>
    <xdr:sp macro="" textlink="">
      <xdr:nvSpPr>
        <xdr:cNvPr id="340" name="テキスト ボックス 339">
          <a:extLst>
            <a:ext uri="{FF2B5EF4-FFF2-40B4-BE49-F238E27FC236}">
              <a16:creationId xmlns:a16="http://schemas.microsoft.com/office/drawing/2014/main" id="{7B28353B-80E3-426F-BA56-9869F72DEDEB}"/>
            </a:ext>
          </a:extLst>
        </xdr:cNvPr>
        <xdr:cNvSpPr txBox="1"/>
      </xdr:nvSpPr>
      <xdr:spPr>
        <a:xfrm>
          <a:off x="5481955" y="123418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0674DCAE-82BD-423D-A6CF-04D424862C3F}"/>
            </a:ext>
          </a:extLst>
        </xdr:cNvPr>
        <xdr:cNvSpPr/>
      </xdr:nvSpPr>
      <xdr:spPr>
        <a:xfrm>
          <a:off x="5956300" y="12477750"/>
          <a:ext cx="424815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100965</xdr:rowOff>
    </xdr:from>
    <xdr:to>
      <xdr:col>54</xdr:col>
      <xdr:colOff>189865</xdr:colOff>
      <xdr:row>86</xdr:row>
      <xdr:rowOff>36195</xdr:rowOff>
    </xdr:to>
    <xdr:cxnSp macro="">
      <xdr:nvCxnSpPr>
        <xdr:cNvPr id="342" name="直線コネクタ 341">
          <a:extLst>
            <a:ext uri="{FF2B5EF4-FFF2-40B4-BE49-F238E27FC236}">
              <a16:creationId xmlns:a16="http://schemas.microsoft.com/office/drawing/2014/main" id="{751E1920-557C-465A-AF2D-32AEE3E3C428}"/>
            </a:ext>
          </a:extLst>
        </xdr:cNvPr>
        <xdr:cNvCxnSpPr/>
      </xdr:nvCxnSpPr>
      <xdr:spPr>
        <a:xfrm flipV="1">
          <a:off x="9429115" y="12978765"/>
          <a:ext cx="0" cy="12560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40640</xdr:rowOff>
    </xdr:from>
    <xdr:ext cx="469900" cy="256540"/>
    <xdr:sp macro="" textlink="">
      <xdr:nvSpPr>
        <xdr:cNvPr id="343" name="【公営住宅】&#10;一人当たり面積最小値テキスト">
          <a:extLst>
            <a:ext uri="{FF2B5EF4-FFF2-40B4-BE49-F238E27FC236}">
              <a16:creationId xmlns:a16="http://schemas.microsoft.com/office/drawing/2014/main" id="{A85A0166-3B6D-4767-BCB6-82D4EE3EFCA0}"/>
            </a:ext>
          </a:extLst>
        </xdr:cNvPr>
        <xdr:cNvSpPr txBox="1"/>
      </xdr:nvSpPr>
      <xdr:spPr>
        <a:xfrm>
          <a:off x="9467850" y="1423924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0.048</a:t>
          </a:r>
          <a:endParaRPr kumimoji="1" lang="ja-JP" altLang="en-US" sz="1000" b="1">
            <a:latin typeface="ＭＳ Ｐゴシック"/>
            <a:ea typeface="ＭＳ Ｐゴシック"/>
          </a:endParaRPr>
        </a:p>
      </xdr:txBody>
    </xdr:sp>
    <xdr:clientData/>
  </xdr:oneCellAnchor>
  <xdr:twoCellAnchor>
    <xdr:from>
      <xdr:col>54</xdr:col>
      <xdr:colOff>101600</xdr:colOff>
      <xdr:row>86</xdr:row>
      <xdr:rowOff>36195</xdr:rowOff>
    </xdr:from>
    <xdr:to>
      <xdr:col>55</xdr:col>
      <xdr:colOff>88900</xdr:colOff>
      <xdr:row>86</xdr:row>
      <xdr:rowOff>36195</xdr:rowOff>
    </xdr:to>
    <xdr:cxnSp macro="">
      <xdr:nvCxnSpPr>
        <xdr:cNvPr id="344" name="直線コネクタ 343">
          <a:extLst>
            <a:ext uri="{FF2B5EF4-FFF2-40B4-BE49-F238E27FC236}">
              <a16:creationId xmlns:a16="http://schemas.microsoft.com/office/drawing/2014/main" id="{C273E105-5C87-4267-BA9F-D1CACF9A87CD}"/>
            </a:ext>
          </a:extLst>
        </xdr:cNvPr>
        <xdr:cNvCxnSpPr/>
      </xdr:nvCxnSpPr>
      <xdr:spPr>
        <a:xfrm>
          <a:off x="9359900" y="142347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47625</xdr:rowOff>
    </xdr:from>
    <xdr:ext cx="534670" cy="259080"/>
    <xdr:sp macro="" textlink="">
      <xdr:nvSpPr>
        <xdr:cNvPr id="345" name="【公営住宅】&#10;一人当たり面積最大値テキスト">
          <a:extLst>
            <a:ext uri="{FF2B5EF4-FFF2-40B4-BE49-F238E27FC236}">
              <a16:creationId xmlns:a16="http://schemas.microsoft.com/office/drawing/2014/main" id="{EE9242AE-E4BF-4592-A8CA-689AEB8C6410}"/>
            </a:ext>
          </a:extLst>
        </xdr:cNvPr>
        <xdr:cNvSpPr txBox="1"/>
      </xdr:nvSpPr>
      <xdr:spPr>
        <a:xfrm>
          <a:off x="9467850" y="1276032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28.625</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100965</xdr:rowOff>
    </xdr:from>
    <xdr:to>
      <xdr:col>55</xdr:col>
      <xdr:colOff>88900</xdr:colOff>
      <xdr:row>78</xdr:row>
      <xdr:rowOff>100965</xdr:rowOff>
    </xdr:to>
    <xdr:cxnSp macro="">
      <xdr:nvCxnSpPr>
        <xdr:cNvPr id="346" name="直線コネクタ 345">
          <a:extLst>
            <a:ext uri="{FF2B5EF4-FFF2-40B4-BE49-F238E27FC236}">
              <a16:creationId xmlns:a16="http://schemas.microsoft.com/office/drawing/2014/main" id="{F19DF45A-9E17-498D-A60C-69E22239111F}"/>
            </a:ext>
          </a:extLst>
        </xdr:cNvPr>
        <xdr:cNvCxnSpPr/>
      </xdr:nvCxnSpPr>
      <xdr:spPr>
        <a:xfrm>
          <a:off x="9359900" y="129787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121920</xdr:rowOff>
    </xdr:from>
    <xdr:ext cx="469900" cy="256540"/>
    <xdr:sp macro="" textlink="">
      <xdr:nvSpPr>
        <xdr:cNvPr id="347" name="【公営住宅】&#10;一人当たり面積平均値テキスト">
          <a:extLst>
            <a:ext uri="{FF2B5EF4-FFF2-40B4-BE49-F238E27FC236}">
              <a16:creationId xmlns:a16="http://schemas.microsoft.com/office/drawing/2014/main" id="{C3BCDFC9-00AD-47F6-BEDB-35FE00031232}"/>
            </a:ext>
          </a:extLst>
        </xdr:cNvPr>
        <xdr:cNvSpPr txBox="1"/>
      </xdr:nvSpPr>
      <xdr:spPr>
        <a:xfrm>
          <a:off x="9467850" y="13990320"/>
          <a:ext cx="46990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1.299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85</xdr:row>
      <xdr:rowOff>99060</xdr:rowOff>
    </xdr:from>
    <xdr:to>
      <xdr:col>55</xdr:col>
      <xdr:colOff>50800</xdr:colOff>
      <xdr:row>86</xdr:row>
      <xdr:rowOff>29210</xdr:rowOff>
    </xdr:to>
    <xdr:sp macro="" textlink="">
      <xdr:nvSpPr>
        <xdr:cNvPr id="348" name="フローチャート: 判断 347">
          <a:extLst>
            <a:ext uri="{FF2B5EF4-FFF2-40B4-BE49-F238E27FC236}">
              <a16:creationId xmlns:a16="http://schemas.microsoft.com/office/drawing/2014/main" id="{0D9000B1-9794-4967-A80F-6D1D50716972}"/>
            </a:ext>
          </a:extLst>
        </xdr:cNvPr>
        <xdr:cNvSpPr/>
      </xdr:nvSpPr>
      <xdr:spPr>
        <a:xfrm>
          <a:off x="9398000" y="1413256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99695</xdr:rowOff>
    </xdr:from>
    <xdr:to>
      <xdr:col>50</xdr:col>
      <xdr:colOff>165100</xdr:colOff>
      <xdr:row>86</xdr:row>
      <xdr:rowOff>29845</xdr:rowOff>
    </xdr:to>
    <xdr:sp macro="" textlink="">
      <xdr:nvSpPr>
        <xdr:cNvPr id="349" name="フローチャート: 判断 348">
          <a:extLst>
            <a:ext uri="{FF2B5EF4-FFF2-40B4-BE49-F238E27FC236}">
              <a16:creationId xmlns:a16="http://schemas.microsoft.com/office/drawing/2014/main" id="{6CE7062E-B97B-4A43-8BF1-1C74D8E5147C}"/>
            </a:ext>
          </a:extLst>
        </xdr:cNvPr>
        <xdr:cNvSpPr/>
      </xdr:nvSpPr>
      <xdr:spPr>
        <a:xfrm>
          <a:off x="8636000" y="1413319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100330</xdr:rowOff>
    </xdr:from>
    <xdr:to>
      <xdr:col>46</xdr:col>
      <xdr:colOff>38100</xdr:colOff>
      <xdr:row>86</xdr:row>
      <xdr:rowOff>30480</xdr:rowOff>
    </xdr:to>
    <xdr:sp macro="" textlink="">
      <xdr:nvSpPr>
        <xdr:cNvPr id="350" name="フローチャート: 判断 349">
          <a:extLst>
            <a:ext uri="{FF2B5EF4-FFF2-40B4-BE49-F238E27FC236}">
              <a16:creationId xmlns:a16="http://schemas.microsoft.com/office/drawing/2014/main" id="{53F40636-613A-4493-B8C5-F9DC9BF295FE}"/>
            </a:ext>
          </a:extLst>
        </xdr:cNvPr>
        <xdr:cNvSpPr/>
      </xdr:nvSpPr>
      <xdr:spPr>
        <a:xfrm>
          <a:off x="7842250" y="1413383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100965</xdr:rowOff>
    </xdr:from>
    <xdr:to>
      <xdr:col>41</xdr:col>
      <xdr:colOff>101600</xdr:colOff>
      <xdr:row>86</xdr:row>
      <xdr:rowOff>31115</xdr:rowOff>
    </xdr:to>
    <xdr:sp macro="" textlink="">
      <xdr:nvSpPr>
        <xdr:cNvPr id="351" name="フローチャート: 判断 350">
          <a:extLst>
            <a:ext uri="{FF2B5EF4-FFF2-40B4-BE49-F238E27FC236}">
              <a16:creationId xmlns:a16="http://schemas.microsoft.com/office/drawing/2014/main" id="{6F2A8126-3C2E-4AC5-B9D8-20124E9FBD7C}"/>
            </a:ext>
          </a:extLst>
        </xdr:cNvPr>
        <xdr:cNvSpPr/>
      </xdr:nvSpPr>
      <xdr:spPr>
        <a:xfrm>
          <a:off x="7029450" y="1413446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102235</xdr:rowOff>
    </xdr:from>
    <xdr:to>
      <xdr:col>36</xdr:col>
      <xdr:colOff>165100</xdr:colOff>
      <xdr:row>86</xdr:row>
      <xdr:rowOff>32385</xdr:rowOff>
    </xdr:to>
    <xdr:sp macro="" textlink="">
      <xdr:nvSpPr>
        <xdr:cNvPr id="352" name="フローチャート: 判断 351">
          <a:extLst>
            <a:ext uri="{FF2B5EF4-FFF2-40B4-BE49-F238E27FC236}">
              <a16:creationId xmlns:a16="http://schemas.microsoft.com/office/drawing/2014/main" id="{A0FC2AD5-EAB7-492A-958C-77F67E0CF4B6}"/>
            </a:ext>
          </a:extLst>
        </xdr:cNvPr>
        <xdr:cNvSpPr/>
      </xdr:nvSpPr>
      <xdr:spPr>
        <a:xfrm>
          <a:off x="6235700" y="1413573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149860</xdr:rowOff>
    </xdr:from>
    <xdr:ext cx="762000" cy="259080"/>
    <xdr:sp macro="" textlink="">
      <xdr:nvSpPr>
        <xdr:cNvPr id="353" name="テキスト ボックス 352">
          <a:extLst>
            <a:ext uri="{FF2B5EF4-FFF2-40B4-BE49-F238E27FC236}">
              <a16:creationId xmlns:a16="http://schemas.microsoft.com/office/drawing/2014/main" id="{61DA9E8D-9CD7-4F95-88EA-23EBDCEFED6F}"/>
            </a:ext>
          </a:extLst>
        </xdr:cNvPr>
        <xdr:cNvSpPr txBox="1"/>
      </xdr:nvSpPr>
      <xdr:spPr>
        <a:xfrm>
          <a:off x="9258300" y="14678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88</xdr:row>
      <xdr:rowOff>149860</xdr:rowOff>
    </xdr:from>
    <xdr:ext cx="762000" cy="259080"/>
    <xdr:sp macro="" textlink="">
      <xdr:nvSpPr>
        <xdr:cNvPr id="354" name="テキスト ボックス 353">
          <a:extLst>
            <a:ext uri="{FF2B5EF4-FFF2-40B4-BE49-F238E27FC236}">
              <a16:creationId xmlns:a16="http://schemas.microsoft.com/office/drawing/2014/main" id="{86A9C659-9DE9-41D5-8340-69FA2C3FC3BB}"/>
            </a:ext>
          </a:extLst>
        </xdr:cNvPr>
        <xdr:cNvSpPr txBox="1"/>
      </xdr:nvSpPr>
      <xdr:spPr>
        <a:xfrm>
          <a:off x="8515350" y="14678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88</xdr:row>
      <xdr:rowOff>149860</xdr:rowOff>
    </xdr:from>
    <xdr:ext cx="762000" cy="259080"/>
    <xdr:sp macro="" textlink="">
      <xdr:nvSpPr>
        <xdr:cNvPr id="355" name="テキスト ボックス 354">
          <a:extLst>
            <a:ext uri="{FF2B5EF4-FFF2-40B4-BE49-F238E27FC236}">
              <a16:creationId xmlns:a16="http://schemas.microsoft.com/office/drawing/2014/main" id="{D13168EF-55B2-4E03-8BD1-65AC325060B8}"/>
            </a:ext>
          </a:extLst>
        </xdr:cNvPr>
        <xdr:cNvSpPr txBox="1"/>
      </xdr:nvSpPr>
      <xdr:spPr>
        <a:xfrm>
          <a:off x="7715250" y="14678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88</xdr:row>
      <xdr:rowOff>149860</xdr:rowOff>
    </xdr:from>
    <xdr:ext cx="762000" cy="259080"/>
    <xdr:sp macro="" textlink="">
      <xdr:nvSpPr>
        <xdr:cNvPr id="356" name="テキスト ボックス 355">
          <a:extLst>
            <a:ext uri="{FF2B5EF4-FFF2-40B4-BE49-F238E27FC236}">
              <a16:creationId xmlns:a16="http://schemas.microsoft.com/office/drawing/2014/main" id="{AFC4A2BD-B420-4384-B2C1-1214DFD35B65}"/>
            </a:ext>
          </a:extLst>
        </xdr:cNvPr>
        <xdr:cNvSpPr txBox="1"/>
      </xdr:nvSpPr>
      <xdr:spPr>
        <a:xfrm>
          <a:off x="6908800" y="14678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88</xdr:row>
      <xdr:rowOff>149860</xdr:rowOff>
    </xdr:from>
    <xdr:ext cx="762000" cy="259080"/>
    <xdr:sp macro="" textlink="">
      <xdr:nvSpPr>
        <xdr:cNvPr id="357" name="テキスト ボックス 356">
          <a:extLst>
            <a:ext uri="{FF2B5EF4-FFF2-40B4-BE49-F238E27FC236}">
              <a16:creationId xmlns:a16="http://schemas.microsoft.com/office/drawing/2014/main" id="{3ECF66F6-D9AE-4809-8498-1DD863046BEF}"/>
            </a:ext>
          </a:extLst>
        </xdr:cNvPr>
        <xdr:cNvSpPr txBox="1"/>
      </xdr:nvSpPr>
      <xdr:spPr>
        <a:xfrm>
          <a:off x="6115050" y="14678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85</xdr:row>
      <xdr:rowOff>113030</xdr:rowOff>
    </xdr:from>
    <xdr:to>
      <xdr:col>55</xdr:col>
      <xdr:colOff>50800</xdr:colOff>
      <xdr:row>86</xdr:row>
      <xdr:rowOff>43180</xdr:rowOff>
    </xdr:to>
    <xdr:sp macro="" textlink="">
      <xdr:nvSpPr>
        <xdr:cNvPr id="358" name="楕円 357">
          <a:extLst>
            <a:ext uri="{FF2B5EF4-FFF2-40B4-BE49-F238E27FC236}">
              <a16:creationId xmlns:a16="http://schemas.microsoft.com/office/drawing/2014/main" id="{0344EE6F-0677-4B5A-8CCE-69838B86CDBA}"/>
            </a:ext>
          </a:extLst>
        </xdr:cNvPr>
        <xdr:cNvSpPr/>
      </xdr:nvSpPr>
      <xdr:spPr>
        <a:xfrm>
          <a:off x="9398000" y="1414653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77470</xdr:rowOff>
    </xdr:from>
    <xdr:ext cx="469900" cy="256540"/>
    <xdr:sp macro="" textlink="">
      <xdr:nvSpPr>
        <xdr:cNvPr id="359" name="【公営住宅】&#10;一人当たり面積該当値テキスト">
          <a:extLst>
            <a:ext uri="{FF2B5EF4-FFF2-40B4-BE49-F238E27FC236}">
              <a16:creationId xmlns:a16="http://schemas.microsoft.com/office/drawing/2014/main" id="{2F0762E3-3DBD-4959-B4D5-8796F4B22AE5}"/>
            </a:ext>
          </a:extLst>
        </xdr:cNvPr>
        <xdr:cNvSpPr txBox="1"/>
      </xdr:nvSpPr>
      <xdr:spPr>
        <a:xfrm>
          <a:off x="9467850" y="1411097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85</xdr:row>
      <xdr:rowOff>113665</xdr:rowOff>
    </xdr:from>
    <xdr:to>
      <xdr:col>50</xdr:col>
      <xdr:colOff>165100</xdr:colOff>
      <xdr:row>86</xdr:row>
      <xdr:rowOff>43815</xdr:rowOff>
    </xdr:to>
    <xdr:sp macro="" textlink="">
      <xdr:nvSpPr>
        <xdr:cNvPr id="360" name="楕円 359">
          <a:extLst>
            <a:ext uri="{FF2B5EF4-FFF2-40B4-BE49-F238E27FC236}">
              <a16:creationId xmlns:a16="http://schemas.microsoft.com/office/drawing/2014/main" id="{DE0B0D23-9FB0-4DBE-92CB-9587147703BD}"/>
            </a:ext>
          </a:extLst>
        </xdr:cNvPr>
        <xdr:cNvSpPr/>
      </xdr:nvSpPr>
      <xdr:spPr>
        <a:xfrm>
          <a:off x="8636000" y="1414716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163830</xdr:rowOff>
    </xdr:from>
    <xdr:to>
      <xdr:col>55</xdr:col>
      <xdr:colOff>0</xdr:colOff>
      <xdr:row>85</xdr:row>
      <xdr:rowOff>164465</xdr:rowOff>
    </xdr:to>
    <xdr:cxnSp macro="">
      <xdr:nvCxnSpPr>
        <xdr:cNvPr id="361" name="直線コネクタ 360">
          <a:extLst>
            <a:ext uri="{FF2B5EF4-FFF2-40B4-BE49-F238E27FC236}">
              <a16:creationId xmlns:a16="http://schemas.microsoft.com/office/drawing/2014/main" id="{EE627D59-531A-402F-8DED-A181BC936478}"/>
            </a:ext>
          </a:extLst>
        </xdr:cNvPr>
        <xdr:cNvCxnSpPr/>
      </xdr:nvCxnSpPr>
      <xdr:spPr>
        <a:xfrm flipV="1">
          <a:off x="8686800" y="14197330"/>
          <a:ext cx="74295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113665</xdr:rowOff>
    </xdr:from>
    <xdr:to>
      <xdr:col>46</xdr:col>
      <xdr:colOff>38100</xdr:colOff>
      <xdr:row>86</xdr:row>
      <xdr:rowOff>43815</xdr:rowOff>
    </xdr:to>
    <xdr:sp macro="" textlink="">
      <xdr:nvSpPr>
        <xdr:cNvPr id="362" name="楕円 361">
          <a:extLst>
            <a:ext uri="{FF2B5EF4-FFF2-40B4-BE49-F238E27FC236}">
              <a16:creationId xmlns:a16="http://schemas.microsoft.com/office/drawing/2014/main" id="{BBDE6C4F-A5E9-4BBE-9422-33582BFE57B4}"/>
            </a:ext>
          </a:extLst>
        </xdr:cNvPr>
        <xdr:cNvSpPr/>
      </xdr:nvSpPr>
      <xdr:spPr>
        <a:xfrm>
          <a:off x="7842250" y="1414716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164465</xdr:rowOff>
    </xdr:from>
    <xdr:to>
      <xdr:col>50</xdr:col>
      <xdr:colOff>114300</xdr:colOff>
      <xdr:row>85</xdr:row>
      <xdr:rowOff>164465</xdr:rowOff>
    </xdr:to>
    <xdr:cxnSp macro="">
      <xdr:nvCxnSpPr>
        <xdr:cNvPr id="363" name="直線コネクタ 362">
          <a:extLst>
            <a:ext uri="{FF2B5EF4-FFF2-40B4-BE49-F238E27FC236}">
              <a16:creationId xmlns:a16="http://schemas.microsoft.com/office/drawing/2014/main" id="{FD4883F8-C752-4BD5-99B0-660EC9127DA9}"/>
            </a:ext>
          </a:extLst>
        </xdr:cNvPr>
        <xdr:cNvCxnSpPr/>
      </xdr:nvCxnSpPr>
      <xdr:spPr>
        <a:xfrm flipV="1">
          <a:off x="7886700" y="14197965"/>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114300</xdr:rowOff>
    </xdr:from>
    <xdr:to>
      <xdr:col>41</xdr:col>
      <xdr:colOff>101600</xdr:colOff>
      <xdr:row>86</xdr:row>
      <xdr:rowOff>44450</xdr:rowOff>
    </xdr:to>
    <xdr:sp macro="" textlink="">
      <xdr:nvSpPr>
        <xdr:cNvPr id="364" name="楕円 363">
          <a:extLst>
            <a:ext uri="{FF2B5EF4-FFF2-40B4-BE49-F238E27FC236}">
              <a16:creationId xmlns:a16="http://schemas.microsoft.com/office/drawing/2014/main" id="{D0B1D7F9-2152-486C-9F77-566D834E088A}"/>
            </a:ext>
          </a:extLst>
        </xdr:cNvPr>
        <xdr:cNvSpPr/>
      </xdr:nvSpPr>
      <xdr:spPr>
        <a:xfrm>
          <a:off x="7029450" y="141478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164465</xdr:rowOff>
    </xdr:from>
    <xdr:to>
      <xdr:col>45</xdr:col>
      <xdr:colOff>177800</xdr:colOff>
      <xdr:row>85</xdr:row>
      <xdr:rowOff>165100</xdr:rowOff>
    </xdr:to>
    <xdr:cxnSp macro="">
      <xdr:nvCxnSpPr>
        <xdr:cNvPr id="365" name="直線コネクタ 364">
          <a:extLst>
            <a:ext uri="{FF2B5EF4-FFF2-40B4-BE49-F238E27FC236}">
              <a16:creationId xmlns:a16="http://schemas.microsoft.com/office/drawing/2014/main" id="{B30C5533-B0F7-4FAA-9C99-EDAE29472AD5}"/>
            </a:ext>
          </a:extLst>
        </xdr:cNvPr>
        <xdr:cNvCxnSpPr/>
      </xdr:nvCxnSpPr>
      <xdr:spPr>
        <a:xfrm flipV="1">
          <a:off x="7080250" y="14197965"/>
          <a:ext cx="80645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114935</xdr:rowOff>
    </xdr:from>
    <xdr:to>
      <xdr:col>36</xdr:col>
      <xdr:colOff>165100</xdr:colOff>
      <xdr:row>86</xdr:row>
      <xdr:rowOff>45085</xdr:rowOff>
    </xdr:to>
    <xdr:sp macro="" textlink="">
      <xdr:nvSpPr>
        <xdr:cNvPr id="366" name="楕円 365">
          <a:extLst>
            <a:ext uri="{FF2B5EF4-FFF2-40B4-BE49-F238E27FC236}">
              <a16:creationId xmlns:a16="http://schemas.microsoft.com/office/drawing/2014/main" id="{6ACFDB08-C412-4BC6-A860-1D46D7711518}"/>
            </a:ext>
          </a:extLst>
        </xdr:cNvPr>
        <xdr:cNvSpPr/>
      </xdr:nvSpPr>
      <xdr:spPr>
        <a:xfrm>
          <a:off x="6235700" y="1414843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165100</xdr:rowOff>
    </xdr:from>
    <xdr:to>
      <xdr:col>41</xdr:col>
      <xdr:colOff>50800</xdr:colOff>
      <xdr:row>85</xdr:row>
      <xdr:rowOff>166370</xdr:rowOff>
    </xdr:to>
    <xdr:cxnSp macro="">
      <xdr:nvCxnSpPr>
        <xdr:cNvPr id="367" name="直線コネクタ 366">
          <a:extLst>
            <a:ext uri="{FF2B5EF4-FFF2-40B4-BE49-F238E27FC236}">
              <a16:creationId xmlns:a16="http://schemas.microsoft.com/office/drawing/2014/main" id="{1CE816A6-714F-4BA1-B729-696907AE68A3}"/>
            </a:ext>
          </a:extLst>
        </xdr:cNvPr>
        <xdr:cNvCxnSpPr/>
      </xdr:nvCxnSpPr>
      <xdr:spPr>
        <a:xfrm flipV="1">
          <a:off x="6286500" y="14198600"/>
          <a:ext cx="79375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84</xdr:row>
      <xdr:rowOff>46990</xdr:rowOff>
    </xdr:from>
    <xdr:ext cx="469900" cy="259080"/>
    <xdr:sp macro="" textlink="">
      <xdr:nvSpPr>
        <xdr:cNvPr id="368" name="n_1aveValue【公営住宅】&#10;一人当たり面積">
          <a:extLst>
            <a:ext uri="{FF2B5EF4-FFF2-40B4-BE49-F238E27FC236}">
              <a16:creationId xmlns:a16="http://schemas.microsoft.com/office/drawing/2014/main" id="{BD88B9E7-41C1-494F-BD64-57E3C327B75D}"/>
            </a:ext>
          </a:extLst>
        </xdr:cNvPr>
        <xdr:cNvSpPr txBox="1"/>
      </xdr:nvSpPr>
      <xdr:spPr>
        <a:xfrm>
          <a:off x="8458200" y="139153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1.285</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84</xdr:row>
      <xdr:rowOff>46990</xdr:rowOff>
    </xdr:from>
    <xdr:ext cx="467360" cy="259080"/>
    <xdr:sp macro="" textlink="">
      <xdr:nvSpPr>
        <xdr:cNvPr id="369" name="n_2aveValue【公営住宅】&#10;一人当たり面積">
          <a:extLst>
            <a:ext uri="{FF2B5EF4-FFF2-40B4-BE49-F238E27FC236}">
              <a16:creationId xmlns:a16="http://schemas.microsoft.com/office/drawing/2014/main" id="{BF559B4D-28B6-475C-A477-E6E009DBFC9E}"/>
            </a:ext>
          </a:extLst>
        </xdr:cNvPr>
        <xdr:cNvSpPr txBox="1"/>
      </xdr:nvSpPr>
      <xdr:spPr>
        <a:xfrm>
          <a:off x="7677150" y="1391539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1.274</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84</xdr:row>
      <xdr:rowOff>47625</xdr:rowOff>
    </xdr:from>
    <xdr:ext cx="467360" cy="259080"/>
    <xdr:sp macro="" textlink="">
      <xdr:nvSpPr>
        <xdr:cNvPr id="370" name="n_3aveValue【公営住宅】&#10;一人当たり面積">
          <a:extLst>
            <a:ext uri="{FF2B5EF4-FFF2-40B4-BE49-F238E27FC236}">
              <a16:creationId xmlns:a16="http://schemas.microsoft.com/office/drawing/2014/main" id="{B1FE7977-EB13-4373-818D-A18E949CA9D4}"/>
            </a:ext>
          </a:extLst>
        </xdr:cNvPr>
        <xdr:cNvSpPr txBox="1"/>
      </xdr:nvSpPr>
      <xdr:spPr>
        <a:xfrm>
          <a:off x="6864350" y="1391602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1.268</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84</xdr:row>
      <xdr:rowOff>48895</xdr:rowOff>
    </xdr:from>
    <xdr:ext cx="467360" cy="259080"/>
    <xdr:sp macro="" textlink="">
      <xdr:nvSpPr>
        <xdr:cNvPr id="371" name="n_4aveValue【公営住宅】&#10;一人当たり面積">
          <a:extLst>
            <a:ext uri="{FF2B5EF4-FFF2-40B4-BE49-F238E27FC236}">
              <a16:creationId xmlns:a16="http://schemas.microsoft.com/office/drawing/2014/main" id="{8D950DCF-D59C-419C-913A-395A5BA40346}"/>
            </a:ext>
          </a:extLst>
        </xdr:cNvPr>
        <xdr:cNvSpPr txBox="1"/>
      </xdr:nvSpPr>
      <xdr:spPr>
        <a:xfrm>
          <a:off x="6070600" y="1391729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1.241</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86</xdr:row>
      <xdr:rowOff>34925</xdr:rowOff>
    </xdr:from>
    <xdr:ext cx="469900" cy="259080"/>
    <xdr:sp macro="" textlink="">
      <xdr:nvSpPr>
        <xdr:cNvPr id="372" name="n_1mainValue【公営住宅】&#10;一人当たり面積">
          <a:extLst>
            <a:ext uri="{FF2B5EF4-FFF2-40B4-BE49-F238E27FC236}">
              <a16:creationId xmlns:a16="http://schemas.microsoft.com/office/drawing/2014/main" id="{24C54F11-A57B-45F3-A917-90B22DBACE3B}"/>
            </a:ext>
          </a:extLst>
        </xdr:cNvPr>
        <xdr:cNvSpPr txBox="1"/>
      </xdr:nvSpPr>
      <xdr:spPr>
        <a:xfrm>
          <a:off x="8458200" y="142335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0.990</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86</xdr:row>
      <xdr:rowOff>34925</xdr:rowOff>
    </xdr:from>
    <xdr:ext cx="467360" cy="259080"/>
    <xdr:sp macro="" textlink="">
      <xdr:nvSpPr>
        <xdr:cNvPr id="373" name="n_2mainValue【公営住宅】&#10;一人当たり面積">
          <a:extLst>
            <a:ext uri="{FF2B5EF4-FFF2-40B4-BE49-F238E27FC236}">
              <a16:creationId xmlns:a16="http://schemas.microsoft.com/office/drawing/2014/main" id="{BD48E29A-8713-456B-911D-A72099F43BC4}"/>
            </a:ext>
          </a:extLst>
        </xdr:cNvPr>
        <xdr:cNvSpPr txBox="1"/>
      </xdr:nvSpPr>
      <xdr:spPr>
        <a:xfrm>
          <a:off x="7677150" y="1423352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0.980</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86</xdr:row>
      <xdr:rowOff>35560</xdr:rowOff>
    </xdr:from>
    <xdr:ext cx="467360" cy="259080"/>
    <xdr:sp macro="" textlink="">
      <xdr:nvSpPr>
        <xdr:cNvPr id="374" name="n_3mainValue【公営住宅】&#10;一人当たり面積">
          <a:extLst>
            <a:ext uri="{FF2B5EF4-FFF2-40B4-BE49-F238E27FC236}">
              <a16:creationId xmlns:a16="http://schemas.microsoft.com/office/drawing/2014/main" id="{0E1F1CE6-89CC-49E6-8B05-79754A7AC1BA}"/>
            </a:ext>
          </a:extLst>
        </xdr:cNvPr>
        <xdr:cNvSpPr txBox="1"/>
      </xdr:nvSpPr>
      <xdr:spPr>
        <a:xfrm>
          <a:off x="6864350" y="142341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0.969</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86</xdr:row>
      <xdr:rowOff>36195</xdr:rowOff>
    </xdr:from>
    <xdr:ext cx="467360" cy="259080"/>
    <xdr:sp macro="" textlink="">
      <xdr:nvSpPr>
        <xdr:cNvPr id="375" name="n_4mainValue【公営住宅】&#10;一人当たり面積">
          <a:extLst>
            <a:ext uri="{FF2B5EF4-FFF2-40B4-BE49-F238E27FC236}">
              <a16:creationId xmlns:a16="http://schemas.microsoft.com/office/drawing/2014/main" id="{FDB6B15B-BA04-4B39-8FB6-394F245367C2}"/>
            </a:ext>
          </a:extLst>
        </xdr:cNvPr>
        <xdr:cNvSpPr txBox="1"/>
      </xdr:nvSpPr>
      <xdr:spPr>
        <a:xfrm>
          <a:off x="6070600" y="1423479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0.956</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CD7EBE18-41F7-4724-8AA0-763FD3CE9D03}"/>
            </a:ext>
          </a:extLst>
        </xdr:cNvPr>
        <xdr:cNvSpPr/>
      </xdr:nvSpPr>
      <xdr:spPr>
        <a:xfrm>
          <a:off x="685800" y="15043150"/>
          <a:ext cx="426720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B7C0BE08-466B-4503-8382-206B26CC699A}"/>
            </a:ext>
          </a:extLst>
        </xdr:cNvPr>
        <xdr:cNvSpPr/>
      </xdr:nvSpPr>
      <xdr:spPr>
        <a:xfrm>
          <a:off x="812800" y="156845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2DF465F5-8801-400D-AEDE-DC26EFEB80CB}"/>
            </a:ext>
          </a:extLst>
        </xdr:cNvPr>
        <xdr:cNvSpPr/>
      </xdr:nvSpPr>
      <xdr:spPr>
        <a:xfrm>
          <a:off x="812800" y="158750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645C81B8-E0E1-4F04-A6AD-E347EC221B3D}"/>
            </a:ext>
          </a:extLst>
        </xdr:cNvPr>
        <xdr:cNvSpPr/>
      </xdr:nvSpPr>
      <xdr:spPr>
        <a:xfrm>
          <a:off x="1714500" y="156845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61DA50CB-8FB1-43A1-A08F-3CDC17AD4FAA}"/>
            </a:ext>
          </a:extLst>
        </xdr:cNvPr>
        <xdr:cNvSpPr/>
      </xdr:nvSpPr>
      <xdr:spPr>
        <a:xfrm>
          <a:off x="1714500" y="158750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1DA8928E-27C1-4519-A8D7-DB7E4FDEE87E}"/>
            </a:ext>
          </a:extLst>
        </xdr:cNvPr>
        <xdr:cNvSpPr/>
      </xdr:nvSpPr>
      <xdr:spPr>
        <a:xfrm>
          <a:off x="2743200" y="156845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89916740-7B29-4351-B749-44FC021FDC7C}"/>
            </a:ext>
          </a:extLst>
        </xdr:cNvPr>
        <xdr:cNvSpPr/>
      </xdr:nvSpPr>
      <xdr:spPr>
        <a:xfrm>
          <a:off x="2743200" y="158750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94.4</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53D711D5-42F3-4CAF-859D-7892FCD35D9E}"/>
            </a:ext>
          </a:extLst>
        </xdr:cNvPr>
        <xdr:cNvSpPr/>
      </xdr:nvSpPr>
      <xdr:spPr>
        <a:xfrm>
          <a:off x="685800" y="16148050"/>
          <a:ext cx="4267200"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23E0C6F9-5591-4A80-A325-8B6013047EDF}"/>
            </a:ext>
          </a:extLst>
        </xdr:cNvPr>
        <xdr:cNvSpPr/>
      </xdr:nvSpPr>
      <xdr:spPr>
        <a:xfrm>
          <a:off x="5956300" y="15043150"/>
          <a:ext cx="424815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39AF5375-DD98-4664-9387-E12821520E2B}"/>
            </a:ext>
          </a:extLst>
        </xdr:cNvPr>
        <xdr:cNvSpPr/>
      </xdr:nvSpPr>
      <xdr:spPr>
        <a:xfrm>
          <a:off x="6064250" y="156845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0C9185E7-E202-408F-9288-107FA0A898A7}"/>
            </a:ext>
          </a:extLst>
        </xdr:cNvPr>
        <xdr:cNvSpPr/>
      </xdr:nvSpPr>
      <xdr:spPr>
        <a:xfrm>
          <a:off x="6064250" y="158750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33C2839E-656F-492A-B35C-04BA922A7711}"/>
            </a:ext>
          </a:extLst>
        </xdr:cNvPr>
        <xdr:cNvSpPr/>
      </xdr:nvSpPr>
      <xdr:spPr>
        <a:xfrm>
          <a:off x="6985000" y="156845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95EBD886-CE11-4F93-92EF-C97280B92923}"/>
            </a:ext>
          </a:extLst>
        </xdr:cNvPr>
        <xdr:cNvSpPr/>
      </xdr:nvSpPr>
      <xdr:spPr>
        <a:xfrm>
          <a:off x="6985000" y="158750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766EE2C8-44A7-462C-AAFB-33BB812419A6}"/>
            </a:ext>
          </a:extLst>
        </xdr:cNvPr>
        <xdr:cNvSpPr/>
      </xdr:nvSpPr>
      <xdr:spPr>
        <a:xfrm>
          <a:off x="8013700" y="156845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D0AC382B-3E1B-4E3A-BB2D-424B4E3D348E}"/>
            </a:ext>
          </a:extLst>
        </xdr:cNvPr>
        <xdr:cNvSpPr/>
      </xdr:nvSpPr>
      <xdr:spPr>
        <a:xfrm>
          <a:off x="8013700" y="158750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94</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B51F583D-C8EE-452D-B369-E29A2EA258FE}"/>
            </a:ext>
          </a:extLst>
        </xdr:cNvPr>
        <xdr:cNvSpPr/>
      </xdr:nvSpPr>
      <xdr:spPr>
        <a:xfrm>
          <a:off x="5956300" y="16148050"/>
          <a:ext cx="4248150"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928555CB-B41C-4200-82ED-3AF34C18689B}"/>
            </a:ext>
          </a:extLst>
        </xdr:cNvPr>
        <xdr:cNvSpPr/>
      </xdr:nvSpPr>
      <xdr:spPr>
        <a:xfrm>
          <a:off x="11207750" y="40386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E7C34F14-6745-41ED-8287-024FEC53EFD5}"/>
            </a:ext>
          </a:extLst>
        </xdr:cNvPr>
        <xdr:cNvSpPr/>
      </xdr:nvSpPr>
      <xdr:spPr>
        <a:xfrm>
          <a:off x="11315700" y="46736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2C45D329-BF73-4462-B8F6-2130EEB4F4E8}"/>
            </a:ext>
          </a:extLst>
        </xdr:cNvPr>
        <xdr:cNvSpPr/>
      </xdr:nvSpPr>
      <xdr:spPr>
        <a:xfrm>
          <a:off x="11315700" y="48704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109/121</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0383B524-4DC1-457D-9E3E-81D3EF8AEBD2}"/>
            </a:ext>
          </a:extLst>
        </xdr:cNvPr>
        <xdr:cNvSpPr/>
      </xdr:nvSpPr>
      <xdr:spPr>
        <a:xfrm>
          <a:off x="12236450" y="46736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6667D5B2-B3DF-4FCC-B477-0639270C1851}"/>
            </a:ext>
          </a:extLst>
        </xdr:cNvPr>
        <xdr:cNvSpPr/>
      </xdr:nvSpPr>
      <xdr:spPr>
        <a:xfrm>
          <a:off x="12236450" y="48704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B3BF5C4F-0913-4480-8E91-1741761494EB}"/>
            </a:ext>
          </a:extLst>
        </xdr:cNvPr>
        <xdr:cNvSpPr/>
      </xdr:nvSpPr>
      <xdr:spPr>
        <a:xfrm>
          <a:off x="13265150" y="46736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9EF58E7D-FC26-49E5-B71E-C12B30964CFC}"/>
            </a:ext>
          </a:extLst>
        </xdr:cNvPr>
        <xdr:cNvSpPr/>
      </xdr:nvSpPr>
      <xdr:spPr>
        <a:xfrm>
          <a:off x="13265150" y="48704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62.8</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627E202E-2041-459C-B4ED-15C622035C4D}"/>
            </a:ext>
          </a:extLst>
        </xdr:cNvPr>
        <xdr:cNvSpPr/>
      </xdr:nvSpPr>
      <xdr:spPr>
        <a:xfrm>
          <a:off x="11207750" y="5137150"/>
          <a:ext cx="424815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5910" cy="225425"/>
    <xdr:sp macro="" textlink="">
      <xdr:nvSpPr>
        <xdr:cNvPr id="400" name="テキスト ボックス 399">
          <a:extLst>
            <a:ext uri="{FF2B5EF4-FFF2-40B4-BE49-F238E27FC236}">
              <a16:creationId xmlns:a16="http://schemas.microsoft.com/office/drawing/2014/main" id="{C42F97D0-B69C-4806-AB33-CD9B37D01E62}"/>
            </a:ext>
          </a:extLst>
        </xdr:cNvPr>
        <xdr:cNvSpPr txBox="1"/>
      </xdr:nvSpPr>
      <xdr:spPr>
        <a:xfrm>
          <a:off x="11169650" y="49530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5FF849CD-33DA-425D-8E78-6615FC33056B}"/>
            </a:ext>
          </a:extLst>
        </xdr:cNvPr>
        <xdr:cNvCxnSpPr/>
      </xdr:nvCxnSpPr>
      <xdr:spPr>
        <a:xfrm>
          <a:off x="11207750" y="73406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43</xdr:row>
      <xdr:rowOff>105410</xdr:rowOff>
    </xdr:from>
    <xdr:ext cx="464820" cy="259080"/>
    <xdr:sp macro="" textlink="">
      <xdr:nvSpPr>
        <xdr:cNvPr id="402" name="テキスト ボックス 401">
          <a:extLst>
            <a:ext uri="{FF2B5EF4-FFF2-40B4-BE49-F238E27FC236}">
              <a16:creationId xmlns:a16="http://schemas.microsoft.com/office/drawing/2014/main" id="{C0ED78F7-FDE4-4AA8-961D-1057C0B948B3}"/>
            </a:ext>
          </a:extLst>
        </xdr:cNvPr>
        <xdr:cNvSpPr txBox="1"/>
      </xdr:nvSpPr>
      <xdr:spPr>
        <a:xfrm>
          <a:off x="10797540" y="720471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42</xdr:row>
      <xdr:rowOff>92710</xdr:rowOff>
    </xdr:from>
    <xdr:to>
      <xdr:col>89</xdr:col>
      <xdr:colOff>177800</xdr:colOff>
      <xdr:row>42</xdr:row>
      <xdr:rowOff>92710</xdr:rowOff>
    </xdr:to>
    <xdr:cxnSp macro="">
      <xdr:nvCxnSpPr>
        <xdr:cNvPr id="403" name="直線コネクタ 402">
          <a:extLst>
            <a:ext uri="{FF2B5EF4-FFF2-40B4-BE49-F238E27FC236}">
              <a16:creationId xmlns:a16="http://schemas.microsoft.com/office/drawing/2014/main" id="{E002A327-1A9A-4A6D-ABE8-EB37AB6DD2A9}"/>
            </a:ext>
          </a:extLst>
        </xdr:cNvPr>
        <xdr:cNvCxnSpPr/>
      </xdr:nvCxnSpPr>
      <xdr:spPr>
        <a:xfrm>
          <a:off x="11207750" y="70269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41</xdr:row>
      <xdr:rowOff>121920</xdr:rowOff>
    </xdr:from>
    <xdr:ext cx="464820" cy="256540"/>
    <xdr:sp macro="" textlink="">
      <xdr:nvSpPr>
        <xdr:cNvPr id="404" name="テキスト ボックス 403">
          <a:extLst>
            <a:ext uri="{FF2B5EF4-FFF2-40B4-BE49-F238E27FC236}">
              <a16:creationId xmlns:a16="http://schemas.microsoft.com/office/drawing/2014/main" id="{B1AFC4CF-FF32-4EF9-AB37-8B0FCE73C725}"/>
            </a:ext>
          </a:extLst>
        </xdr:cNvPr>
        <xdr:cNvSpPr txBox="1"/>
      </xdr:nvSpPr>
      <xdr:spPr>
        <a:xfrm>
          <a:off x="10797540" y="689102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40</xdr:row>
      <xdr:rowOff>109220</xdr:rowOff>
    </xdr:from>
    <xdr:to>
      <xdr:col>89</xdr:col>
      <xdr:colOff>177800</xdr:colOff>
      <xdr:row>40</xdr:row>
      <xdr:rowOff>109220</xdr:rowOff>
    </xdr:to>
    <xdr:cxnSp macro="">
      <xdr:nvCxnSpPr>
        <xdr:cNvPr id="405" name="直線コネクタ 404">
          <a:extLst>
            <a:ext uri="{FF2B5EF4-FFF2-40B4-BE49-F238E27FC236}">
              <a16:creationId xmlns:a16="http://schemas.microsoft.com/office/drawing/2014/main" id="{48E3C844-63DA-4682-AB6D-2729469A6B1E}"/>
            </a:ext>
          </a:extLst>
        </xdr:cNvPr>
        <xdr:cNvCxnSpPr/>
      </xdr:nvCxnSpPr>
      <xdr:spPr>
        <a:xfrm>
          <a:off x="11207750" y="671322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39</xdr:row>
      <xdr:rowOff>137795</xdr:rowOff>
    </xdr:from>
    <xdr:ext cx="403225" cy="259080"/>
    <xdr:sp macro="" textlink="">
      <xdr:nvSpPr>
        <xdr:cNvPr id="406" name="テキスト ボックス 405">
          <a:extLst>
            <a:ext uri="{FF2B5EF4-FFF2-40B4-BE49-F238E27FC236}">
              <a16:creationId xmlns:a16="http://schemas.microsoft.com/office/drawing/2014/main" id="{937EBC93-3D4E-4DBC-B6BC-E7A6D7BDC148}"/>
            </a:ext>
          </a:extLst>
        </xdr:cNvPr>
        <xdr:cNvSpPr txBox="1"/>
      </xdr:nvSpPr>
      <xdr:spPr>
        <a:xfrm>
          <a:off x="10842625" y="657669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38</xdr:row>
      <xdr:rowOff>125095</xdr:rowOff>
    </xdr:from>
    <xdr:to>
      <xdr:col>89</xdr:col>
      <xdr:colOff>177800</xdr:colOff>
      <xdr:row>38</xdr:row>
      <xdr:rowOff>125095</xdr:rowOff>
    </xdr:to>
    <xdr:cxnSp macro="">
      <xdr:nvCxnSpPr>
        <xdr:cNvPr id="407" name="直線コネクタ 406">
          <a:extLst>
            <a:ext uri="{FF2B5EF4-FFF2-40B4-BE49-F238E27FC236}">
              <a16:creationId xmlns:a16="http://schemas.microsoft.com/office/drawing/2014/main" id="{ED35FFA2-A1C6-4CEE-9998-53F1B4C41F5F}"/>
            </a:ext>
          </a:extLst>
        </xdr:cNvPr>
        <xdr:cNvCxnSpPr/>
      </xdr:nvCxnSpPr>
      <xdr:spPr>
        <a:xfrm>
          <a:off x="11207750" y="63988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37</xdr:row>
      <xdr:rowOff>154940</xdr:rowOff>
    </xdr:from>
    <xdr:ext cx="403225" cy="256540"/>
    <xdr:sp macro="" textlink="">
      <xdr:nvSpPr>
        <xdr:cNvPr id="408" name="テキスト ボックス 407">
          <a:extLst>
            <a:ext uri="{FF2B5EF4-FFF2-40B4-BE49-F238E27FC236}">
              <a16:creationId xmlns:a16="http://schemas.microsoft.com/office/drawing/2014/main" id="{EC8F3BDA-BFDA-4B30-8989-591038B2CDE0}"/>
            </a:ext>
          </a:extLst>
        </xdr:cNvPr>
        <xdr:cNvSpPr txBox="1"/>
      </xdr:nvSpPr>
      <xdr:spPr>
        <a:xfrm>
          <a:off x="10842625" y="626364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36</xdr:row>
      <xdr:rowOff>141605</xdr:rowOff>
    </xdr:from>
    <xdr:to>
      <xdr:col>89</xdr:col>
      <xdr:colOff>177800</xdr:colOff>
      <xdr:row>36</xdr:row>
      <xdr:rowOff>141605</xdr:rowOff>
    </xdr:to>
    <xdr:cxnSp macro="">
      <xdr:nvCxnSpPr>
        <xdr:cNvPr id="409" name="直線コネクタ 408">
          <a:extLst>
            <a:ext uri="{FF2B5EF4-FFF2-40B4-BE49-F238E27FC236}">
              <a16:creationId xmlns:a16="http://schemas.microsoft.com/office/drawing/2014/main" id="{4AA59116-89BD-4269-AF15-B146682E1AA7}"/>
            </a:ext>
          </a:extLst>
        </xdr:cNvPr>
        <xdr:cNvCxnSpPr/>
      </xdr:nvCxnSpPr>
      <xdr:spPr>
        <a:xfrm>
          <a:off x="11207750" y="608520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35</xdr:row>
      <xdr:rowOff>170815</xdr:rowOff>
    </xdr:from>
    <xdr:ext cx="403225" cy="258445"/>
    <xdr:sp macro="" textlink="">
      <xdr:nvSpPr>
        <xdr:cNvPr id="410" name="テキスト ボックス 409">
          <a:extLst>
            <a:ext uri="{FF2B5EF4-FFF2-40B4-BE49-F238E27FC236}">
              <a16:creationId xmlns:a16="http://schemas.microsoft.com/office/drawing/2014/main" id="{451F8B04-21EC-4B59-AD42-73F23F1DB9F2}"/>
            </a:ext>
          </a:extLst>
        </xdr:cNvPr>
        <xdr:cNvSpPr txBox="1"/>
      </xdr:nvSpPr>
      <xdr:spPr>
        <a:xfrm>
          <a:off x="10842625" y="59429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158115</xdr:rowOff>
    </xdr:from>
    <xdr:to>
      <xdr:col>89</xdr:col>
      <xdr:colOff>177800</xdr:colOff>
      <xdr:row>34</xdr:row>
      <xdr:rowOff>158115</xdr:rowOff>
    </xdr:to>
    <xdr:cxnSp macro="">
      <xdr:nvCxnSpPr>
        <xdr:cNvPr id="411" name="直線コネクタ 410">
          <a:extLst>
            <a:ext uri="{FF2B5EF4-FFF2-40B4-BE49-F238E27FC236}">
              <a16:creationId xmlns:a16="http://schemas.microsoft.com/office/drawing/2014/main" id="{BF832C9E-A7F0-4B8A-8CD2-A258544042C6}"/>
            </a:ext>
          </a:extLst>
        </xdr:cNvPr>
        <xdr:cNvCxnSpPr/>
      </xdr:nvCxnSpPr>
      <xdr:spPr>
        <a:xfrm>
          <a:off x="11207750" y="577151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34</xdr:row>
      <xdr:rowOff>15875</xdr:rowOff>
    </xdr:from>
    <xdr:ext cx="403225" cy="259080"/>
    <xdr:sp macro="" textlink="">
      <xdr:nvSpPr>
        <xdr:cNvPr id="412" name="テキスト ボックス 411">
          <a:extLst>
            <a:ext uri="{FF2B5EF4-FFF2-40B4-BE49-F238E27FC236}">
              <a16:creationId xmlns:a16="http://schemas.microsoft.com/office/drawing/2014/main" id="{2D7F6E49-84BC-4CAB-93AF-331FD8C1683E}"/>
            </a:ext>
          </a:extLst>
        </xdr:cNvPr>
        <xdr:cNvSpPr txBox="1"/>
      </xdr:nvSpPr>
      <xdr:spPr>
        <a:xfrm>
          <a:off x="10842625" y="56292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2540</xdr:rowOff>
    </xdr:from>
    <xdr:to>
      <xdr:col>89</xdr:col>
      <xdr:colOff>177800</xdr:colOff>
      <xdr:row>33</xdr:row>
      <xdr:rowOff>2540</xdr:rowOff>
    </xdr:to>
    <xdr:cxnSp macro="">
      <xdr:nvCxnSpPr>
        <xdr:cNvPr id="413" name="直線コネクタ 412">
          <a:extLst>
            <a:ext uri="{FF2B5EF4-FFF2-40B4-BE49-F238E27FC236}">
              <a16:creationId xmlns:a16="http://schemas.microsoft.com/office/drawing/2014/main" id="{B5468D2B-D943-483E-A51D-72CD91D789ED}"/>
            </a:ext>
          </a:extLst>
        </xdr:cNvPr>
        <xdr:cNvCxnSpPr/>
      </xdr:nvCxnSpPr>
      <xdr:spPr>
        <a:xfrm>
          <a:off x="11207750" y="545084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32</xdr:row>
      <xdr:rowOff>31750</xdr:rowOff>
    </xdr:from>
    <xdr:ext cx="336550" cy="256540"/>
    <xdr:sp macro="" textlink="">
      <xdr:nvSpPr>
        <xdr:cNvPr id="414" name="テキスト ボックス 413">
          <a:extLst>
            <a:ext uri="{FF2B5EF4-FFF2-40B4-BE49-F238E27FC236}">
              <a16:creationId xmlns:a16="http://schemas.microsoft.com/office/drawing/2014/main" id="{56D0E514-4A93-4D1E-9778-B51A8AC87B25}"/>
            </a:ext>
          </a:extLst>
        </xdr:cNvPr>
        <xdr:cNvSpPr txBox="1"/>
      </xdr:nvSpPr>
      <xdr:spPr>
        <a:xfrm>
          <a:off x="10906760" y="5314950"/>
          <a:ext cx="33655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a:extLst>
            <a:ext uri="{FF2B5EF4-FFF2-40B4-BE49-F238E27FC236}">
              <a16:creationId xmlns:a16="http://schemas.microsoft.com/office/drawing/2014/main" id="{8D958636-5D1E-4B4D-B98E-D1AC4A9F7B27}"/>
            </a:ext>
          </a:extLst>
        </xdr:cNvPr>
        <xdr:cNvCxnSpPr/>
      </xdr:nvCxnSpPr>
      <xdr:spPr>
        <a:xfrm>
          <a:off x="11207750" y="51371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6" name="【認定こども園・幼稚園・保育所】&#10;有形固定資産減価償却率グラフ枠">
          <a:extLst>
            <a:ext uri="{FF2B5EF4-FFF2-40B4-BE49-F238E27FC236}">
              <a16:creationId xmlns:a16="http://schemas.microsoft.com/office/drawing/2014/main" id="{3AF686BF-918C-4F10-A5D9-6ACEC6C14805}"/>
            </a:ext>
          </a:extLst>
        </xdr:cNvPr>
        <xdr:cNvSpPr/>
      </xdr:nvSpPr>
      <xdr:spPr>
        <a:xfrm>
          <a:off x="11207750" y="5137150"/>
          <a:ext cx="424815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33</xdr:row>
      <xdr:rowOff>156210</xdr:rowOff>
    </xdr:from>
    <xdr:to>
      <xdr:col>85</xdr:col>
      <xdr:colOff>126365</xdr:colOff>
      <xdr:row>42</xdr:row>
      <xdr:rowOff>92710</xdr:rowOff>
    </xdr:to>
    <xdr:cxnSp macro="">
      <xdr:nvCxnSpPr>
        <xdr:cNvPr id="417" name="直線コネクタ 416">
          <a:extLst>
            <a:ext uri="{FF2B5EF4-FFF2-40B4-BE49-F238E27FC236}">
              <a16:creationId xmlns:a16="http://schemas.microsoft.com/office/drawing/2014/main" id="{D1D10CFA-E1FF-4143-B3F4-415EEA5CB401}"/>
            </a:ext>
          </a:extLst>
        </xdr:cNvPr>
        <xdr:cNvCxnSpPr/>
      </xdr:nvCxnSpPr>
      <xdr:spPr>
        <a:xfrm flipV="1">
          <a:off x="14699615" y="5604510"/>
          <a:ext cx="0" cy="14224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96520</xdr:rowOff>
    </xdr:from>
    <xdr:ext cx="469900" cy="259080"/>
    <xdr:sp macro="" textlink="">
      <xdr:nvSpPr>
        <xdr:cNvPr id="418" name="【認定こども園・幼稚園・保育所】&#10;有形固定資産減価償却率最小値テキスト">
          <a:extLst>
            <a:ext uri="{FF2B5EF4-FFF2-40B4-BE49-F238E27FC236}">
              <a16:creationId xmlns:a16="http://schemas.microsoft.com/office/drawing/2014/main" id="{1B40B75B-1D6E-4323-A604-1B17CD29BBD5}"/>
            </a:ext>
          </a:extLst>
        </xdr:cNvPr>
        <xdr:cNvSpPr txBox="1"/>
      </xdr:nvSpPr>
      <xdr:spPr>
        <a:xfrm>
          <a:off x="14738350" y="70307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42</xdr:row>
      <xdr:rowOff>92710</xdr:rowOff>
    </xdr:from>
    <xdr:to>
      <xdr:col>86</xdr:col>
      <xdr:colOff>25400</xdr:colOff>
      <xdr:row>42</xdr:row>
      <xdr:rowOff>92710</xdr:rowOff>
    </xdr:to>
    <xdr:cxnSp macro="">
      <xdr:nvCxnSpPr>
        <xdr:cNvPr id="419" name="直線コネクタ 418">
          <a:extLst>
            <a:ext uri="{FF2B5EF4-FFF2-40B4-BE49-F238E27FC236}">
              <a16:creationId xmlns:a16="http://schemas.microsoft.com/office/drawing/2014/main" id="{36967ED5-1ECC-4879-AC4F-5E0F6C82D88B}"/>
            </a:ext>
          </a:extLst>
        </xdr:cNvPr>
        <xdr:cNvCxnSpPr/>
      </xdr:nvCxnSpPr>
      <xdr:spPr>
        <a:xfrm>
          <a:off x="14611350" y="70269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102870</xdr:rowOff>
    </xdr:from>
    <xdr:ext cx="340360" cy="259080"/>
    <xdr:sp macro="" textlink="">
      <xdr:nvSpPr>
        <xdr:cNvPr id="420" name="【認定こども園・幼稚園・保育所】&#10;有形固定資産減価償却率最大値テキスト">
          <a:extLst>
            <a:ext uri="{FF2B5EF4-FFF2-40B4-BE49-F238E27FC236}">
              <a16:creationId xmlns:a16="http://schemas.microsoft.com/office/drawing/2014/main" id="{DC75EA22-EA89-4951-828E-07E6BA87900F}"/>
            </a:ext>
          </a:extLst>
        </xdr:cNvPr>
        <xdr:cNvSpPr txBox="1"/>
      </xdr:nvSpPr>
      <xdr:spPr>
        <a:xfrm>
          <a:off x="14738350" y="538607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9.4</a:t>
          </a:r>
          <a:endParaRPr kumimoji="1" lang="ja-JP" altLang="en-US" sz="1000" b="1">
            <a:latin typeface="ＭＳ Ｐゴシック"/>
            <a:ea typeface="ＭＳ Ｐゴシック"/>
          </a:endParaRPr>
        </a:p>
      </xdr:txBody>
    </xdr:sp>
    <xdr:clientData/>
  </xdr:oneCellAnchor>
  <xdr:twoCellAnchor>
    <xdr:from>
      <xdr:col>85</xdr:col>
      <xdr:colOff>38100</xdr:colOff>
      <xdr:row>33</xdr:row>
      <xdr:rowOff>156210</xdr:rowOff>
    </xdr:from>
    <xdr:to>
      <xdr:col>86</xdr:col>
      <xdr:colOff>25400</xdr:colOff>
      <xdr:row>33</xdr:row>
      <xdr:rowOff>156210</xdr:rowOff>
    </xdr:to>
    <xdr:cxnSp macro="">
      <xdr:nvCxnSpPr>
        <xdr:cNvPr id="421" name="直線コネクタ 420">
          <a:extLst>
            <a:ext uri="{FF2B5EF4-FFF2-40B4-BE49-F238E27FC236}">
              <a16:creationId xmlns:a16="http://schemas.microsoft.com/office/drawing/2014/main" id="{7106B1D6-9104-4042-8C7B-0714BD10C64C}"/>
            </a:ext>
          </a:extLst>
        </xdr:cNvPr>
        <xdr:cNvCxnSpPr/>
      </xdr:nvCxnSpPr>
      <xdr:spPr>
        <a:xfrm>
          <a:off x="14611350" y="56045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66040</xdr:rowOff>
    </xdr:from>
    <xdr:ext cx="405130" cy="256540"/>
    <xdr:sp macro="" textlink="">
      <xdr:nvSpPr>
        <xdr:cNvPr id="422" name="【認定こども園・幼稚園・保育所】&#10;有形固定資産減価償却率平均値テキスト">
          <a:extLst>
            <a:ext uri="{FF2B5EF4-FFF2-40B4-BE49-F238E27FC236}">
              <a16:creationId xmlns:a16="http://schemas.microsoft.com/office/drawing/2014/main" id="{00C1010D-D084-49DB-AB85-CBB6DA685D64}"/>
            </a:ext>
          </a:extLst>
        </xdr:cNvPr>
        <xdr:cNvSpPr txBox="1"/>
      </xdr:nvSpPr>
      <xdr:spPr>
        <a:xfrm>
          <a:off x="14738350" y="6174740"/>
          <a:ext cx="40513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58.1</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38</xdr:row>
      <xdr:rowOff>43180</xdr:rowOff>
    </xdr:from>
    <xdr:to>
      <xdr:col>85</xdr:col>
      <xdr:colOff>177800</xdr:colOff>
      <xdr:row>38</xdr:row>
      <xdr:rowOff>144780</xdr:rowOff>
    </xdr:to>
    <xdr:sp macro="" textlink="">
      <xdr:nvSpPr>
        <xdr:cNvPr id="423" name="フローチャート: 判断 422">
          <a:extLst>
            <a:ext uri="{FF2B5EF4-FFF2-40B4-BE49-F238E27FC236}">
              <a16:creationId xmlns:a16="http://schemas.microsoft.com/office/drawing/2014/main" id="{26A9CD33-32CA-4369-BD0C-37C0D86D1A73}"/>
            </a:ext>
          </a:extLst>
        </xdr:cNvPr>
        <xdr:cNvSpPr/>
      </xdr:nvSpPr>
      <xdr:spPr>
        <a:xfrm>
          <a:off x="14649450" y="631698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50165</xdr:rowOff>
    </xdr:from>
    <xdr:to>
      <xdr:col>81</xdr:col>
      <xdr:colOff>101600</xdr:colOff>
      <xdr:row>38</xdr:row>
      <xdr:rowOff>151765</xdr:rowOff>
    </xdr:to>
    <xdr:sp macro="" textlink="">
      <xdr:nvSpPr>
        <xdr:cNvPr id="424" name="フローチャート: 判断 423">
          <a:extLst>
            <a:ext uri="{FF2B5EF4-FFF2-40B4-BE49-F238E27FC236}">
              <a16:creationId xmlns:a16="http://schemas.microsoft.com/office/drawing/2014/main" id="{2F9CB85E-6DCF-4403-9BC0-FAD156474E16}"/>
            </a:ext>
          </a:extLst>
        </xdr:cNvPr>
        <xdr:cNvSpPr/>
      </xdr:nvSpPr>
      <xdr:spPr>
        <a:xfrm>
          <a:off x="13887450" y="6323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23495</xdr:rowOff>
    </xdr:from>
    <xdr:to>
      <xdr:col>76</xdr:col>
      <xdr:colOff>165100</xdr:colOff>
      <xdr:row>38</xdr:row>
      <xdr:rowOff>125095</xdr:rowOff>
    </xdr:to>
    <xdr:sp macro="" textlink="">
      <xdr:nvSpPr>
        <xdr:cNvPr id="425" name="フローチャート: 判断 424">
          <a:extLst>
            <a:ext uri="{FF2B5EF4-FFF2-40B4-BE49-F238E27FC236}">
              <a16:creationId xmlns:a16="http://schemas.microsoft.com/office/drawing/2014/main" id="{1DF144D9-8350-4F57-92E0-4C9F65B791B5}"/>
            </a:ext>
          </a:extLst>
        </xdr:cNvPr>
        <xdr:cNvSpPr/>
      </xdr:nvSpPr>
      <xdr:spPr>
        <a:xfrm>
          <a:off x="13093700" y="6297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6350</xdr:rowOff>
    </xdr:from>
    <xdr:to>
      <xdr:col>72</xdr:col>
      <xdr:colOff>38100</xdr:colOff>
      <xdr:row>38</xdr:row>
      <xdr:rowOff>107315</xdr:rowOff>
    </xdr:to>
    <xdr:sp macro="" textlink="">
      <xdr:nvSpPr>
        <xdr:cNvPr id="426" name="フローチャート: 判断 425">
          <a:extLst>
            <a:ext uri="{FF2B5EF4-FFF2-40B4-BE49-F238E27FC236}">
              <a16:creationId xmlns:a16="http://schemas.microsoft.com/office/drawing/2014/main" id="{D297DA37-657D-4B00-B43D-2CB3E0B66FD6}"/>
            </a:ext>
          </a:extLst>
        </xdr:cNvPr>
        <xdr:cNvSpPr/>
      </xdr:nvSpPr>
      <xdr:spPr>
        <a:xfrm>
          <a:off x="12299950" y="6280150"/>
          <a:ext cx="8255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50165</xdr:rowOff>
    </xdr:from>
    <xdr:to>
      <xdr:col>67</xdr:col>
      <xdr:colOff>101600</xdr:colOff>
      <xdr:row>38</xdr:row>
      <xdr:rowOff>151765</xdr:rowOff>
    </xdr:to>
    <xdr:sp macro="" textlink="">
      <xdr:nvSpPr>
        <xdr:cNvPr id="427" name="フローチャート: 判断 426">
          <a:extLst>
            <a:ext uri="{FF2B5EF4-FFF2-40B4-BE49-F238E27FC236}">
              <a16:creationId xmlns:a16="http://schemas.microsoft.com/office/drawing/2014/main" id="{B0A9E3A0-6B33-40F4-99EA-B0D3E53354F9}"/>
            </a:ext>
          </a:extLst>
        </xdr:cNvPr>
        <xdr:cNvSpPr/>
      </xdr:nvSpPr>
      <xdr:spPr>
        <a:xfrm>
          <a:off x="11487150" y="6323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73660</xdr:rowOff>
    </xdr:from>
    <xdr:ext cx="762000" cy="259080"/>
    <xdr:sp macro="" textlink="">
      <xdr:nvSpPr>
        <xdr:cNvPr id="428" name="テキスト ボックス 427">
          <a:extLst>
            <a:ext uri="{FF2B5EF4-FFF2-40B4-BE49-F238E27FC236}">
              <a16:creationId xmlns:a16="http://schemas.microsoft.com/office/drawing/2014/main" id="{BFDAFC42-5063-4E4E-89D1-0257EADE6C1F}"/>
            </a:ext>
          </a:extLst>
        </xdr:cNvPr>
        <xdr:cNvSpPr txBox="1"/>
      </xdr:nvSpPr>
      <xdr:spPr>
        <a:xfrm>
          <a:off x="14528800" y="7338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44</xdr:row>
      <xdr:rowOff>73660</xdr:rowOff>
    </xdr:from>
    <xdr:ext cx="762000" cy="259080"/>
    <xdr:sp macro="" textlink="">
      <xdr:nvSpPr>
        <xdr:cNvPr id="429" name="テキスト ボックス 428">
          <a:extLst>
            <a:ext uri="{FF2B5EF4-FFF2-40B4-BE49-F238E27FC236}">
              <a16:creationId xmlns:a16="http://schemas.microsoft.com/office/drawing/2014/main" id="{57B6C957-347A-4969-8562-BF485CB67327}"/>
            </a:ext>
          </a:extLst>
        </xdr:cNvPr>
        <xdr:cNvSpPr txBox="1"/>
      </xdr:nvSpPr>
      <xdr:spPr>
        <a:xfrm>
          <a:off x="13766800" y="7338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44</xdr:row>
      <xdr:rowOff>73660</xdr:rowOff>
    </xdr:from>
    <xdr:ext cx="762000" cy="259080"/>
    <xdr:sp macro="" textlink="">
      <xdr:nvSpPr>
        <xdr:cNvPr id="430" name="テキスト ボックス 429">
          <a:extLst>
            <a:ext uri="{FF2B5EF4-FFF2-40B4-BE49-F238E27FC236}">
              <a16:creationId xmlns:a16="http://schemas.microsoft.com/office/drawing/2014/main" id="{80814413-9298-4F2C-B778-0554C550B4D9}"/>
            </a:ext>
          </a:extLst>
        </xdr:cNvPr>
        <xdr:cNvSpPr txBox="1"/>
      </xdr:nvSpPr>
      <xdr:spPr>
        <a:xfrm>
          <a:off x="12973050" y="7338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44</xdr:row>
      <xdr:rowOff>73660</xdr:rowOff>
    </xdr:from>
    <xdr:ext cx="762000" cy="259080"/>
    <xdr:sp macro="" textlink="">
      <xdr:nvSpPr>
        <xdr:cNvPr id="431" name="テキスト ボックス 430">
          <a:extLst>
            <a:ext uri="{FF2B5EF4-FFF2-40B4-BE49-F238E27FC236}">
              <a16:creationId xmlns:a16="http://schemas.microsoft.com/office/drawing/2014/main" id="{D551D856-89B0-4CAB-9038-A76BEC519054}"/>
            </a:ext>
          </a:extLst>
        </xdr:cNvPr>
        <xdr:cNvSpPr txBox="1"/>
      </xdr:nvSpPr>
      <xdr:spPr>
        <a:xfrm>
          <a:off x="12172950" y="7338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44</xdr:row>
      <xdr:rowOff>73660</xdr:rowOff>
    </xdr:from>
    <xdr:ext cx="762000" cy="259080"/>
    <xdr:sp macro="" textlink="">
      <xdr:nvSpPr>
        <xdr:cNvPr id="432" name="テキスト ボックス 431">
          <a:extLst>
            <a:ext uri="{FF2B5EF4-FFF2-40B4-BE49-F238E27FC236}">
              <a16:creationId xmlns:a16="http://schemas.microsoft.com/office/drawing/2014/main" id="{11F7908C-250D-44B5-80F6-1F54168D3AC5}"/>
            </a:ext>
          </a:extLst>
        </xdr:cNvPr>
        <xdr:cNvSpPr txBox="1"/>
      </xdr:nvSpPr>
      <xdr:spPr>
        <a:xfrm>
          <a:off x="11366500" y="7338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41</xdr:row>
      <xdr:rowOff>132080</xdr:rowOff>
    </xdr:from>
    <xdr:to>
      <xdr:col>85</xdr:col>
      <xdr:colOff>177800</xdr:colOff>
      <xdr:row>42</xdr:row>
      <xdr:rowOff>61595</xdr:rowOff>
    </xdr:to>
    <xdr:sp macro="" textlink="">
      <xdr:nvSpPr>
        <xdr:cNvPr id="433" name="楕円 432">
          <a:extLst>
            <a:ext uri="{FF2B5EF4-FFF2-40B4-BE49-F238E27FC236}">
              <a16:creationId xmlns:a16="http://schemas.microsoft.com/office/drawing/2014/main" id="{D3DC1BB4-ADD8-491B-A0D6-CA934F8DC587}"/>
            </a:ext>
          </a:extLst>
        </xdr:cNvPr>
        <xdr:cNvSpPr/>
      </xdr:nvSpPr>
      <xdr:spPr>
        <a:xfrm>
          <a:off x="14649450" y="6901180"/>
          <a:ext cx="95250" cy="946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46355</xdr:rowOff>
    </xdr:from>
    <xdr:ext cx="405130" cy="259080"/>
    <xdr:sp macro="" textlink="">
      <xdr:nvSpPr>
        <xdr:cNvPr id="434" name="【認定こども園・幼稚園・保育所】&#10;有形固定資産減価償却率該当値テキスト">
          <a:extLst>
            <a:ext uri="{FF2B5EF4-FFF2-40B4-BE49-F238E27FC236}">
              <a16:creationId xmlns:a16="http://schemas.microsoft.com/office/drawing/2014/main" id="{0B584AB5-51B9-40BF-BF61-7243B086AEB0}"/>
            </a:ext>
          </a:extLst>
        </xdr:cNvPr>
        <xdr:cNvSpPr txBox="1"/>
      </xdr:nvSpPr>
      <xdr:spPr>
        <a:xfrm>
          <a:off x="14738350" y="68154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95.0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41</xdr:row>
      <xdr:rowOff>118745</xdr:rowOff>
    </xdr:from>
    <xdr:to>
      <xdr:col>81</xdr:col>
      <xdr:colOff>101600</xdr:colOff>
      <xdr:row>42</xdr:row>
      <xdr:rowOff>48895</xdr:rowOff>
    </xdr:to>
    <xdr:sp macro="" textlink="">
      <xdr:nvSpPr>
        <xdr:cNvPr id="435" name="楕円 434">
          <a:extLst>
            <a:ext uri="{FF2B5EF4-FFF2-40B4-BE49-F238E27FC236}">
              <a16:creationId xmlns:a16="http://schemas.microsoft.com/office/drawing/2014/main" id="{0EE5620C-6AF6-4D9A-915A-13329CB63138}"/>
            </a:ext>
          </a:extLst>
        </xdr:cNvPr>
        <xdr:cNvSpPr/>
      </xdr:nvSpPr>
      <xdr:spPr>
        <a:xfrm>
          <a:off x="13887450" y="688784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169545</xdr:rowOff>
    </xdr:from>
    <xdr:to>
      <xdr:col>85</xdr:col>
      <xdr:colOff>127000</xdr:colOff>
      <xdr:row>42</xdr:row>
      <xdr:rowOff>10795</xdr:rowOff>
    </xdr:to>
    <xdr:cxnSp macro="">
      <xdr:nvCxnSpPr>
        <xdr:cNvPr id="436" name="直線コネクタ 435">
          <a:extLst>
            <a:ext uri="{FF2B5EF4-FFF2-40B4-BE49-F238E27FC236}">
              <a16:creationId xmlns:a16="http://schemas.microsoft.com/office/drawing/2014/main" id="{A5AD4D0F-34DD-444A-9589-576202205AF3}"/>
            </a:ext>
          </a:extLst>
        </xdr:cNvPr>
        <xdr:cNvCxnSpPr/>
      </xdr:nvCxnSpPr>
      <xdr:spPr>
        <a:xfrm>
          <a:off x="13938250" y="6932295"/>
          <a:ext cx="762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103505</xdr:rowOff>
    </xdr:from>
    <xdr:to>
      <xdr:col>76</xdr:col>
      <xdr:colOff>165100</xdr:colOff>
      <xdr:row>42</xdr:row>
      <xdr:rowOff>33655</xdr:rowOff>
    </xdr:to>
    <xdr:sp macro="" textlink="">
      <xdr:nvSpPr>
        <xdr:cNvPr id="437" name="楕円 436">
          <a:extLst>
            <a:ext uri="{FF2B5EF4-FFF2-40B4-BE49-F238E27FC236}">
              <a16:creationId xmlns:a16="http://schemas.microsoft.com/office/drawing/2014/main" id="{742B4CF6-98F8-4401-988D-AE535F8101BF}"/>
            </a:ext>
          </a:extLst>
        </xdr:cNvPr>
        <xdr:cNvSpPr/>
      </xdr:nvSpPr>
      <xdr:spPr>
        <a:xfrm>
          <a:off x="13093700" y="687260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154940</xdr:rowOff>
    </xdr:from>
    <xdr:to>
      <xdr:col>81</xdr:col>
      <xdr:colOff>50800</xdr:colOff>
      <xdr:row>41</xdr:row>
      <xdr:rowOff>169545</xdr:rowOff>
    </xdr:to>
    <xdr:cxnSp macro="">
      <xdr:nvCxnSpPr>
        <xdr:cNvPr id="438" name="直線コネクタ 437">
          <a:extLst>
            <a:ext uri="{FF2B5EF4-FFF2-40B4-BE49-F238E27FC236}">
              <a16:creationId xmlns:a16="http://schemas.microsoft.com/office/drawing/2014/main" id="{84121696-254F-4BE6-AFFF-91D33FF1C965}"/>
            </a:ext>
          </a:extLst>
        </xdr:cNvPr>
        <xdr:cNvCxnSpPr/>
      </xdr:nvCxnSpPr>
      <xdr:spPr>
        <a:xfrm>
          <a:off x="13144500" y="6924040"/>
          <a:ext cx="79375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87630</xdr:rowOff>
    </xdr:from>
    <xdr:to>
      <xdr:col>72</xdr:col>
      <xdr:colOff>38100</xdr:colOff>
      <xdr:row>42</xdr:row>
      <xdr:rowOff>17780</xdr:rowOff>
    </xdr:to>
    <xdr:sp macro="" textlink="">
      <xdr:nvSpPr>
        <xdr:cNvPr id="439" name="楕円 438">
          <a:extLst>
            <a:ext uri="{FF2B5EF4-FFF2-40B4-BE49-F238E27FC236}">
              <a16:creationId xmlns:a16="http://schemas.microsoft.com/office/drawing/2014/main" id="{295FAD39-C9D8-4886-A849-73118161CF4F}"/>
            </a:ext>
          </a:extLst>
        </xdr:cNvPr>
        <xdr:cNvSpPr/>
      </xdr:nvSpPr>
      <xdr:spPr>
        <a:xfrm>
          <a:off x="12299950" y="685673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138430</xdr:rowOff>
    </xdr:from>
    <xdr:to>
      <xdr:col>76</xdr:col>
      <xdr:colOff>114300</xdr:colOff>
      <xdr:row>41</xdr:row>
      <xdr:rowOff>154940</xdr:rowOff>
    </xdr:to>
    <xdr:cxnSp macro="">
      <xdr:nvCxnSpPr>
        <xdr:cNvPr id="440" name="直線コネクタ 439">
          <a:extLst>
            <a:ext uri="{FF2B5EF4-FFF2-40B4-BE49-F238E27FC236}">
              <a16:creationId xmlns:a16="http://schemas.microsoft.com/office/drawing/2014/main" id="{E70207B1-C505-4E13-9F81-321C5DC60D9F}"/>
            </a:ext>
          </a:extLst>
        </xdr:cNvPr>
        <xdr:cNvCxnSpPr/>
      </xdr:nvCxnSpPr>
      <xdr:spPr>
        <a:xfrm>
          <a:off x="12344400" y="6907530"/>
          <a:ext cx="8001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110490</xdr:rowOff>
    </xdr:from>
    <xdr:to>
      <xdr:col>67</xdr:col>
      <xdr:colOff>101600</xdr:colOff>
      <xdr:row>42</xdr:row>
      <xdr:rowOff>40640</xdr:rowOff>
    </xdr:to>
    <xdr:sp macro="" textlink="">
      <xdr:nvSpPr>
        <xdr:cNvPr id="441" name="楕円 440">
          <a:extLst>
            <a:ext uri="{FF2B5EF4-FFF2-40B4-BE49-F238E27FC236}">
              <a16:creationId xmlns:a16="http://schemas.microsoft.com/office/drawing/2014/main" id="{23FDC1D9-3E61-4D50-A5D3-57ACECA17675}"/>
            </a:ext>
          </a:extLst>
        </xdr:cNvPr>
        <xdr:cNvSpPr/>
      </xdr:nvSpPr>
      <xdr:spPr>
        <a:xfrm>
          <a:off x="11487150" y="687959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138430</xdr:rowOff>
    </xdr:from>
    <xdr:to>
      <xdr:col>71</xdr:col>
      <xdr:colOff>177800</xdr:colOff>
      <xdr:row>41</xdr:row>
      <xdr:rowOff>161290</xdr:rowOff>
    </xdr:to>
    <xdr:cxnSp macro="">
      <xdr:nvCxnSpPr>
        <xdr:cNvPr id="442" name="直線コネクタ 441">
          <a:extLst>
            <a:ext uri="{FF2B5EF4-FFF2-40B4-BE49-F238E27FC236}">
              <a16:creationId xmlns:a16="http://schemas.microsoft.com/office/drawing/2014/main" id="{44932463-1C26-404B-8F8C-4A9BA800AB59}"/>
            </a:ext>
          </a:extLst>
        </xdr:cNvPr>
        <xdr:cNvCxnSpPr/>
      </xdr:nvCxnSpPr>
      <xdr:spPr>
        <a:xfrm flipV="1">
          <a:off x="11537950" y="6907530"/>
          <a:ext cx="80645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36</xdr:row>
      <xdr:rowOff>168275</xdr:rowOff>
    </xdr:from>
    <xdr:ext cx="405130" cy="256540"/>
    <xdr:sp macro="" textlink="">
      <xdr:nvSpPr>
        <xdr:cNvPr id="443" name="n_1aveValue【認定こども園・幼稚園・保育所】&#10;有形固定資産減価償却率">
          <a:extLst>
            <a:ext uri="{FF2B5EF4-FFF2-40B4-BE49-F238E27FC236}">
              <a16:creationId xmlns:a16="http://schemas.microsoft.com/office/drawing/2014/main" id="{8CB87B30-BA4D-4B96-8F3A-F617CCDF4497}"/>
            </a:ext>
          </a:extLst>
        </xdr:cNvPr>
        <xdr:cNvSpPr txBox="1"/>
      </xdr:nvSpPr>
      <xdr:spPr>
        <a:xfrm>
          <a:off x="13742035" y="610552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58.5</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36</xdr:row>
      <xdr:rowOff>141605</xdr:rowOff>
    </xdr:from>
    <xdr:ext cx="402590" cy="259080"/>
    <xdr:sp macro="" textlink="">
      <xdr:nvSpPr>
        <xdr:cNvPr id="444" name="n_2aveValue【認定こども園・幼稚園・保育所】&#10;有形固定資産減価償却率">
          <a:extLst>
            <a:ext uri="{FF2B5EF4-FFF2-40B4-BE49-F238E27FC236}">
              <a16:creationId xmlns:a16="http://schemas.microsoft.com/office/drawing/2014/main" id="{8F59E052-4F42-4C7C-8D6B-AF3A79BD6351}"/>
            </a:ext>
          </a:extLst>
        </xdr:cNvPr>
        <xdr:cNvSpPr txBox="1"/>
      </xdr:nvSpPr>
      <xdr:spPr>
        <a:xfrm>
          <a:off x="12960985" y="608520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56.9</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36</xdr:row>
      <xdr:rowOff>123825</xdr:rowOff>
    </xdr:from>
    <xdr:ext cx="402590" cy="256540"/>
    <xdr:sp macro="" textlink="">
      <xdr:nvSpPr>
        <xdr:cNvPr id="445" name="n_3aveValue【認定こども園・幼稚園・保育所】&#10;有形固定資産減価償却率">
          <a:extLst>
            <a:ext uri="{FF2B5EF4-FFF2-40B4-BE49-F238E27FC236}">
              <a16:creationId xmlns:a16="http://schemas.microsoft.com/office/drawing/2014/main" id="{8BFEDC3F-A1F7-4FDB-A8A3-26123F15D685}"/>
            </a:ext>
          </a:extLst>
        </xdr:cNvPr>
        <xdr:cNvSpPr txBox="1"/>
      </xdr:nvSpPr>
      <xdr:spPr>
        <a:xfrm>
          <a:off x="12167235" y="606742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55.8</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36</xdr:row>
      <xdr:rowOff>168275</xdr:rowOff>
    </xdr:from>
    <xdr:ext cx="402590" cy="256540"/>
    <xdr:sp macro="" textlink="">
      <xdr:nvSpPr>
        <xdr:cNvPr id="446" name="n_4aveValue【認定こども園・幼稚園・保育所】&#10;有形固定資産減価償却率">
          <a:extLst>
            <a:ext uri="{FF2B5EF4-FFF2-40B4-BE49-F238E27FC236}">
              <a16:creationId xmlns:a16="http://schemas.microsoft.com/office/drawing/2014/main" id="{4B64A4BF-E63D-4494-94D9-07F1F5AEAB36}"/>
            </a:ext>
          </a:extLst>
        </xdr:cNvPr>
        <xdr:cNvSpPr txBox="1"/>
      </xdr:nvSpPr>
      <xdr:spPr>
        <a:xfrm>
          <a:off x="11354435" y="610552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58.5</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42</xdr:row>
      <xdr:rowOff>40640</xdr:rowOff>
    </xdr:from>
    <xdr:ext cx="405130" cy="256540"/>
    <xdr:sp macro="" textlink="">
      <xdr:nvSpPr>
        <xdr:cNvPr id="447" name="n_1mainValue【認定こども園・幼稚園・保育所】&#10;有形固定資産減価償却率">
          <a:extLst>
            <a:ext uri="{FF2B5EF4-FFF2-40B4-BE49-F238E27FC236}">
              <a16:creationId xmlns:a16="http://schemas.microsoft.com/office/drawing/2014/main" id="{37270747-3340-4E70-BC5A-70C0097AD839}"/>
            </a:ext>
          </a:extLst>
        </xdr:cNvPr>
        <xdr:cNvSpPr txBox="1"/>
      </xdr:nvSpPr>
      <xdr:spPr>
        <a:xfrm>
          <a:off x="13742035" y="697484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94.2</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42</xdr:row>
      <xdr:rowOff>24765</xdr:rowOff>
    </xdr:from>
    <xdr:ext cx="402590" cy="259080"/>
    <xdr:sp macro="" textlink="">
      <xdr:nvSpPr>
        <xdr:cNvPr id="448" name="n_2mainValue【認定こども園・幼稚園・保育所】&#10;有形固定資産減価償却率">
          <a:extLst>
            <a:ext uri="{FF2B5EF4-FFF2-40B4-BE49-F238E27FC236}">
              <a16:creationId xmlns:a16="http://schemas.microsoft.com/office/drawing/2014/main" id="{44317968-F0AD-4B79-BD3D-B8AD4395C931}"/>
            </a:ext>
          </a:extLst>
        </xdr:cNvPr>
        <xdr:cNvSpPr txBox="1"/>
      </xdr:nvSpPr>
      <xdr:spPr>
        <a:xfrm>
          <a:off x="12960985" y="695896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93.3</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42</xdr:row>
      <xdr:rowOff>8890</xdr:rowOff>
    </xdr:from>
    <xdr:ext cx="402590" cy="256540"/>
    <xdr:sp macro="" textlink="">
      <xdr:nvSpPr>
        <xdr:cNvPr id="449" name="n_3mainValue【認定こども園・幼稚園・保育所】&#10;有形固定資産減価償却率">
          <a:extLst>
            <a:ext uri="{FF2B5EF4-FFF2-40B4-BE49-F238E27FC236}">
              <a16:creationId xmlns:a16="http://schemas.microsoft.com/office/drawing/2014/main" id="{85D465DE-44AC-4376-B7F3-93552B531A83}"/>
            </a:ext>
          </a:extLst>
        </xdr:cNvPr>
        <xdr:cNvSpPr txBox="1"/>
      </xdr:nvSpPr>
      <xdr:spPr>
        <a:xfrm>
          <a:off x="12167235" y="694309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92.3</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42</xdr:row>
      <xdr:rowOff>31750</xdr:rowOff>
    </xdr:from>
    <xdr:ext cx="402590" cy="256540"/>
    <xdr:sp macro="" textlink="">
      <xdr:nvSpPr>
        <xdr:cNvPr id="450" name="n_4mainValue【認定こども園・幼稚園・保育所】&#10;有形固定資産減価償却率">
          <a:extLst>
            <a:ext uri="{FF2B5EF4-FFF2-40B4-BE49-F238E27FC236}">
              <a16:creationId xmlns:a16="http://schemas.microsoft.com/office/drawing/2014/main" id="{D02E67A8-D335-4B0B-8B56-0D2E5740BABC}"/>
            </a:ext>
          </a:extLst>
        </xdr:cNvPr>
        <xdr:cNvSpPr txBox="1"/>
      </xdr:nvSpPr>
      <xdr:spPr>
        <a:xfrm>
          <a:off x="11354435" y="696595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93.7</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1" name="正方形/長方形 450">
          <a:extLst>
            <a:ext uri="{FF2B5EF4-FFF2-40B4-BE49-F238E27FC236}">
              <a16:creationId xmlns:a16="http://schemas.microsoft.com/office/drawing/2014/main" id="{F527E643-572D-4FFE-85EE-6780955A5AC0}"/>
            </a:ext>
          </a:extLst>
        </xdr:cNvPr>
        <xdr:cNvSpPr/>
      </xdr:nvSpPr>
      <xdr:spPr>
        <a:xfrm>
          <a:off x="16459200" y="40386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2" name="正方形/長方形 451">
          <a:extLst>
            <a:ext uri="{FF2B5EF4-FFF2-40B4-BE49-F238E27FC236}">
              <a16:creationId xmlns:a16="http://schemas.microsoft.com/office/drawing/2014/main" id="{6DF4AC4D-CEAF-44FA-8F01-A103E280F704}"/>
            </a:ext>
          </a:extLst>
        </xdr:cNvPr>
        <xdr:cNvSpPr/>
      </xdr:nvSpPr>
      <xdr:spPr>
        <a:xfrm>
          <a:off x="16586200" y="46736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3" name="正方形/長方形 452">
          <a:extLst>
            <a:ext uri="{FF2B5EF4-FFF2-40B4-BE49-F238E27FC236}">
              <a16:creationId xmlns:a16="http://schemas.microsoft.com/office/drawing/2014/main" id="{9E4EFBA5-5523-4B1E-AB05-B3AA1EA18F26}"/>
            </a:ext>
          </a:extLst>
        </xdr:cNvPr>
        <xdr:cNvSpPr/>
      </xdr:nvSpPr>
      <xdr:spPr>
        <a:xfrm>
          <a:off x="16586200" y="48704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108/121</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4" name="正方形/長方形 453">
          <a:extLst>
            <a:ext uri="{FF2B5EF4-FFF2-40B4-BE49-F238E27FC236}">
              <a16:creationId xmlns:a16="http://schemas.microsoft.com/office/drawing/2014/main" id="{32E7269D-2287-44E6-93CC-D166CCBE4718}"/>
            </a:ext>
          </a:extLst>
        </xdr:cNvPr>
        <xdr:cNvSpPr/>
      </xdr:nvSpPr>
      <xdr:spPr>
        <a:xfrm>
          <a:off x="17487900" y="46736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5" name="正方形/長方形 454">
          <a:extLst>
            <a:ext uri="{FF2B5EF4-FFF2-40B4-BE49-F238E27FC236}">
              <a16:creationId xmlns:a16="http://schemas.microsoft.com/office/drawing/2014/main" id="{38F82A23-06DE-43A6-857C-2CCF3A430365}"/>
            </a:ext>
          </a:extLst>
        </xdr:cNvPr>
        <xdr:cNvSpPr/>
      </xdr:nvSpPr>
      <xdr:spPr>
        <a:xfrm>
          <a:off x="17487900" y="48704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6" name="正方形/長方形 455">
          <a:extLst>
            <a:ext uri="{FF2B5EF4-FFF2-40B4-BE49-F238E27FC236}">
              <a16:creationId xmlns:a16="http://schemas.microsoft.com/office/drawing/2014/main" id="{58F4A181-0E3A-436A-8D04-416CA6D2A91E}"/>
            </a:ext>
          </a:extLst>
        </xdr:cNvPr>
        <xdr:cNvSpPr/>
      </xdr:nvSpPr>
      <xdr:spPr>
        <a:xfrm>
          <a:off x="18516600" y="46736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7" name="正方形/長方形 456">
          <a:extLst>
            <a:ext uri="{FF2B5EF4-FFF2-40B4-BE49-F238E27FC236}">
              <a16:creationId xmlns:a16="http://schemas.microsoft.com/office/drawing/2014/main" id="{ABB1AC5D-A9CF-4F5D-A87B-E5274C6DD9A6}"/>
            </a:ext>
          </a:extLst>
        </xdr:cNvPr>
        <xdr:cNvSpPr/>
      </xdr:nvSpPr>
      <xdr:spPr>
        <a:xfrm>
          <a:off x="18516600" y="48704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8" name="正方形/長方形 457">
          <a:extLst>
            <a:ext uri="{FF2B5EF4-FFF2-40B4-BE49-F238E27FC236}">
              <a16:creationId xmlns:a16="http://schemas.microsoft.com/office/drawing/2014/main" id="{36FFDC38-99DC-433C-8471-71294F40852C}"/>
            </a:ext>
          </a:extLst>
        </xdr:cNvPr>
        <xdr:cNvSpPr/>
      </xdr:nvSpPr>
      <xdr:spPr>
        <a:xfrm>
          <a:off x="16459200" y="5137150"/>
          <a:ext cx="426720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7345" cy="225425"/>
    <xdr:sp macro="" textlink="">
      <xdr:nvSpPr>
        <xdr:cNvPr id="459" name="テキスト ボックス 458">
          <a:extLst>
            <a:ext uri="{FF2B5EF4-FFF2-40B4-BE49-F238E27FC236}">
              <a16:creationId xmlns:a16="http://schemas.microsoft.com/office/drawing/2014/main" id="{80D3C349-2C5F-4D1B-B1C3-B68FF3BF3915}"/>
            </a:ext>
          </a:extLst>
        </xdr:cNvPr>
        <xdr:cNvSpPr txBox="1"/>
      </xdr:nvSpPr>
      <xdr:spPr>
        <a:xfrm>
          <a:off x="16440150" y="49530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0" name="直線コネクタ 459">
          <a:extLst>
            <a:ext uri="{FF2B5EF4-FFF2-40B4-BE49-F238E27FC236}">
              <a16:creationId xmlns:a16="http://schemas.microsoft.com/office/drawing/2014/main" id="{DEA193FD-865B-4B38-B7EC-A1BDC8BE04C5}"/>
            </a:ext>
          </a:extLst>
        </xdr:cNvPr>
        <xdr:cNvCxnSpPr/>
      </xdr:nvCxnSpPr>
      <xdr:spPr>
        <a:xfrm>
          <a:off x="16459200" y="73406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1" name="直線コネクタ 460">
          <a:extLst>
            <a:ext uri="{FF2B5EF4-FFF2-40B4-BE49-F238E27FC236}">
              <a16:creationId xmlns:a16="http://schemas.microsoft.com/office/drawing/2014/main" id="{B27D9FC6-67B9-46B9-9B28-1A9A93644A8D}"/>
            </a:ext>
          </a:extLst>
        </xdr:cNvPr>
        <xdr:cNvCxnSpPr/>
      </xdr:nvCxnSpPr>
      <xdr:spPr>
        <a:xfrm>
          <a:off x="16459200" y="69024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40</xdr:row>
      <xdr:rowOff>162560</xdr:rowOff>
    </xdr:from>
    <xdr:ext cx="464820" cy="259080"/>
    <xdr:sp macro="" textlink="">
      <xdr:nvSpPr>
        <xdr:cNvPr id="462" name="テキスト ボックス 461">
          <a:extLst>
            <a:ext uri="{FF2B5EF4-FFF2-40B4-BE49-F238E27FC236}">
              <a16:creationId xmlns:a16="http://schemas.microsoft.com/office/drawing/2014/main" id="{482CC9F3-96C5-40AB-AE92-7A8F5D032F6D}"/>
            </a:ext>
          </a:extLst>
        </xdr:cNvPr>
        <xdr:cNvSpPr txBox="1"/>
      </xdr:nvSpPr>
      <xdr:spPr>
        <a:xfrm>
          <a:off x="16048990" y="67665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3" name="直線コネクタ 462">
          <a:extLst>
            <a:ext uri="{FF2B5EF4-FFF2-40B4-BE49-F238E27FC236}">
              <a16:creationId xmlns:a16="http://schemas.microsoft.com/office/drawing/2014/main" id="{6D24F63C-B14E-440D-BADD-E693BFB6233E}"/>
            </a:ext>
          </a:extLst>
        </xdr:cNvPr>
        <xdr:cNvCxnSpPr/>
      </xdr:nvCxnSpPr>
      <xdr:spPr>
        <a:xfrm>
          <a:off x="16459200" y="64579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38</xdr:row>
      <xdr:rowOff>48260</xdr:rowOff>
    </xdr:from>
    <xdr:ext cx="464820" cy="259080"/>
    <xdr:sp macro="" textlink="">
      <xdr:nvSpPr>
        <xdr:cNvPr id="464" name="テキスト ボックス 463">
          <a:extLst>
            <a:ext uri="{FF2B5EF4-FFF2-40B4-BE49-F238E27FC236}">
              <a16:creationId xmlns:a16="http://schemas.microsoft.com/office/drawing/2014/main" id="{B29BBDBB-5301-4069-8EBC-7DAF1C9B8B06}"/>
            </a:ext>
          </a:extLst>
        </xdr:cNvPr>
        <xdr:cNvSpPr txBox="1"/>
      </xdr:nvSpPr>
      <xdr:spPr>
        <a:xfrm>
          <a:off x="16048990" y="63220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5" name="直線コネクタ 464">
          <a:extLst>
            <a:ext uri="{FF2B5EF4-FFF2-40B4-BE49-F238E27FC236}">
              <a16:creationId xmlns:a16="http://schemas.microsoft.com/office/drawing/2014/main" id="{95991781-A3EB-4CD7-AECC-01011DA580E0}"/>
            </a:ext>
          </a:extLst>
        </xdr:cNvPr>
        <xdr:cNvCxnSpPr/>
      </xdr:nvCxnSpPr>
      <xdr:spPr>
        <a:xfrm>
          <a:off x="16459200" y="60198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35</xdr:row>
      <xdr:rowOff>105410</xdr:rowOff>
    </xdr:from>
    <xdr:ext cx="464820" cy="259080"/>
    <xdr:sp macro="" textlink="">
      <xdr:nvSpPr>
        <xdr:cNvPr id="466" name="テキスト ボックス 465">
          <a:extLst>
            <a:ext uri="{FF2B5EF4-FFF2-40B4-BE49-F238E27FC236}">
              <a16:creationId xmlns:a16="http://schemas.microsoft.com/office/drawing/2014/main" id="{B7D54D7E-25FD-4BB4-914D-26B48922FFA9}"/>
            </a:ext>
          </a:extLst>
        </xdr:cNvPr>
        <xdr:cNvSpPr txBox="1"/>
      </xdr:nvSpPr>
      <xdr:spPr>
        <a:xfrm>
          <a:off x="16048990" y="588391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7" name="直線コネクタ 466">
          <a:extLst>
            <a:ext uri="{FF2B5EF4-FFF2-40B4-BE49-F238E27FC236}">
              <a16:creationId xmlns:a16="http://schemas.microsoft.com/office/drawing/2014/main" id="{34882541-5827-486D-A86E-95355DB59437}"/>
            </a:ext>
          </a:extLst>
        </xdr:cNvPr>
        <xdr:cNvCxnSpPr/>
      </xdr:nvCxnSpPr>
      <xdr:spPr>
        <a:xfrm>
          <a:off x="16459200" y="55816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32</xdr:row>
      <xdr:rowOff>162560</xdr:rowOff>
    </xdr:from>
    <xdr:ext cx="464820" cy="259080"/>
    <xdr:sp macro="" textlink="">
      <xdr:nvSpPr>
        <xdr:cNvPr id="468" name="テキスト ボックス 467">
          <a:extLst>
            <a:ext uri="{FF2B5EF4-FFF2-40B4-BE49-F238E27FC236}">
              <a16:creationId xmlns:a16="http://schemas.microsoft.com/office/drawing/2014/main" id="{69A752D0-09BC-4AC6-A96A-A4A2D3295A78}"/>
            </a:ext>
          </a:extLst>
        </xdr:cNvPr>
        <xdr:cNvSpPr txBox="1"/>
      </xdr:nvSpPr>
      <xdr:spPr>
        <a:xfrm>
          <a:off x="16048990" y="5445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CDD57B12-F93E-4040-9F6F-7944A67F2B07}"/>
            </a:ext>
          </a:extLst>
        </xdr:cNvPr>
        <xdr:cNvCxnSpPr/>
      </xdr:nvCxnSpPr>
      <xdr:spPr>
        <a:xfrm>
          <a:off x="16459200" y="51371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30</xdr:row>
      <xdr:rowOff>48260</xdr:rowOff>
    </xdr:from>
    <xdr:ext cx="464820" cy="259080"/>
    <xdr:sp macro="" textlink="">
      <xdr:nvSpPr>
        <xdr:cNvPr id="470" name="テキスト ボックス 469">
          <a:extLst>
            <a:ext uri="{FF2B5EF4-FFF2-40B4-BE49-F238E27FC236}">
              <a16:creationId xmlns:a16="http://schemas.microsoft.com/office/drawing/2014/main" id="{C46113B2-D37C-45F0-BEB0-665117CC5F3F}"/>
            </a:ext>
          </a:extLst>
        </xdr:cNvPr>
        <xdr:cNvSpPr txBox="1"/>
      </xdr:nvSpPr>
      <xdr:spPr>
        <a:xfrm>
          <a:off x="16048990" y="50012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88BE50C1-0F9D-4559-B52A-E995A72CC239}"/>
            </a:ext>
          </a:extLst>
        </xdr:cNvPr>
        <xdr:cNvSpPr/>
      </xdr:nvSpPr>
      <xdr:spPr>
        <a:xfrm>
          <a:off x="16459200" y="5137150"/>
          <a:ext cx="426720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33</xdr:row>
      <xdr:rowOff>69215</xdr:rowOff>
    </xdr:from>
    <xdr:to>
      <xdr:col>116</xdr:col>
      <xdr:colOff>62865</xdr:colOff>
      <xdr:row>41</xdr:row>
      <xdr:rowOff>117475</xdr:rowOff>
    </xdr:to>
    <xdr:cxnSp macro="">
      <xdr:nvCxnSpPr>
        <xdr:cNvPr id="472" name="直線コネクタ 471">
          <a:extLst>
            <a:ext uri="{FF2B5EF4-FFF2-40B4-BE49-F238E27FC236}">
              <a16:creationId xmlns:a16="http://schemas.microsoft.com/office/drawing/2014/main" id="{E6387CA6-0C06-4D6D-BE1F-933569D4F9B6}"/>
            </a:ext>
          </a:extLst>
        </xdr:cNvPr>
        <xdr:cNvCxnSpPr/>
      </xdr:nvCxnSpPr>
      <xdr:spPr>
        <a:xfrm flipV="1">
          <a:off x="19951065" y="5517515"/>
          <a:ext cx="0" cy="13690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121285</xdr:rowOff>
    </xdr:from>
    <xdr:ext cx="469900" cy="256540"/>
    <xdr:sp macro="" textlink="">
      <xdr:nvSpPr>
        <xdr:cNvPr id="473" name="【認定こども園・幼稚園・保育所】&#10;一人当たり面積最小値テキスト">
          <a:extLst>
            <a:ext uri="{FF2B5EF4-FFF2-40B4-BE49-F238E27FC236}">
              <a16:creationId xmlns:a16="http://schemas.microsoft.com/office/drawing/2014/main" id="{6D964B27-2E9B-47B5-98D5-AFC0C9A581EE}"/>
            </a:ext>
          </a:extLst>
        </xdr:cNvPr>
        <xdr:cNvSpPr txBox="1"/>
      </xdr:nvSpPr>
      <xdr:spPr>
        <a:xfrm>
          <a:off x="19989800" y="689038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0.007</a:t>
          </a:r>
          <a:endParaRPr kumimoji="1" lang="ja-JP" altLang="en-US" sz="1000" b="1">
            <a:latin typeface="ＭＳ Ｐゴシック"/>
            <a:ea typeface="ＭＳ Ｐゴシック"/>
          </a:endParaRPr>
        </a:p>
      </xdr:txBody>
    </xdr:sp>
    <xdr:clientData/>
  </xdr:oneCellAnchor>
  <xdr:twoCellAnchor>
    <xdr:from>
      <xdr:col>115</xdr:col>
      <xdr:colOff>165100</xdr:colOff>
      <xdr:row>41</xdr:row>
      <xdr:rowOff>117475</xdr:rowOff>
    </xdr:from>
    <xdr:to>
      <xdr:col>116</xdr:col>
      <xdr:colOff>152400</xdr:colOff>
      <xdr:row>41</xdr:row>
      <xdr:rowOff>117475</xdr:rowOff>
    </xdr:to>
    <xdr:cxnSp macro="">
      <xdr:nvCxnSpPr>
        <xdr:cNvPr id="474" name="直線コネクタ 473">
          <a:extLst>
            <a:ext uri="{FF2B5EF4-FFF2-40B4-BE49-F238E27FC236}">
              <a16:creationId xmlns:a16="http://schemas.microsoft.com/office/drawing/2014/main" id="{C7289FF2-0D81-4C67-B1E3-7DC9A1CFD37D}"/>
            </a:ext>
          </a:extLst>
        </xdr:cNvPr>
        <xdr:cNvCxnSpPr/>
      </xdr:nvCxnSpPr>
      <xdr:spPr>
        <a:xfrm>
          <a:off x="19881850" y="688657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15875</xdr:rowOff>
    </xdr:from>
    <xdr:ext cx="469900" cy="259080"/>
    <xdr:sp macro="" textlink="">
      <xdr:nvSpPr>
        <xdr:cNvPr id="475" name="【認定こども園・幼稚園・保育所】&#10;一人当たり面積最大値テキスト">
          <a:extLst>
            <a:ext uri="{FF2B5EF4-FFF2-40B4-BE49-F238E27FC236}">
              <a16:creationId xmlns:a16="http://schemas.microsoft.com/office/drawing/2014/main" id="{4A876692-63A0-42CB-A14E-AD8802FC6FD2}"/>
            </a:ext>
          </a:extLst>
        </xdr:cNvPr>
        <xdr:cNvSpPr txBox="1"/>
      </xdr:nvSpPr>
      <xdr:spPr>
        <a:xfrm>
          <a:off x="19989800" y="52990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0.628</a:t>
          </a:r>
          <a:endParaRPr kumimoji="1" lang="ja-JP" altLang="en-US" sz="1000" b="1">
            <a:latin typeface="ＭＳ Ｐゴシック"/>
            <a:ea typeface="ＭＳ Ｐゴシック"/>
          </a:endParaRPr>
        </a:p>
      </xdr:txBody>
    </xdr:sp>
    <xdr:clientData/>
  </xdr:oneCellAnchor>
  <xdr:twoCellAnchor>
    <xdr:from>
      <xdr:col>115</xdr:col>
      <xdr:colOff>165100</xdr:colOff>
      <xdr:row>33</xdr:row>
      <xdr:rowOff>69215</xdr:rowOff>
    </xdr:from>
    <xdr:to>
      <xdr:col>116</xdr:col>
      <xdr:colOff>152400</xdr:colOff>
      <xdr:row>33</xdr:row>
      <xdr:rowOff>69215</xdr:rowOff>
    </xdr:to>
    <xdr:cxnSp macro="">
      <xdr:nvCxnSpPr>
        <xdr:cNvPr id="476" name="直線コネクタ 475">
          <a:extLst>
            <a:ext uri="{FF2B5EF4-FFF2-40B4-BE49-F238E27FC236}">
              <a16:creationId xmlns:a16="http://schemas.microsoft.com/office/drawing/2014/main" id="{A7F37EE7-1D3F-4548-A15A-3D2AFC6122B9}"/>
            </a:ext>
          </a:extLst>
        </xdr:cNvPr>
        <xdr:cNvCxnSpPr/>
      </xdr:nvCxnSpPr>
      <xdr:spPr>
        <a:xfrm>
          <a:off x="19881850" y="551751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169545</xdr:rowOff>
    </xdr:from>
    <xdr:ext cx="469900" cy="256540"/>
    <xdr:sp macro="" textlink="">
      <xdr:nvSpPr>
        <xdr:cNvPr id="477" name="【認定こども園・幼稚園・保育所】&#10;一人当たり面積平均値テキスト">
          <a:extLst>
            <a:ext uri="{FF2B5EF4-FFF2-40B4-BE49-F238E27FC236}">
              <a16:creationId xmlns:a16="http://schemas.microsoft.com/office/drawing/2014/main" id="{D194A6AD-3DCE-46CA-8F10-4B60A07C7C1E}"/>
            </a:ext>
          </a:extLst>
        </xdr:cNvPr>
        <xdr:cNvSpPr txBox="1"/>
      </xdr:nvSpPr>
      <xdr:spPr>
        <a:xfrm>
          <a:off x="19989800" y="6271895"/>
          <a:ext cx="46990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0.197</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38</xdr:row>
      <xdr:rowOff>146685</xdr:rowOff>
    </xdr:from>
    <xdr:to>
      <xdr:col>116</xdr:col>
      <xdr:colOff>114300</xdr:colOff>
      <xdr:row>39</xdr:row>
      <xdr:rowOff>76835</xdr:rowOff>
    </xdr:to>
    <xdr:sp macro="" textlink="">
      <xdr:nvSpPr>
        <xdr:cNvPr id="478" name="フローチャート: 判断 477">
          <a:extLst>
            <a:ext uri="{FF2B5EF4-FFF2-40B4-BE49-F238E27FC236}">
              <a16:creationId xmlns:a16="http://schemas.microsoft.com/office/drawing/2014/main" id="{CE27B3EE-E791-46AD-A6B3-3797DF9351B1}"/>
            </a:ext>
          </a:extLst>
        </xdr:cNvPr>
        <xdr:cNvSpPr/>
      </xdr:nvSpPr>
      <xdr:spPr>
        <a:xfrm>
          <a:off x="19900900" y="642048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148590</xdr:rowOff>
    </xdr:from>
    <xdr:to>
      <xdr:col>112</xdr:col>
      <xdr:colOff>38100</xdr:colOff>
      <xdr:row>39</xdr:row>
      <xdr:rowOff>78740</xdr:rowOff>
    </xdr:to>
    <xdr:sp macro="" textlink="">
      <xdr:nvSpPr>
        <xdr:cNvPr id="479" name="フローチャート: 判断 478">
          <a:extLst>
            <a:ext uri="{FF2B5EF4-FFF2-40B4-BE49-F238E27FC236}">
              <a16:creationId xmlns:a16="http://schemas.microsoft.com/office/drawing/2014/main" id="{FCD87ED1-9BA2-496F-A38C-D903CCB51D95}"/>
            </a:ext>
          </a:extLst>
        </xdr:cNvPr>
        <xdr:cNvSpPr/>
      </xdr:nvSpPr>
      <xdr:spPr>
        <a:xfrm>
          <a:off x="19157950" y="642239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160020</xdr:rowOff>
    </xdr:from>
    <xdr:to>
      <xdr:col>107</xdr:col>
      <xdr:colOff>101600</xdr:colOff>
      <xdr:row>39</xdr:row>
      <xdr:rowOff>90170</xdr:rowOff>
    </xdr:to>
    <xdr:sp macro="" textlink="">
      <xdr:nvSpPr>
        <xdr:cNvPr id="480" name="フローチャート: 判断 479">
          <a:extLst>
            <a:ext uri="{FF2B5EF4-FFF2-40B4-BE49-F238E27FC236}">
              <a16:creationId xmlns:a16="http://schemas.microsoft.com/office/drawing/2014/main" id="{D574BE41-9B15-475A-9CD6-7C1FCA3C065E}"/>
            </a:ext>
          </a:extLst>
        </xdr:cNvPr>
        <xdr:cNvSpPr/>
      </xdr:nvSpPr>
      <xdr:spPr>
        <a:xfrm>
          <a:off x="18345150" y="64338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155575</xdr:rowOff>
    </xdr:from>
    <xdr:to>
      <xdr:col>102</xdr:col>
      <xdr:colOff>165100</xdr:colOff>
      <xdr:row>39</xdr:row>
      <xdr:rowOff>86360</xdr:rowOff>
    </xdr:to>
    <xdr:sp macro="" textlink="">
      <xdr:nvSpPr>
        <xdr:cNvPr id="481" name="フローチャート: 判断 480">
          <a:extLst>
            <a:ext uri="{FF2B5EF4-FFF2-40B4-BE49-F238E27FC236}">
              <a16:creationId xmlns:a16="http://schemas.microsoft.com/office/drawing/2014/main" id="{57DAF571-7D9B-4CB2-BAD5-39B810CC470A}"/>
            </a:ext>
          </a:extLst>
        </xdr:cNvPr>
        <xdr:cNvSpPr/>
      </xdr:nvSpPr>
      <xdr:spPr>
        <a:xfrm>
          <a:off x="17551400" y="642937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169545</xdr:rowOff>
    </xdr:from>
    <xdr:to>
      <xdr:col>98</xdr:col>
      <xdr:colOff>38100</xdr:colOff>
      <xdr:row>39</xdr:row>
      <xdr:rowOff>99695</xdr:rowOff>
    </xdr:to>
    <xdr:sp macro="" textlink="">
      <xdr:nvSpPr>
        <xdr:cNvPr id="482" name="フローチャート: 判断 481">
          <a:extLst>
            <a:ext uri="{FF2B5EF4-FFF2-40B4-BE49-F238E27FC236}">
              <a16:creationId xmlns:a16="http://schemas.microsoft.com/office/drawing/2014/main" id="{2CB0CB96-CB94-4DD7-BE57-3F484CAE37C2}"/>
            </a:ext>
          </a:extLst>
        </xdr:cNvPr>
        <xdr:cNvSpPr/>
      </xdr:nvSpPr>
      <xdr:spPr>
        <a:xfrm>
          <a:off x="16757650" y="643699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73660</xdr:rowOff>
    </xdr:from>
    <xdr:ext cx="762000" cy="259080"/>
    <xdr:sp macro="" textlink="">
      <xdr:nvSpPr>
        <xdr:cNvPr id="483" name="テキスト ボックス 482">
          <a:extLst>
            <a:ext uri="{FF2B5EF4-FFF2-40B4-BE49-F238E27FC236}">
              <a16:creationId xmlns:a16="http://schemas.microsoft.com/office/drawing/2014/main" id="{63C1470B-04F4-45FE-AC2B-123BBC9E7B15}"/>
            </a:ext>
          </a:extLst>
        </xdr:cNvPr>
        <xdr:cNvSpPr txBox="1"/>
      </xdr:nvSpPr>
      <xdr:spPr>
        <a:xfrm>
          <a:off x="19780250" y="7338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44</xdr:row>
      <xdr:rowOff>73660</xdr:rowOff>
    </xdr:from>
    <xdr:ext cx="762000" cy="259080"/>
    <xdr:sp macro="" textlink="">
      <xdr:nvSpPr>
        <xdr:cNvPr id="484" name="テキスト ボックス 483">
          <a:extLst>
            <a:ext uri="{FF2B5EF4-FFF2-40B4-BE49-F238E27FC236}">
              <a16:creationId xmlns:a16="http://schemas.microsoft.com/office/drawing/2014/main" id="{1AA806D9-2DAF-44EB-BFE9-C19BB554B8F3}"/>
            </a:ext>
          </a:extLst>
        </xdr:cNvPr>
        <xdr:cNvSpPr txBox="1"/>
      </xdr:nvSpPr>
      <xdr:spPr>
        <a:xfrm>
          <a:off x="19030950" y="7338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44</xdr:row>
      <xdr:rowOff>73660</xdr:rowOff>
    </xdr:from>
    <xdr:ext cx="762000" cy="259080"/>
    <xdr:sp macro="" textlink="">
      <xdr:nvSpPr>
        <xdr:cNvPr id="485" name="テキスト ボックス 484">
          <a:extLst>
            <a:ext uri="{FF2B5EF4-FFF2-40B4-BE49-F238E27FC236}">
              <a16:creationId xmlns:a16="http://schemas.microsoft.com/office/drawing/2014/main" id="{4F5976AF-BACA-4850-9AAD-8E1726A52EA2}"/>
            </a:ext>
          </a:extLst>
        </xdr:cNvPr>
        <xdr:cNvSpPr txBox="1"/>
      </xdr:nvSpPr>
      <xdr:spPr>
        <a:xfrm>
          <a:off x="18224500" y="7338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44</xdr:row>
      <xdr:rowOff>73660</xdr:rowOff>
    </xdr:from>
    <xdr:ext cx="762000" cy="259080"/>
    <xdr:sp macro="" textlink="">
      <xdr:nvSpPr>
        <xdr:cNvPr id="486" name="テキスト ボックス 485">
          <a:extLst>
            <a:ext uri="{FF2B5EF4-FFF2-40B4-BE49-F238E27FC236}">
              <a16:creationId xmlns:a16="http://schemas.microsoft.com/office/drawing/2014/main" id="{00D7BBBC-3FCF-45F3-9D69-0EB423FA8270}"/>
            </a:ext>
          </a:extLst>
        </xdr:cNvPr>
        <xdr:cNvSpPr txBox="1"/>
      </xdr:nvSpPr>
      <xdr:spPr>
        <a:xfrm>
          <a:off x="17430750" y="7338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44</xdr:row>
      <xdr:rowOff>73660</xdr:rowOff>
    </xdr:from>
    <xdr:ext cx="762000" cy="259080"/>
    <xdr:sp macro="" textlink="">
      <xdr:nvSpPr>
        <xdr:cNvPr id="487" name="テキスト ボックス 486">
          <a:extLst>
            <a:ext uri="{FF2B5EF4-FFF2-40B4-BE49-F238E27FC236}">
              <a16:creationId xmlns:a16="http://schemas.microsoft.com/office/drawing/2014/main" id="{8A0B0C78-DD6A-4240-81D9-25DF8BE626E0}"/>
            </a:ext>
          </a:extLst>
        </xdr:cNvPr>
        <xdr:cNvSpPr txBox="1"/>
      </xdr:nvSpPr>
      <xdr:spPr>
        <a:xfrm>
          <a:off x="16630650" y="7338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40</xdr:row>
      <xdr:rowOff>144145</xdr:rowOff>
    </xdr:from>
    <xdr:to>
      <xdr:col>116</xdr:col>
      <xdr:colOff>114300</xdr:colOff>
      <xdr:row>41</xdr:row>
      <xdr:rowOff>74930</xdr:rowOff>
    </xdr:to>
    <xdr:sp macro="" textlink="">
      <xdr:nvSpPr>
        <xdr:cNvPr id="488" name="楕円 487">
          <a:extLst>
            <a:ext uri="{FF2B5EF4-FFF2-40B4-BE49-F238E27FC236}">
              <a16:creationId xmlns:a16="http://schemas.microsoft.com/office/drawing/2014/main" id="{EE1C8F74-6F20-43C1-8C3A-82370FB8C9D7}"/>
            </a:ext>
          </a:extLst>
        </xdr:cNvPr>
        <xdr:cNvSpPr/>
      </xdr:nvSpPr>
      <xdr:spPr>
        <a:xfrm>
          <a:off x="19900900" y="674814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59055</xdr:rowOff>
    </xdr:from>
    <xdr:ext cx="469900" cy="259080"/>
    <xdr:sp macro="" textlink="">
      <xdr:nvSpPr>
        <xdr:cNvPr id="489" name="【認定こども園・幼稚園・保育所】&#10;一人当たり面積該当値テキスト">
          <a:extLst>
            <a:ext uri="{FF2B5EF4-FFF2-40B4-BE49-F238E27FC236}">
              <a16:creationId xmlns:a16="http://schemas.microsoft.com/office/drawing/2014/main" id="{FBD0F602-0315-477C-AFF9-DE135BD30B88}"/>
            </a:ext>
          </a:extLst>
        </xdr:cNvPr>
        <xdr:cNvSpPr txBox="1"/>
      </xdr:nvSpPr>
      <xdr:spPr>
        <a:xfrm>
          <a:off x="19989800" y="66630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0.048</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40</xdr:row>
      <xdr:rowOff>59690</xdr:rowOff>
    </xdr:from>
    <xdr:to>
      <xdr:col>112</xdr:col>
      <xdr:colOff>38100</xdr:colOff>
      <xdr:row>40</xdr:row>
      <xdr:rowOff>161290</xdr:rowOff>
    </xdr:to>
    <xdr:sp macro="" textlink="">
      <xdr:nvSpPr>
        <xdr:cNvPr id="490" name="楕円 489">
          <a:extLst>
            <a:ext uri="{FF2B5EF4-FFF2-40B4-BE49-F238E27FC236}">
              <a16:creationId xmlns:a16="http://schemas.microsoft.com/office/drawing/2014/main" id="{8F9CF44E-EA14-4136-A1EF-D8F98C85AEBC}"/>
            </a:ext>
          </a:extLst>
        </xdr:cNvPr>
        <xdr:cNvSpPr/>
      </xdr:nvSpPr>
      <xdr:spPr>
        <a:xfrm>
          <a:off x="19157950" y="666369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110490</xdr:rowOff>
    </xdr:from>
    <xdr:to>
      <xdr:col>116</xdr:col>
      <xdr:colOff>63500</xdr:colOff>
      <xdr:row>41</xdr:row>
      <xdr:rowOff>23495</xdr:rowOff>
    </xdr:to>
    <xdr:cxnSp macro="">
      <xdr:nvCxnSpPr>
        <xdr:cNvPr id="491" name="直線コネクタ 490">
          <a:extLst>
            <a:ext uri="{FF2B5EF4-FFF2-40B4-BE49-F238E27FC236}">
              <a16:creationId xmlns:a16="http://schemas.microsoft.com/office/drawing/2014/main" id="{E80BD710-EFED-4D71-8B1E-3F82D0018176}"/>
            </a:ext>
          </a:extLst>
        </xdr:cNvPr>
        <xdr:cNvCxnSpPr/>
      </xdr:nvCxnSpPr>
      <xdr:spPr>
        <a:xfrm>
          <a:off x="19202400" y="6714490"/>
          <a:ext cx="749300" cy="781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62230</xdr:rowOff>
    </xdr:from>
    <xdr:to>
      <xdr:col>107</xdr:col>
      <xdr:colOff>101600</xdr:colOff>
      <xdr:row>40</xdr:row>
      <xdr:rowOff>163830</xdr:rowOff>
    </xdr:to>
    <xdr:sp macro="" textlink="">
      <xdr:nvSpPr>
        <xdr:cNvPr id="492" name="楕円 491">
          <a:extLst>
            <a:ext uri="{FF2B5EF4-FFF2-40B4-BE49-F238E27FC236}">
              <a16:creationId xmlns:a16="http://schemas.microsoft.com/office/drawing/2014/main" id="{8CE3B253-796A-4F5D-8B75-B7E3047979A8}"/>
            </a:ext>
          </a:extLst>
        </xdr:cNvPr>
        <xdr:cNvSpPr/>
      </xdr:nvSpPr>
      <xdr:spPr>
        <a:xfrm>
          <a:off x="18345150" y="666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110490</xdr:rowOff>
    </xdr:from>
    <xdr:to>
      <xdr:col>111</xdr:col>
      <xdr:colOff>177800</xdr:colOff>
      <xdr:row>40</xdr:row>
      <xdr:rowOff>113030</xdr:rowOff>
    </xdr:to>
    <xdr:cxnSp macro="">
      <xdr:nvCxnSpPr>
        <xdr:cNvPr id="493" name="直線コネクタ 492">
          <a:extLst>
            <a:ext uri="{FF2B5EF4-FFF2-40B4-BE49-F238E27FC236}">
              <a16:creationId xmlns:a16="http://schemas.microsoft.com/office/drawing/2014/main" id="{35CC7857-1E11-4470-86C0-7E729A88FCBD}"/>
            </a:ext>
          </a:extLst>
        </xdr:cNvPr>
        <xdr:cNvCxnSpPr/>
      </xdr:nvCxnSpPr>
      <xdr:spPr>
        <a:xfrm flipV="1">
          <a:off x="18395950" y="6714490"/>
          <a:ext cx="80645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64135</xdr:rowOff>
    </xdr:from>
    <xdr:to>
      <xdr:col>102</xdr:col>
      <xdr:colOff>165100</xdr:colOff>
      <xdr:row>40</xdr:row>
      <xdr:rowOff>166370</xdr:rowOff>
    </xdr:to>
    <xdr:sp macro="" textlink="">
      <xdr:nvSpPr>
        <xdr:cNvPr id="494" name="楕円 493">
          <a:extLst>
            <a:ext uri="{FF2B5EF4-FFF2-40B4-BE49-F238E27FC236}">
              <a16:creationId xmlns:a16="http://schemas.microsoft.com/office/drawing/2014/main" id="{B4759E1E-32E3-4AEC-94DD-7F6DD6E49E33}"/>
            </a:ext>
          </a:extLst>
        </xdr:cNvPr>
        <xdr:cNvSpPr/>
      </xdr:nvSpPr>
      <xdr:spPr>
        <a:xfrm>
          <a:off x="17551400" y="66681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113030</xdr:rowOff>
    </xdr:from>
    <xdr:to>
      <xdr:col>107</xdr:col>
      <xdr:colOff>50800</xdr:colOff>
      <xdr:row>40</xdr:row>
      <xdr:rowOff>114935</xdr:rowOff>
    </xdr:to>
    <xdr:cxnSp macro="">
      <xdr:nvCxnSpPr>
        <xdr:cNvPr id="495" name="直線コネクタ 494">
          <a:extLst>
            <a:ext uri="{FF2B5EF4-FFF2-40B4-BE49-F238E27FC236}">
              <a16:creationId xmlns:a16="http://schemas.microsoft.com/office/drawing/2014/main" id="{9944E361-A981-4417-B94F-5DD636A3D4A3}"/>
            </a:ext>
          </a:extLst>
        </xdr:cNvPr>
        <xdr:cNvCxnSpPr/>
      </xdr:nvCxnSpPr>
      <xdr:spPr>
        <a:xfrm flipV="1">
          <a:off x="17602200" y="6717030"/>
          <a:ext cx="79375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66675</xdr:rowOff>
    </xdr:from>
    <xdr:to>
      <xdr:col>98</xdr:col>
      <xdr:colOff>38100</xdr:colOff>
      <xdr:row>40</xdr:row>
      <xdr:rowOff>168275</xdr:rowOff>
    </xdr:to>
    <xdr:sp macro="" textlink="">
      <xdr:nvSpPr>
        <xdr:cNvPr id="496" name="楕円 495">
          <a:extLst>
            <a:ext uri="{FF2B5EF4-FFF2-40B4-BE49-F238E27FC236}">
              <a16:creationId xmlns:a16="http://schemas.microsoft.com/office/drawing/2014/main" id="{C6551C6A-373A-4865-A072-576B4A43A0C9}"/>
            </a:ext>
          </a:extLst>
        </xdr:cNvPr>
        <xdr:cNvSpPr/>
      </xdr:nvSpPr>
      <xdr:spPr>
        <a:xfrm>
          <a:off x="16757650" y="667067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114935</xdr:rowOff>
    </xdr:from>
    <xdr:to>
      <xdr:col>102</xdr:col>
      <xdr:colOff>114300</xdr:colOff>
      <xdr:row>40</xdr:row>
      <xdr:rowOff>117475</xdr:rowOff>
    </xdr:to>
    <xdr:cxnSp macro="">
      <xdr:nvCxnSpPr>
        <xdr:cNvPr id="497" name="直線コネクタ 496">
          <a:extLst>
            <a:ext uri="{FF2B5EF4-FFF2-40B4-BE49-F238E27FC236}">
              <a16:creationId xmlns:a16="http://schemas.microsoft.com/office/drawing/2014/main" id="{2A0FB310-0598-4DD8-953E-5589172055EB}"/>
            </a:ext>
          </a:extLst>
        </xdr:cNvPr>
        <xdr:cNvCxnSpPr/>
      </xdr:nvCxnSpPr>
      <xdr:spPr>
        <a:xfrm flipV="1">
          <a:off x="16802100" y="6718935"/>
          <a:ext cx="8001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37</xdr:row>
      <xdr:rowOff>95250</xdr:rowOff>
    </xdr:from>
    <xdr:ext cx="469900" cy="259080"/>
    <xdr:sp macro="" textlink="">
      <xdr:nvSpPr>
        <xdr:cNvPr id="498" name="n_1aveValue【認定こども園・幼稚園・保育所】&#10;一人当たり面積">
          <a:extLst>
            <a:ext uri="{FF2B5EF4-FFF2-40B4-BE49-F238E27FC236}">
              <a16:creationId xmlns:a16="http://schemas.microsoft.com/office/drawing/2014/main" id="{92A39E66-CAF5-425A-B0C9-FEE053B09F85}"/>
            </a:ext>
          </a:extLst>
        </xdr:cNvPr>
        <xdr:cNvSpPr txBox="1"/>
      </xdr:nvSpPr>
      <xdr:spPr>
        <a:xfrm>
          <a:off x="18980150" y="62039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0.196</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37</xdr:row>
      <xdr:rowOff>106680</xdr:rowOff>
    </xdr:from>
    <xdr:ext cx="467360" cy="259080"/>
    <xdr:sp macro="" textlink="">
      <xdr:nvSpPr>
        <xdr:cNvPr id="499" name="n_2aveValue【認定こども園・幼稚園・保育所】&#10;一人当たり面積">
          <a:extLst>
            <a:ext uri="{FF2B5EF4-FFF2-40B4-BE49-F238E27FC236}">
              <a16:creationId xmlns:a16="http://schemas.microsoft.com/office/drawing/2014/main" id="{09677DBB-9376-4F4A-8995-D769B1B68FBB}"/>
            </a:ext>
          </a:extLst>
        </xdr:cNvPr>
        <xdr:cNvSpPr txBox="1"/>
      </xdr:nvSpPr>
      <xdr:spPr>
        <a:xfrm>
          <a:off x="18180050" y="621538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0.191</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37</xdr:row>
      <xdr:rowOff>102235</xdr:rowOff>
    </xdr:from>
    <xdr:ext cx="467360" cy="258445"/>
    <xdr:sp macro="" textlink="">
      <xdr:nvSpPr>
        <xdr:cNvPr id="500" name="n_3aveValue【認定こども園・幼稚園・保育所】&#10;一人当たり面積">
          <a:extLst>
            <a:ext uri="{FF2B5EF4-FFF2-40B4-BE49-F238E27FC236}">
              <a16:creationId xmlns:a16="http://schemas.microsoft.com/office/drawing/2014/main" id="{01ADD49C-31D9-4F2F-8636-D880B1CF3E89}"/>
            </a:ext>
          </a:extLst>
        </xdr:cNvPr>
        <xdr:cNvSpPr txBox="1"/>
      </xdr:nvSpPr>
      <xdr:spPr>
        <a:xfrm>
          <a:off x="17386300" y="6210935"/>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0.193</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37</xdr:row>
      <xdr:rowOff>116205</xdr:rowOff>
    </xdr:from>
    <xdr:ext cx="467360" cy="259080"/>
    <xdr:sp macro="" textlink="">
      <xdr:nvSpPr>
        <xdr:cNvPr id="501" name="n_4aveValue【認定こども園・幼稚園・保育所】&#10;一人当たり面積">
          <a:extLst>
            <a:ext uri="{FF2B5EF4-FFF2-40B4-BE49-F238E27FC236}">
              <a16:creationId xmlns:a16="http://schemas.microsoft.com/office/drawing/2014/main" id="{231A5B1B-003F-416D-BA0A-6FB937881082}"/>
            </a:ext>
          </a:extLst>
        </xdr:cNvPr>
        <xdr:cNvSpPr txBox="1"/>
      </xdr:nvSpPr>
      <xdr:spPr>
        <a:xfrm>
          <a:off x="16592550" y="622490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0.187</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40</xdr:row>
      <xdr:rowOff>152400</xdr:rowOff>
    </xdr:from>
    <xdr:ext cx="469900" cy="259080"/>
    <xdr:sp macro="" textlink="">
      <xdr:nvSpPr>
        <xdr:cNvPr id="502" name="n_1mainValue【認定こども園・幼稚園・保育所】&#10;一人当たり面積">
          <a:extLst>
            <a:ext uri="{FF2B5EF4-FFF2-40B4-BE49-F238E27FC236}">
              <a16:creationId xmlns:a16="http://schemas.microsoft.com/office/drawing/2014/main" id="{5D2A19FF-5AA2-40F5-B255-6EEEA3FD1A84}"/>
            </a:ext>
          </a:extLst>
        </xdr:cNvPr>
        <xdr:cNvSpPr txBox="1"/>
      </xdr:nvSpPr>
      <xdr:spPr>
        <a:xfrm>
          <a:off x="18980150" y="67564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0.085</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40</xdr:row>
      <xdr:rowOff>154940</xdr:rowOff>
    </xdr:from>
    <xdr:ext cx="467360" cy="256540"/>
    <xdr:sp macro="" textlink="">
      <xdr:nvSpPr>
        <xdr:cNvPr id="503" name="n_2mainValue【認定こども園・幼稚園・保育所】&#10;一人当たり面積">
          <a:extLst>
            <a:ext uri="{FF2B5EF4-FFF2-40B4-BE49-F238E27FC236}">
              <a16:creationId xmlns:a16="http://schemas.microsoft.com/office/drawing/2014/main" id="{A3292A94-C202-44D4-BE07-47E9036314A9}"/>
            </a:ext>
          </a:extLst>
        </xdr:cNvPr>
        <xdr:cNvSpPr txBox="1"/>
      </xdr:nvSpPr>
      <xdr:spPr>
        <a:xfrm>
          <a:off x="18180050" y="675894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0.084</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40</xdr:row>
      <xdr:rowOff>156845</xdr:rowOff>
    </xdr:from>
    <xdr:ext cx="467360" cy="256540"/>
    <xdr:sp macro="" textlink="">
      <xdr:nvSpPr>
        <xdr:cNvPr id="504" name="n_3mainValue【認定こども園・幼稚園・保育所】&#10;一人当たり面積">
          <a:extLst>
            <a:ext uri="{FF2B5EF4-FFF2-40B4-BE49-F238E27FC236}">
              <a16:creationId xmlns:a16="http://schemas.microsoft.com/office/drawing/2014/main" id="{6839D260-48BC-48CE-9F30-9DBAABBC7EDF}"/>
            </a:ext>
          </a:extLst>
        </xdr:cNvPr>
        <xdr:cNvSpPr txBox="1"/>
      </xdr:nvSpPr>
      <xdr:spPr>
        <a:xfrm>
          <a:off x="17386300" y="676084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0.083</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40</xdr:row>
      <xdr:rowOff>159385</xdr:rowOff>
    </xdr:from>
    <xdr:ext cx="467360" cy="258445"/>
    <xdr:sp macro="" textlink="">
      <xdr:nvSpPr>
        <xdr:cNvPr id="505" name="n_4mainValue【認定こども園・幼稚園・保育所】&#10;一人当たり面積">
          <a:extLst>
            <a:ext uri="{FF2B5EF4-FFF2-40B4-BE49-F238E27FC236}">
              <a16:creationId xmlns:a16="http://schemas.microsoft.com/office/drawing/2014/main" id="{DEE6B1ED-2992-43D7-A8C7-8F31651F722E}"/>
            </a:ext>
          </a:extLst>
        </xdr:cNvPr>
        <xdr:cNvSpPr txBox="1"/>
      </xdr:nvSpPr>
      <xdr:spPr>
        <a:xfrm>
          <a:off x="16592550" y="6763385"/>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0.082</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D81B3E89-DAB7-46D5-BF62-3BA740D68654}"/>
            </a:ext>
          </a:extLst>
        </xdr:cNvPr>
        <xdr:cNvSpPr/>
      </xdr:nvSpPr>
      <xdr:spPr>
        <a:xfrm>
          <a:off x="11207750" y="77089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D5E317D3-5D52-4A6A-9522-D8D004790472}"/>
            </a:ext>
          </a:extLst>
        </xdr:cNvPr>
        <xdr:cNvSpPr/>
      </xdr:nvSpPr>
      <xdr:spPr>
        <a:xfrm>
          <a:off x="11315700" y="83439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2C6C70CD-4A88-4D7B-A268-C90FAFF6B982}"/>
            </a:ext>
          </a:extLst>
        </xdr:cNvPr>
        <xdr:cNvSpPr/>
      </xdr:nvSpPr>
      <xdr:spPr>
        <a:xfrm>
          <a:off x="11315700" y="85407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86/132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15101279-0543-479A-9B25-A857BA36AA95}"/>
            </a:ext>
          </a:extLst>
        </xdr:cNvPr>
        <xdr:cNvSpPr/>
      </xdr:nvSpPr>
      <xdr:spPr>
        <a:xfrm>
          <a:off x="12236450" y="83439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9FDAB3FD-5758-4A61-AE55-D519164CBD8A}"/>
            </a:ext>
          </a:extLst>
        </xdr:cNvPr>
        <xdr:cNvSpPr/>
      </xdr:nvSpPr>
      <xdr:spPr>
        <a:xfrm>
          <a:off x="12236450" y="85407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C20034BC-AD64-4DE3-98A0-93C609E3B9C7}"/>
            </a:ext>
          </a:extLst>
        </xdr:cNvPr>
        <xdr:cNvSpPr/>
      </xdr:nvSpPr>
      <xdr:spPr>
        <a:xfrm>
          <a:off x="13265150" y="83439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C5DE92BF-8033-4248-AF36-CBFE0D4A2568}"/>
            </a:ext>
          </a:extLst>
        </xdr:cNvPr>
        <xdr:cNvSpPr/>
      </xdr:nvSpPr>
      <xdr:spPr>
        <a:xfrm>
          <a:off x="13265150" y="85407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71.3</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1F13ABEB-C328-43CC-A6F9-3B42E5B77BDE}"/>
            </a:ext>
          </a:extLst>
        </xdr:cNvPr>
        <xdr:cNvSpPr/>
      </xdr:nvSpPr>
      <xdr:spPr>
        <a:xfrm>
          <a:off x="11207750" y="8807450"/>
          <a:ext cx="424815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5910" cy="225425"/>
    <xdr:sp macro="" textlink="">
      <xdr:nvSpPr>
        <xdr:cNvPr id="514" name="テキスト ボックス 513">
          <a:extLst>
            <a:ext uri="{FF2B5EF4-FFF2-40B4-BE49-F238E27FC236}">
              <a16:creationId xmlns:a16="http://schemas.microsoft.com/office/drawing/2014/main" id="{82539B1B-0AA5-42FC-BE7F-0D9DA7DA22E5}"/>
            </a:ext>
          </a:extLst>
        </xdr:cNvPr>
        <xdr:cNvSpPr txBox="1"/>
      </xdr:nvSpPr>
      <xdr:spPr>
        <a:xfrm>
          <a:off x="11169650" y="86233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ED750D15-31E4-4609-A586-2FCE98DF23C0}"/>
            </a:ext>
          </a:extLst>
        </xdr:cNvPr>
        <xdr:cNvCxnSpPr/>
      </xdr:nvCxnSpPr>
      <xdr:spPr>
        <a:xfrm>
          <a:off x="11207750" y="110109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65</xdr:row>
      <xdr:rowOff>143510</xdr:rowOff>
    </xdr:from>
    <xdr:ext cx="464820" cy="256540"/>
    <xdr:sp macro="" textlink="">
      <xdr:nvSpPr>
        <xdr:cNvPr id="516" name="テキスト ボックス 515">
          <a:extLst>
            <a:ext uri="{FF2B5EF4-FFF2-40B4-BE49-F238E27FC236}">
              <a16:creationId xmlns:a16="http://schemas.microsoft.com/office/drawing/2014/main" id="{30E76AF7-C22A-4F68-8B6D-766A29A4556E}"/>
            </a:ext>
          </a:extLst>
        </xdr:cNvPr>
        <xdr:cNvSpPr txBox="1"/>
      </xdr:nvSpPr>
      <xdr:spPr>
        <a:xfrm>
          <a:off x="10797540" y="1087501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130810</xdr:rowOff>
    </xdr:from>
    <xdr:to>
      <xdr:col>89</xdr:col>
      <xdr:colOff>177800</xdr:colOff>
      <xdr:row>64</xdr:row>
      <xdr:rowOff>130810</xdr:rowOff>
    </xdr:to>
    <xdr:cxnSp macro="">
      <xdr:nvCxnSpPr>
        <xdr:cNvPr id="517" name="直線コネクタ 516">
          <a:extLst>
            <a:ext uri="{FF2B5EF4-FFF2-40B4-BE49-F238E27FC236}">
              <a16:creationId xmlns:a16="http://schemas.microsoft.com/office/drawing/2014/main" id="{DE9022C6-17C2-45E7-81FC-920A33C95F82}"/>
            </a:ext>
          </a:extLst>
        </xdr:cNvPr>
        <xdr:cNvCxnSpPr/>
      </xdr:nvCxnSpPr>
      <xdr:spPr>
        <a:xfrm>
          <a:off x="11207750" y="106972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63</xdr:row>
      <xdr:rowOff>160020</xdr:rowOff>
    </xdr:from>
    <xdr:ext cx="403225" cy="259080"/>
    <xdr:sp macro="" textlink="">
      <xdr:nvSpPr>
        <xdr:cNvPr id="518" name="テキスト ボックス 517">
          <a:extLst>
            <a:ext uri="{FF2B5EF4-FFF2-40B4-BE49-F238E27FC236}">
              <a16:creationId xmlns:a16="http://schemas.microsoft.com/office/drawing/2014/main" id="{7EE3B548-34E6-4166-8E08-3E766CFDD0EF}"/>
            </a:ext>
          </a:extLst>
        </xdr:cNvPr>
        <xdr:cNvSpPr txBox="1"/>
      </xdr:nvSpPr>
      <xdr:spPr>
        <a:xfrm>
          <a:off x="10842625" y="1056132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65</xdr:col>
      <xdr:colOff>63500</xdr:colOff>
      <xdr:row>62</xdr:row>
      <xdr:rowOff>146685</xdr:rowOff>
    </xdr:from>
    <xdr:to>
      <xdr:col>89</xdr:col>
      <xdr:colOff>177800</xdr:colOff>
      <xdr:row>62</xdr:row>
      <xdr:rowOff>146685</xdr:rowOff>
    </xdr:to>
    <xdr:cxnSp macro="">
      <xdr:nvCxnSpPr>
        <xdr:cNvPr id="519" name="直線コネクタ 518">
          <a:extLst>
            <a:ext uri="{FF2B5EF4-FFF2-40B4-BE49-F238E27FC236}">
              <a16:creationId xmlns:a16="http://schemas.microsoft.com/office/drawing/2014/main" id="{B3746DA1-653F-4A3E-AFB9-DACE2AA5BFFF}"/>
            </a:ext>
          </a:extLst>
        </xdr:cNvPr>
        <xdr:cNvCxnSpPr/>
      </xdr:nvCxnSpPr>
      <xdr:spPr>
        <a:xfrm>
          <a:off x="11207750" y="1038288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62</xdr:row>
      <xdr:rowOff>4445</xdr:rowOff>
    </xdr:from>
    <xdr:ext cx="403225" cy="259080"/>
    <xdr:sp macro="" textlink="">
      <xdr:nvSpPr>
        <xdr:cNvPr id="520" name="テキスト ボックス 519">
          <a:extLst>
            <a:ext uri="{FF2B5EF4-FFF2-40B4-BE49-F238E27FC236}">
              <a16:creationId xmlns:a16="http://schemas.microsoft.com/office/drawing/2014/main" id="{6FCBEE9B-9CD4-40B8-BFFB-B0027E652A00}"/>
            </a:ext>
          </a:extLst>
        </xdr:cNvPr>
        <xdr:cNvSpPr txBox="1"/>
      </xdr:nvSpPr>
      <xdr:spPr>
        <a:xfrm>
          <a:off x="10842625" y="102406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60</xdr:row>
      <xdr:rowOff>163195</xdr:rowOff>
    </xdr:from>
    <xdr:to>
      <xdr:col>89</xdr:col>
      <xdr:colOff>177800</xdr:colOff>
      <xdr:row>60</xdr:row>
      <xdr:rowOff>163195</xdr:rowOff>
    </xdr:to>
    <xdr:cxnSp macro="">
      <xdr:nvCxnSpPr>
        <xdr:cNvPr id="521" name="直線コネクタ 520">
          <a:extLst>
            <a:ext uri="{FF2B5EF4-FFF2-40B4-BE49-F238E27FC236}">
              <a16:creationId xmlns:a16="http://schemas.microsoft.com/office/drawing/2014/main" id="{E89D5149-471E-40D4-84C4-D66698965848}"/>
            </a:ext>
          </a:extLst>
        </xdr:cNvPr>
        <xdr:cNvCxnSpPr/>
      </xdr:nvCxnSpPr>
      <xdr:spPr>
        <a:xfrm>
          <a:off x="11207750" y="100691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60</xdr:row>
      <xdr:rowOff>20955</xdr:rowOff>
    </xdr:from>
    <xdr:ext cx="403225" cy="256540"/>
    <xdr:sp macro="" textlink="">
      <xdr:nvSpPr>
        <xdr:cNvPr id="522" name="テキスト ボックス 521">
          <a:extLst>
            <a:ext uri="{FF2B5EF4-FFF2-40B4-BE49-F238E27FC236}">
              <a16:creationId xmlns:a16="http://schemas.microsoft.com/office/drawing/2014/main" id="{82D4AAA7-B08F-4675-8A41-799D0F48A95F}"/>
            </a:ext>
          </a:extLst>
        </xdr:cNvPr>
        <xdr:cNvSpPr txBox="1"/>
      </xdr:nvSpPr>
      <xdr:spPr>
        <a:xfrm>
          <a:off x="10842625" y="9926955"/>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65</xdr:col>
      <xdr:colOff>63500</xdr:colOff>
      <xdr:row>59</xdr:row>
      <xdr:rowOff>8255</xdr:rowOff>
    </xdr:from>
    <xdr:to>
      <xdr:col>89</xdr:col>
      <xdr:colOff>177800</xdr:colOff>
      <xdr:row>59</xdr:row>
      <xdr:rowOff>8255</xdr:rowOff>
    </xdr:to>
    <xdr:cxnSp macro="">
      <xdr:nvCxnSpPr>
        <xdr:cNvPr id="523" name="直線コネクタ 522">
          <a:extLst>
            <a:ext uri="{FF2B5EF4-FFF2-40B4-BE49-F238E27FC236}">
              <a16:creationId xmlns:a16="http://schemas.microsoft.com/office/drawing/2014/main" id="{2E2E6424-8E0C-4639-8899-61A6CA70C9A4}"/>
            </a:ext>
          </a:extLst>
        </xdr:cNvPr>
        <xdr:cNvCxnSpPr/>
      </xdr:nvCxnSpPr>
      <xdr:spPr>
        <a:xfrm>
          <a:off x="11207750" y="97491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58</xdr:row>
      <xdr:rowOff>37465</xdr:rowOff>
    </xdr:from>
    <xdr:ext cx="403225" cy="259080"/>
    <xdr:sp macro="" textlink="">
      <xdr:nvSpPr>
        <xdr:cNvPr id="524" name="テキスト ボックス 523">
          <a:extLst>
            <a:ext uri="{FF2B5EF4-FFF2-40B4-BE49-F238E27FC236}">
              <a16:creationId xmlns:a16="http://schemas.microsoft.com/office/drawing/2014/main" id="{99B0A704-8BD7-46FB-86FA-639BDF51179D}"/>
            </a:ext>
          </a:extLst>
        </xdr:cNvPr>
        <xdr:cNvSpPr txBox="1"/>
      </xdr:nvSpPr>
      <xdr:spPr>
        <a:xfrm>
          <a:off x="10842625" y="96132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24765</xdr:rowOff>
    </xdr:from>
    <xdr:to>
      <xdr:col>89</xdr:col>
      <xdr:colOff>177800</xdr:colOff>
      <xdr:row>57</xdr:row>
      <xdr:rowOff>24765</xdr:rowOff>
    </xdr:to>
    <xdr:cxnSp macro="">
      <xdr:nvCxnSpPr>
        <xdr:cNvPr id="525" name="直線コネクタ 524">
          <a:extLst>
            <a:ext uri="{FF2B5EF4-FFF2-40B4-BE49-F238E27FC236}">
              <a16:creationId xmlns:a16="http://schemas.microsoft.com/office/drawing/2014/main" id="{1DEE0366-8965-444A-991E-BE782665A80C}"/>
            </a:ext>
          </a:extLst>
        </xdr:cNvPr>
        <xdr:cNvCxnSpPr/>
      </xdr:nvCxnSpPr>
      <xdr:spPr>
        <a:xfrm>
          <a:off x="11207750" y="94354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56</xdr:row>
      <xdr:rowOff>53975</xdr:rowOff>
    </xdr:from>
    <xdr:ext cx="403225" cy="256540"/>
    <xdr:sp macro="" textlink="">
      <xdr:nvSpPr>
        <xdr:cNvPr id="526" name="テキスト ボックス 525">
          <a:extLst>
            <a:ext uri="{FF2B5EF4-FFF2-40B4-BE49-F238E27FC236}">
              <a16:creationId xmlns:a16="http://schemas.microsoft.com/office/drawing/2014/main" id="{EDD82EE2-B740-40C7-A4F3-96E77E19504F}"/>
            </a:ext>
          </a:extLst>
        </xdr:cNvPr>
        <xdr:cNvSpPr txBox="1"/>
      </xdr:nvSpPr>
      <xdr:spPr>
        <a:xfrm>
          <a:off x="10842625" y="9299575"/>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40640</xdr:rowOff>
    </xdr:from>
    <xdr:to>
      <xdr:col>89</xdr:col>
      <xdr:colOff>177800</xdr:colOff>
      <xdr:row>55</xdr:row>
      <xdr:rowOff>40640</xdr:rowOff>
    </xdr:to>
    <xdr:cxnSp macro="">
      <xdr:nvCxnSpPr>
        <xdr:cNvPr id="527" name="直線コネクタ 526">
          <a:extLst>
            <a:ext uri="{FF2B5EF4-FFF2-40B4-BE49-F238E27FC236}">
              <a16:creationId xmlns:a16="http://schemas.microsoft.com/office/drawing/2014/main" id="{DB074F9D-55A8-44BB-8A4D-052AA1138FD4}"/>
            </a:ext>
          </a:extLst>
        </xdr:cNvPr>
        <xdr:cNvCxnSpPr/>
      </xdr:nvCxnSpPr>
      <xdr:spPr>
        <a:xfrm>
          <a:off x="11207750" y="912114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54</xdr:row>
      <xdr:rowOff>69850</xdr:rowOff>
    </xdr:from>
    <xdr:ext cx="403225" cy="259080"/>
    <xdr:sp macro="" textlink="">
      <xdr:nvSpPr>
        <xdr:cNvPr id="528" name="テキスト ボックス 527">
          <a:extLst>
            <a:ext uri="{FF2B5EF4-FFF2-40B4-BE49-F238E27FC236}">
              <a16:creationId xmlns:a16="http://schemas.microsoft.com/office/drawing/2014/main" id="{3089C94D-C842-44EE-A6A5-93BDA5213381}"/>
            </a:ext>
          </a:extLst>
        </xdr:cNvPr>
        <xdr:cNvSpPr txBox="1"/>
      </xdr:nvSpPr>
      <xdr:spPr>
        <a:xfrm>
          <a:off x="10842625" y="898525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3862C621-7E3D-4B67-ADC5-B85EA7EDCD45}"/>
            </a:ext>
          </a:extLst>
        </xdr:cNvPr>
        <xdr:cNvCxnSpPr/>
      </xdr:nvCxnSpPr>
      <xdr:spPr>
        <a:xfrm>
          <a:off x="11207750" y="88074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52</xdr:row>
      <xdr:rowOff>86360</xdr:rowOff>
    </xdr:from>
    <xdr:ext cx="403225" cy="256540"/>
    <xdr:sp macro="" textlink="">
      <xdr:nvSpPr>
        <xdr:cNvPr id="530" name="テキスト ボックス 529">
          <a:extLst>
            <a:ext uri="{FF2B5EF4-FFF2-40B4-BE49-F238E27FC236}">
              <a16:creationId xmlns:a16="http://schemas.microsoft.com/office/drawing/2014/main" id="{97611F23-A8E9-481D-9837-8D37F5CAD397}"/>
            </a:ext>
          </a:extLst>
        </xdr:cNvPr>
        <xdr:cNvSpPr txBox="1"/>
      </xdr:nvSpPr>
      <xdr:spPr>
        <a:xfrm>
          <a:off x="10842625" y="86715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a:extLst>
            <a:ext uri="{FF2B5EF4-FFF2-40B4-BE49-F238E27FC236}">
              <a16:creationId xmlns:a16="http://schemas.microsoft.com/office/drawing/2014/main" id="{3375AB3C-92A6-4E81-A1DB-D28311A8EA12}"/>
            </a:ext>
          </a:extLst>
        </xdr:cNvPr>
        <xdr:cNvSpPr/>
      </xdr:nvSpPr>
      <xdr:spPr>
        <a:xfrm>
          <a:off x="11207750" y="8807450"/>
          <a:ext cx="424815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55</xdr:row>
      <xdr:rowOff>73660</xdr:rowOff>
    </xdr:from>
    <xdr:to>
      <xdr:col>85</xdr:col>
      <xdr:colOff>126365</xdr:colOff>
      <xdr:row>64</xdr:row>
      <xdr:rowOff>48895</xdr:rowOff>
    </xdr:to>
    <xdr:cxnSp macro="">
      <xdr:nvCxnSpPr>
        <xdr:cNvPr id="532" name="直線コネクタ 531">
          <a:extLst>
            <a:ext uri="{FF2B5EF4-FFF2-40B4-BE49-F238E27FC236}">
              <a16:creationId xmlns:a16="http://schemas.microsoft.com/office/drawing/2014/main" id="{92D9F00C-EA73-4451-A9BA-D3EE16BAF75D}"/>
            </a:ext>
          </a:extLst>
        </xdr:cNvPr>
        <xdr:cNvCxnSpPr/>
      </xdr:nvCxnSpPr>
      <xdr:spPr>
        <a:xfrm flipV="1">
          <a:off x="14699615" y="9154160"/>
          <a:ext cx="0" cy="14611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52705</xdr:rowOff>
    </xdr:from>
    <xdr:ext cx="405130" cy="256540"/>
    <xdr:sp macro="" textlink="">
      <xdr:nvSpPr>
        <xdr:cNvPr id="533" name="【学校施設】&#10;有形固定資産減価償却率最小値テキスト">
          <a:extLst>
            <a:ext uri="{FF2B5EF4-FFF2-40B4-BE49-F238E27FC236}">
              <a16:creationId xmlns:a16="http://schemas.microsoft.com/office/drawing/2014/main" id="{6E786522-362E-4B31-8AD0-EFF270407376}"/>
            </a:ext>
          </a:extLst>
        </xdr:cNvPr>
        <xdr:cNvSpPr txBox="1"/>
      </xdr:nvSpPr>
      <xdr:spPr>
        <a:xfrm>
          <a:off x="14738350" y="1061910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87.5</a:t>
          </a:r>
          <a:endParaRPr kumimoji="1" lang="ja-JP" altLang="en-US" sz="1000" b="1">
            <a:latin typeface="ＭＳ Ｐゴシック"/>
            <a:ea typeface="ＭＳ Ｐゴシック"/>
          </a:endParaRPr>
        </a:p>
      </xdr:txBody>
    </xdr:sp>
    <xdr:clientData/>
  </xdr:oneCellAnchor>
  <xdr:twoCellAnchor>
    <xdr:from>
      <xdr:col>85</xdr:col>
      <xdr:colOff>38100</xdr:colOff>
      <xdr:row>64</xdr:row>
      <xdr:rowOff>48895</xdr:rowOff>
    </xdr:from>
    <xdr:to>
      <xdr:col>86</xdr:col>
      <xdr:colOff>25400</xdr:colOff>
      <xdr:row>64</xdr:row>
      <xdr:rowOff>48895</xdr:rowOff>
    </xdr:to>
    <xdr:cxnSp macro="">
      <xdr:nvCxnSpPr>
        <xdr:cNvPr id="534" name="直線コネクタ 533">
          <a:extLst>
            <a:ext uri="{FF2B5EF4-FFF2-40B4-BE49-F238E27FC236}">
              <a16:creationId xmlns:a16="http://schemas.microsoft.com/office/drawing/2014/main" id="{18A78CBF-0349-4C41-A89A-DD4911DBFB31}"/>
            </a:ext>
          </a:extLst>
        </xdr:cNvPr>
        <xdr:cNvCxnSpPr/>
      </xdr:nvCxnSpPr>
      <xdr:spPr>
        <a:xfrm>
          <a:off x="14611350" y="106152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20320</xdr:rowOff>
    </xdr:from>
    <xdr:ext cx="405130" cy="256540"/>
    <xdr:sp macro="" textlink="">
      <xdr:nvSpPr>
        <xdr:cNvPr id="535" name="【学校施設】&#10;有形固定資産減価償却率最大値テキスト">
          <a:extLst>
            <a:ext uri="{FF2B5EF4-FFF2-40B4-BE49-F238E27FC236}">
              <a16:creationId xmlns:a16="http://schemas.microsoft.com/office/drawing/2014/main" id="{3304741C-E655-4360-A53A-92C7E9B72D76}"/>
            </a:ext>
          </a:extLst>
        </xdr:cNvPr>
        <xdr:cNvSpPr txBox="1"/>
      </xdr:nvSpPr>
      <xdr:spPr>
        <a:xfrm>
          <a:off x="14738350" y="893572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41.0</a:t>
          </a:r>
          <a:endParaRPr kumimoji="1" lang="ja-JP" altLang="en-US" sz="1000" b="1">
            <a:latin typeface="ＭＳ Ｐゴシック"/>
            <a:ea typeface="ＭＳ Ｐゴシック"/>
          </a:endParaRPr>
        </a:p>
      </xdr:txBody>
    </xdr:sp>
    <xdr:clientData/>
  </xdr:oneCellAnchor>
  <xdr:twoCellAnchor>
    <xdr:from>
      <xdr:col>85</xdr:col>
      <xdr:colOff>38100</xdr:colOff>
      <xdr:row>55</xdr:row>
      <xdr:rowOff>73660</xdr:rowOff>
    </xdr:from>
    <xdr:to>
      <xdr:col>86</xdr:col>
      <xdr:colOff>25400</xdr:colOff>
      <xdr:row>55</xdr:row>
      <xdr:rowOff>73660</xdr:rowOff>
    </xdr:to>
    <xdr:cxnSp macro="">
      <xdr:nvCxnSpPr>
        <xdr:cNvPr id="536" name="直線コネクタ 535">
          <a:extLst>
            <a:ext uri="{FF2B5EF4-FFF2-40B4-BE49-F238E27FC236}">
              <a16:creationId xmlns:a16="http://schemas.microsoft.com/office/drawing/2014/main" id="{82F5269D-E881-4738-9F0C-6D2A8F17A425}"/>
            </a:ext>
          </a:extLst>
        </xdr:cNvPr>
        <xdr:cNvCxnSpPr/>
      </xdr:nvCxnSpPr>
      <xdr:spPr>
        <a:xfrm>
          <a:off x="14611350" y="915416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146685</xdr:rowOff>
    </xdr:from>
    <xdr:ext cx="405130" cy="256540"/>
    <xdr:sp macro="" textlink="">
      <xdr:nvSpPr>
        <xdr:cNvPr id="537" name="【学校施設】&#10;有形固定資産減価償却率平均値テキスト">
          <a:extLst>
            <a:ext uri="{FF2B5EF4-FFF2-40B4-BE49-F238E27FC236}">
              <a16:creationId xmlns:a16="http://schemas.microsoft.com/office/drawing/2014/main" id="{0028C3E4-FE90-4385-8555-92254732ABC1}"/>
            </a:ext>
          </a:extLst>
        </xdr:cNvPr>
        <xdr:cNvSpPr txBox="1"/>
      </xdr:nvSpPr>
      <xdr:spPr>
        <a:xfrm>
          <a:off x="14738350" y="9722485"/>
          <a:ext cx="40513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65.1</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59</xdr:row>
      <xdr:rowOff>123825</xdr:rowOff>
    </xdr:from>
    <xdr:to>
      <xdr:col>85</xdr:col>
      <xdr:colOff>177800</xdr:colOff>
      <xdr:row>60</xdr:row>
      <xdr:rowOff>53975</xdr:rowOff>
    </xdr:to>
    <xdr:sp macro="" textlink="">
      <xdr:nvSpPr>
        <xdr:cNvPr id="538" name="フローチャート: 判断 537">
          <a:extLst>
            <a:ext uri="{FF2B5EF4-FFF2-40B4-BE49-F238E27FC236}">
              <a16:creationId xmlns:a16="http://schemas.microsoft.com/office/drawing/2014/main" id="{8B20EA60-A642-4930-994D-2AF61F95CCD8}"/>
            </a:ext>
          </a:extLst>
        </xdr:cNvPr>
        <xdr:cNvSpPr/>
      </xdr:nvSpPr>
      <xdr:spPr>
        <a:xfrm>
          <a:off x="14649450" y="986472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81280</xdr:rowOff>
    </xdr:from>
    <xdr:to>
      <xdr:col>81</xdr:col>
      <xdr:colOff>101600</xdr:colOff>
      <xdr:row>60</xdr:row>
      <xdr:rowOff>11430</xdr:rowOff>
    </xdr:to>
    <xdr:sp macro="" textlink="">
      <xdr:nvSpPr>
        <xdr:cNvPr id="539" name="フローチャート: 判断 538">
          <a:extLst>
            <a:ext uri="{FF2B5EF4-FFF2-40B4-BE49-F238E27FC236}">
              <a16:creationId xmlns:a16="http://schemas.microsoft.com/office/drawing/2014/main" id="{FC886909-7CEF-455E-AB92-310C2EABD084}"/>
            </a:ext>
          </a:extLst>
        </xdr:cNvPr>
        <xdr:cNvSpPr/>
      </xdr:nvSpPr>
      <xdr:spPr>
        <a:xfrm>
          <a:off x="13887450" y="98221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58420</xdr:rowOff>
    </xdr:from>
    <xdr:to>
      <xdr:col>76</xdr:col>
      <xdr:colOff>165100</xdr:colOff>
      <xdr:row>59</xdr:row>
      <xdr:rowOff>160020</xdr:rowOff>
    </xdr:to>
    <xdr:sp macro="" textlink="">
      <xdr:nvSpPr>
        <xdr:cNvPr id="540" name="フローチャート: 判断 539">
          <a:extLst>
            <a:ext uri="{FF2B5EF4-FFF2-40B4-BE49-F238E27FC236}">
              <a16:creationId xmlns:a16="http://schemas.microsoft.com/office/drawing/2014/main" id="{5BEDF41B-B855-45D8-9861-44BC6A1CFC3C}"/>
            </a:ext>
          </a:extLst>
        </xdr:cNvPr>
        <xdr:cNvSpPr/>
      </xdr:nvSpPr>
      <xdr:spPr>
        <a:xfrm>
          <a:off x="13093700" y="9799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22860</xdr:rowOff>
    </xdr:from>
    <xdr:to>
      <xdr:col>72</xdr:col>
      <xdr:colOff>38100</xdr:colOff>
      <xdr:row>59</xdr:row>
      <xdr:rowOff>124460</xdr:rowOff>
    </xdr:to>
    <xdr:sp macro="" textlink="">
      <xdr:nvSpPr>
        <xdr:cNvPr id="541" name="フローチャート: 判断 540">
          <a:extLst>
            <a:ext uri="{FF2B5EF4-FFF2-40B4-BE49-F238E27FC236}">
              <a16:creationId xmlns:a16="http://schemas.microsoft.com/office/drawing/2014/main" id="{7EE1D7AB-0525-4828-9AEA-A9DEEB8ADD6D}"/>
            </a:ext>
          </a:extLst>
        </xdr:cNvPr>
        <xdr:cNvSpPr/>
      </xdr:nvSpPr>
      <xdr:spPr>
        <a:xfrm>
          <a:off x="12299950" y="976376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26035</xdr:rowOff>
    </xdr:from>
    <xdr:to>
      <xdr:col>67</xdr:col>
      <xdr:colOff>101600</xdr:colOff>
      <xdr:row>59</xdr:row>
      <xdr:rowOff>127635</xdr:rowOff>
    </xdr:to>
    <xdr:sp macro="" textlink="">
      <xdr:nvSpPr>
        <xdr:cNvPr id="542" name="フローチャート: 判断 541">
          <a:extLst>
            <a:ext uri="{FF2B5EF4-FFF2-40B4-BE49-F238E27FC236}">
              <a16:creationId xmlns:a16="http://schemas.microsoft.com/office/drawing/2014/main" id="{1E13B273-C258-48DD-8BC6-09247F917D30}"/>
            </a:ext>
          </a:extLst>
        </xdr:cNvPr>
        <xdr:cNvSpPr/>
      </xdr:nvSpPr>
      <xdr:spPr>
        <a:xfrm>
          <a:off x="11487150" y="9766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111760</xdr:rowOff>
    </xdr:from>
    <xdr:ext cx="762000" cy="256540"/>
    <xdr:sp macro="" textlink="">
      <xdr:nvSpPr>
        <xdr:cNvPr id="543" name="テキスト ボックス 542">
          <a:extLst>
            <a:ext uri="{FF2B5EF4-FFF2-40B4-BE49-F238E27FC236}">
              <a16:creationId xmlns:a16="http://schemas.microsoft.com/office/drawing/2014/main" id="{D710D0F3-80B6-4A1B-B41B-1729D015065E}"/>
            </a:ext>
          </a:extLst>
        </xdr:cNvPr>
        <xdr:cNvSpPr txBox="1"/>
      </xdr:nvSpPr>
      <xdr:spPr>
        <a:xfrm>
          <a:off x="14528800" y="110083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111760</xdr:rowOff>
    </xdr:from>
    <xdr:ext cx="762000" cy="256540"/>
    <xdr:sp macro="" textlink="">
      <xdr:nvSpPr>
        <xdr:cNvPr id="544" name="テキスト ボックス 543">
          <a:extLst>
            <a:ext uri="{FF2B5EF4-FFF2-40B4-BE49-F238E27FC236}">
              <a16:creationId xmlns:a16="http://schemas.microsoft.com/office/drawing/2014/main" id="{90DAB0B0-ECF0-428C-A2FF-C87A5D07DB7E}"/>
            </a:ext>
          </a:extLst>
        </xdr:cNvPr>
        <xdr:cNvSpPr txBox="1"/>
      </xdr:nvSpPr>
      <xdr:spPr>
        <a:xfrm>
          <a:off x="13766800" y="110083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111760</xdr:rowOff>
    </xdr:from>
    <xdr:ext cx="762000" cy="256540"/>
    <xdr:sp macro="" textlink="">
      <xdr:nvSpPr>
        <xdr:cNvPr id="545" name="テキスト ボックス 544">
          <a:extLst>
            <a:ext uri="{FF2B5EF4-FFF2-40B4-BE49-F238E27FC236}">
              <a16:creationId xmlns:a16="http://schemas.microsoft.com/office/drawing/2014/main" id="{B961A977-7DA9-4C56-A864-F58889625B1D}"/>
            </a:ext>
          </a:extLst>
        </xdr:cNvPr>
        <xdr:cNvSpPr txBox="1"/>
      </xdr:nvSpPr>
      <xdr:spPr>
        <a:xfrm>
          <a:off x="12973050" y="110083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66</xdr:row>
      <xdr:rowOff>111760</xdr:rowOff>
    </xdr:from>
    <xdr:ext cx="762000" cy="256540"/>
    <xdr:sp macro="" textlink="">
      <xdr:nvSpPr>
        <xdr:cNvPr id="546" name="テキスト ボックス 545">
          <a:extLst>
            <a:ext uri="{FF2B5EF4-FFF2-40B4-BE49-F238E27FC236}">
              <a16:creationId xmlns:a16="http://schemas.microsoft.com/office/drawing/2014/main" id="{D0F7194A-9704-40BE-907F-4D1DB01DB2B7}"/>
            </a:ext>
          </a:extLst>
        </xdr:cNvPr>
        <xdr:cNvSpPr txBox="1"/>
      </xdr:nvSpPr>
      <xdr:spPr>
        <a:xfrm>
          <a:off x="12172950" y="110083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111760</xdr:rowOff>
    </xdr:from>
    <xdr:ext cx="762000" cy="256540"/>
    <xdr:sp macro="" textlink="">
      <xdr:nvSpPr>
        <xdr:cNvPr id="547" name="テキスト ボックス 546">
          <a:extLst>
            <a:ext uri="{FF2B5EF4-FFF2-40B4-BE49-F238E27FC236}">
              <a16:creationId xmlns:a16="http://schemas.microsoft.com/office/drawing/2014/main" id="{19F624F9-148C-4ABE-B51D-7C17BCB207CF}"/>
            </a:ext>
          </a:extLst>
        </xdr:cNvPr>
        <xdr:cNvSpPr txBox="1"/>
      </xdr:nvSpPr>
      <xdr:spPr>
        <a:xfrm>
          <a:off x="11366500" y="110083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60</xdr:row>
      <xdr:rowOff>106045</xdr:rowOff>
    </xdr:from>
    <xdr:to>
      <xdr:col>85</xdr:col>
      <xdr:colOff>177800</xdr:colOff>
      <xdr:row>61</xdr:row>
      <xdr:rowOff>36195</xdr:rowOff>
    </xdr:to>
    <xdr:sp macro="" textlink="">
      <xdr:nvSpPr>
        <xdr:cNvPr id="548" name="楕円 547">
          <a:extLst>
            <a:ext uri="{FF2B5EF4-FFF2-40B4-BE49-F238E27FC236}">
              <a16:creationId xmlns:a16="http://schemas.microsoft.com/office/drawing/2014/main" id="{0D190D6B-E7C5-4059-835A-B78F02452BAE}"/>
            </a:ext>
          </a:extLst>
        </xdr:cNvPr>
        <xdr:cNvSpPr/>
      </xdr:nvSpPr>
      <xdr:spPr>
        <a:xfrm>
          <a:off x="14649450" y="1001204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84455</xdr:rowOff>
    </xdr:from>
    <xdr:ext cx="405130" cy="259080"/>
    <xdr:sp macro="" textlink="">
      <xdr:nvSpPr>
        <xdr:cNvPr id="549" name="【学校施設】&#10;有形固定資産減価償却率該当値テキスト">
          <a:extLst>
            <a:ext uri="{FF2B5EF4-FFF2-40B4-BE49-F238E27FC236}">
              <a16:creationId xmlns:a16="http://schemas.microsoft.com/office/drawing/2014/main" id="{9A2D4456-6140-4D59-8C47-2C0F707FDD7A}"/>
            </a:ext>
          </a:extLst>
        </xdr:cNvPr>
        <xdr:cNvSpPr txBox="1"/>
      </xdr:nvSpPr>
      <xdr:spPr>
        <a:xfrm>
          <a:off x="14738350" y="99904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69.8</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60</xdr:row>
      <xdr:rowOff>53975</xdr:rowOff>
    </xdr:from>
    <xdr:to>
      <xdr:col>81</xdr:col>
      <xdr:colOff>101600</xdr:colOff>
      <xdr:row>60</xdr:row>
      <xdr:rowOff>155575</xdr:rowOff>
    </xdr:to>
    <xdr:sp macro="" textlink="">
      <xdr:nvSpPr>
        <xdr:cNvPr id="550" name="楕円 549">
          <a:extLst>
            <a:ext uri="{FF2B5EF4-FFF2-40B4-BE49-F238E27FC236}">
              <a16:creationId xmlns:a16="http://schemas.microsoft.com/office/drawing/2014/main" id="{A14A2D08-93F3-4EED-864E-EEB2833C56E5}"/>
            </a:ext>
          </a:extLst>
        </xdr:cNvPr>
        <xdr:cNvSpPr/>
      </xdr:nvSpPr>
      <xdr:spPr>
        <a:xfrm>
          <a:off x="13887450" y="9959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104775</xdr:rowOff>
    </xdr:from>
    <xdr:to>
      <xdr:col>85</xdr:col>
      <xdr:colOff>127000</xdr:colOff>
      <xdr:row>60</xdr:row>
      <xdr:rowOff>156845</xdr:rowOff>
    </xdr:to>
    <xdr:cxnSp macro="">
      <xdr:nvCxnSpPr>
        <xdr:cNvPr id="551" name="直線コネクタ 550">
          <a:extLst>
            <a:ext uri="{FF2B5EF4-FFF2-40B4-BE49-F238E27FC236}">
              <a16:creationId xmlns:a16="http://schemas.microsoft.com/office/drawing/2014/main" id="{31151DEF-7960-4353-9C91-86CF70C4C847}"/>
            </a:ext>
          </a:extLst>
        </xdr:cNvPr>
        <xdr:cNvCxnSpPr/>
      </xdr:nvCxnSpPr>
      <xdr:spPr>
        <a:xfrm>
          <a:off x="13938250" y="10010775"/>
          <a:ext cx="762000" cy="52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1270</xdr:rowOff>
    </xdr:from>
    <xdr:to>
      <xdr:col>76</xdr:col>
      <xdr:colOff>165100</xdr:colOff>
      <xdr:row>60</xdr:row>
      <xdr:rowOff>102870</xdr:rowOff>
    </xdr:to>
    <xdr:sp macro="" textlink="">
      <xdr:nvSpPr>
        <xdr:cNvPr id="552" name="楕円 551">
          <a:extLst>
            <a:ext uri="{FF2B5EF4-FFF2-40B4-BE49-F238E27FC236}">
              <a16:creationId xmlns:a16="http://schemas.microsoft.com/office/drawing/2014/main" id="{D0D50779-8308-4489-B055-FA00E6C4A8F6}"/>
            </a:ext>
          </a:extLst>
        </xdr:cNvPr>
        <xdr:cNvSpPr/>
      </xdr:nvSpPr>
      <xdr:spPr>
        <a:xfrm>
          <a:off x="13093700" y="9907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52070</xdr:rowOff>
    </xdr:from>
    <xdr:to>
      <xdr:col>81</xdr:col>
      <xdr:colOff>50800</xdr:colOff>
      <xdr:row>60</xdr:row>
      <xdr:rowOff>104775</xdr:rowOff>
    </xdr:to>
    <xdr:cxnSp macro="">
      <xdr:nvCxnSpPr>
        <xdr:cNvPr id="553" name="直線コネクタ 552">
          <a:extLst>
            <a:ext uri="{FF2B5EF4-FFF2-40B4-BE49-F238E27FC236}">
              <a16:creationId xmlns:a16="http://schemas.microsoft.com/office/drawing/2014/main" id="{C48CC898-70B9-4C1E-92BE-069E4CC7BC5D}"/>
            </a:ext>
          </a:extLst>
        </xdr:cNvPr>
        <xdr:cNvCxnSpPr/>
      </xdr:nvCxnSpPr>
      <xdr:spPr>
        <a:xfrm>
          <a:off x="13144500" y="9958070"/>
          <a:ext cx="793750" cy="52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114300</xdr:rowOff>
    </xdr:from>
    <xdr:to>
      <xdr:col>72</xdr:col>
      <xdr:colOff>38100</xdr:colOff>
      <xdr:row>60</xdr:row>
      <xdr:rowOff>44450</xdr:rowOff>
    </xdr:to>
    <xdr:sp macro="" textlink="">
      <xdr:nvSpPr>
        <xdr:cNvPr id="554" name="楕円 553">
          <a:extLst>
            <a:ext uri="{FF2B5EF4-FFF2-40B4-BE49-F238E27FC236}">
              <a16:creationId xmlns:a16="http://schemas.microsoft.com/office/drawing/2014/main" id="{512117C5-093E-4482-935D-2D9A94637824}"/>
            </a:ext>
          </a:extLst>
        </xdr:cNvPr>
        <xdr:cNvSpPr/>
      </xdr:nvSpPr>
      <xdr:spPr>
        <a:xfrm>
          <a:off x="12299950" y="98552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165100</xdr:rowOff>
    </xdr:from>
    <xdr:to>
      <xdr:col>76</xdr:col>
      <xdr:colOff>114300</xdr:colOff>
      <xdr:row>60</xdr:row>
      <xdr:rowOff>52070</xdr:rowOff>
    </xdr:to>
    <xdr:cxnSp macro="">
      <xdr:nvCxnSpPr>
        <xdr:cNvPr id="555" name="直線コネクタ 554">
          <a:extLst>
            <a:ext uri="{FF2B5EF4-FFF2-40B4-BE49-F238E27FC236}">
              <a16:creationId xmlns:a16="http://schemas.microsoft.com/office/drawing/2014/main" id="{76EEC404-CB6B-4CE4-80F0-528E3BFB2021}"/>
            </a:ext>
          </a:extLst>
        </xdr:cNvPr>
        <xdr:cNvCxnSpPr/>
      </xdr:nvCxnSpPr>
      <xdr:spPr>
        <a:xfrm>
          <a:off x="12344400" y="9906000"/>
          <a:ext cx="800100" cy="52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71755</xdr:rowOff>
    </xdr:from>
    <xdr:to>
      <xdr:col>67</xdr:col>
      <xdr:colOff>101600</xdr:colOff>
      <xdr:row>60</xdr:row>
      <xdr:rowOff>1905</xdr:rowOff>
    </xdr:to>
    <xdr:sp macro="" textlink="">
      <xdr:nvSpPr>
        <xdr:cNvPr id="556" name="楕円 555">
          <a:extLst>
            <a:ext uri="{FF2B5EF4-FFF2-40B4-BE49-F238E27FC236}">
              <a16:creationId xmlns:a16="http://schemas.microsoft.com/office/drawing/2014/main" id="{2807BBAF-B16A-4210-96CB-EDB6458A6347}"/>
            </a:ext>
          </a:extLst>
        </xdr:cNvPr>
        <xdr:cNvSpPr/>
      </xdr:nvSpPr>
      <xdr:spPr>
        <a:xfrm>
          <a:off x="11487150" y="981265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122555</xdr:rowOff>
    </xdr:from>
    <xdr:to>
      <xdr:col>71</xdr:col>
      <xdr:colOff>177800</xdr:colOff>
      <xdr:row>59</xdr:row>
      <xdr:rowOff>165100</xdr:rowOff>
    </xdr:to>
    <xdr:cxnSp macro="">
      <xdr:nvCxnSpPr>
        <xdr:cNvPr id="557" name="直線コネクタ 556">
          <a:extLst>
            <a:ext uri="{FF2B5EF4-FFF2-40B4-BE49-F238E27FC236}">
              <a16:creationId xmlns:a16="http://schemas.microsoft.com/office/drawing/2014/main" id="{B432951A-5B25-4255-A1CA-34FE44817B98}"/>
            </a:ext>
          </a:extLst>
        </xdr:cNvPr>
        <xdr:cNvCxnSpPr/>
      </xdr:nvCxnSpPr>
      <xdr:spPr>
        <a:xfrm>
          <a:off x="11537950" y="9863455"/>
          <a:ext cx="80645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58</xdr:row>
      <xdr:rowOff>27940</xdr:rowOff>
    </xdr:from>
    <xdr:ext cx="405130" cy="259080"/>
    <xdr:sp macro="" textlink="">
      <xdr:nvSpPr>
        <xdr:cNvPr id="558" name="n_1aveValue【学校施設】&#10;有形固定資産減価償却率">
          <a:extLst>
            <a:ext uri="{FF2B5EF4-FFF2-40B4-BE49-F238E27FC236}">
              <a16:creationId xmlns:a16="http://schemas.microsoft.com/office/drawing/2014/main" id="{A110AD58-75EA-4E2F-A010-ECE859D48038}"/>
            </a:ext>
          </a:extLst>
        </xdr:cNvPr>
        <xdr:cNvSpPr txBox="1"/>
      </xdr:nvSpPr>
      <xdr:spPr>
        <a:xfrm>
          <a:off x="13742035" y="96037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63.8</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58</xdr:row>
      <xdr:rowOff>5080</xdr:rowOff>
    </xdr:from>
    <xdr:ext cx="402590" cy="259080"/>
    <xdr:sp macro="" textlink="">
      <xdr:nvSpPr>
        <xdr:cNvPr id="559" name="n_2aveValue【学校施設】&#10;有形固定資産減価償却率">
          <a:extLst>
            <a:ext uri="{FF2B5EF4-FFF2-40B4-BE49-F238E27FC236}">
              <a16:creationId xmlns:a16="http://schemas.microsoft.com/office/drawing/2014/main" id="{899D1560-43A7-4D91-B836-E2FCD46A2995}"/>
            </a:ext>
          </a:extLst>
        </xdr:cNvPr>
        <xdr:cNvSpPr txBox="1"/>
      </xdr:nvSpPr>
      <xdr:spPr>
        <a:xfrm>
          <a:off x="12960985" y="958088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63.1</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57</xdr:row>
      <xdr:rowOff>140970</xdr:rowOff>
    </xdr:from>
    <xdr:ext cx="402590" cy="259080"/>
    <xdr:sp macro="" textlink="">
      <xdr:nvSpPr>
        <xdr:cNvPr id="560" name="n_3aveValue【学校施設】&#10;有形固定資産減価償却率">
          <a:extLst>
            <a:ext uri="{FF2B5EF4-FFF2-40B4-BE49-F238E27FC236}">
              <a16:creationId xmlns:a16="http://schemas.microsoft.com/office/drawing/2014/main" id="{23941B05-A0CC-479F-B571-D9F197CE6012}"/>
            </a:ext>
          </a:extLst>
        </xdr:cNvPr>
        <xdr:cNvSpPr txBox="1"/>
      </xdr:nvSpPr>
      <xdr:spPr>
        <a:xfrm>
          <a:off x="12167235" y="955167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57</xdr:row>
      <xdr:rowOff>144145</xdr:rowOff>
    </xdr:from>
    <xdr:ext cx="402590" cy="256540"/>
    <xdr:sp macro="" textlink="">
      <xdr:nvSpPr>
        <xdr:cNvPr id="561" name="n_4aveValue【学校施設】&#10;有形固定資産減価償却率">
          <a:extLst>
            <a:ext uri="{FF2B5EF4-FFF2-40B4-BE49-F238E27FC236}">
              <a16:creationId xmlns:a16="http://schemas.microsoft.com/office/drawing/2014/main" id="{A8B2D93A-9D6E-4A56-A401-C14C1357E530}"/>
            </a:ext>
          </a:extLst>
        </xdr:cNvPr>
        <xdr:cNvSpPr txBox="1"/>
      </xdr:nvSpPr>
      <xdr:spPr>
        <a:xfrm>
          <a:off x="11354435" y="955484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62.1</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60</xdr:row>
      <xdr:rowOff>146685</xdr:rowOff>
    </xdr:from>
    <xdr:ext cx="405130" cy="256540"/>
    <xdr:sp macro="" textlink="">
      <xdr:nvSpPr>
        <xdr:cNvPr id="562" name="n_1mainValue【学校施設】&#10;有形固定資産減価償却率">
          <a:extLst>
            <a:ext uri="{FF2B5EF4-FFF2-40B4-BE49-F238E27FC236}">
              <a16:creationId xmlns:a16="http://schemas.microsoft.com/office/drawing/2014/main" id="{CD93D09B-4635-45F3-AB6E-27B4ED4E2033}"/>
            </a:ext>
          </a:extLst>
        </xdr:cNvPr>
        <xdr:cNvSpPr txBox="1"/>
      </xdr:nvSpPr>
      <xdr:spPr>
        <a:xfrm>
          <a:off x="13742035" y="1005268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68.2</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60</xdr:row>
      <xdr:rowOff>93980</xdr:rowOff>
    </xdr:from>
    <xdr:ext cx="402590" cy="259080"/>
    <xdr:sp macro="" textlink="">
      <xdr:nvSpPr>
        <xdr:cNvPr id="563" name="n_2mainValue【学校施設】&#10;有形固定資産減価償却率">
          <a:extLst>
            <a:ext uri="{FF2B5EF4-FFF2-40B4-BE49-F238E27FC236}">
              <a16:creationId xmlns:a16="http://schemas.microsoft.com/office/drawing/2014/main" id="{DE7F08DB-ED66-4F87-97FC-7EBC92DC0F42}"/>
            </a:ext>
          </a:extLst>
        </xdr:cNvPr>
        <xdr:cNvSpPr txBox="1"/>
      </xdr:nvSpPr>
      <xdr:spPr>
        <a:xfrm>
          <a:off x="12960985" y="999998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66.6</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60</xdr:row>
      <xdr:rowOff>35560</xdr:rowOff>
    </xdr:from>
    <xdr:ext cx="402590" cy="259080"/>
    <xdr:sp macro="" textlink="">
      <xdr:nvSpPr>
        <xdr:cNvPr id="564" name="n_3mainValue【学校施設】&#10;有形固定資産減価償却率">
          <a:extLst>
            <a:ext uri="{FF2B5EF4-FFF2-40B4-BE49-F238E27FC236}">
              <a16:creationId xmlns:a16="http://schemas.microsoft.com/office/drawing/2014/main" id="{04EBA92E-D5D5-4D9C-B7FE-343570C398E5}"/>
            </a:ext>
          </a:extLst>
        </xdr:cNvPr>
        <xdr:cNvSpPr txBox="1"/>
      </xdr:nvSpPr>
      <xdr:spPr>
        <a:xfrm>
          <a:off x="12167235" y="994156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64.8</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59</xdr:row>
      <xdr:rowOff>164465</xdr:rowOff>
    </xdr:from>
    <xdr:ext cx="402590" cy="259080"/>
    <xdr:sp macro="" textlink="">
      <xdr:nvSpPr>
        <xdr:cNvPr id="565" name="n_4mainValue【学校施設】&#10;有形固定資産減価償却率">
          <a:extLst>
            <a:ext uri="{FF2B5EF4-FFF2-40B4-BE49-F238E27FC236}">
              <a16:creationId xmlns:a16="http://schemas.microsoft.com/office/drawing/2014/main" id="{7DA5A261-DC5C-4FE2-BC5F-1EBEA34009C9}"/>
            </a:ext>
          </a:extLst>
        </xdr:cNvPr>
        <xdr:cNvSpPr txBox="1"/>
      </xdr:nvSpPr>
      <xdr:spPr>
        <a:xfrm>
          <a:off x="11354435" y="990536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63.5</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DCFE6E74-5397-4EBB-B689-B151D1EA38FB}"/>
            </a:ext>
          </a:extLst>
        </xdr:cNvPr>
        <xdr:cNvSpPr/>
      </xdr:nvSpPr>
      <xdr:spPr>
        <a:xfrm>
          <a:off x="16459200" y="77089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BE20F36D-7A35-4E30-BBC4-085665296DD1}"/>
            </a:ext>
          </a:extLst>
        </xdr:cNvPr>
        <xdr:cNvSpPr/>
      </xdr:nvSpPr>
      <xdr:spPr>
        <a:xfrm>
          <a:off x="16586200" y="83439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CEE9BB55-80B5-4B2B-81FA-45F7045E151D}"/>
            </a:ext>
          </a:extLst>
        </xdr:cNvPr>
        <xdr:cNvSpPr/>
      </xdr:nvSpPr>
      <xdr:spPr>
        <a:xfrm>
          <a:off x="16586200" y="85407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85/132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8477FC31-9F27-4832-9085-D228B23B8DC6}"/>
            </a:ext>
          </a:extLst>
        </xdr:cNvPr>
        <xdr:cNvSpPr/>
      </xdr:nvSpPr>
      <xdr:spPr>
        <a:xfrm>
          <a:off x="17487900" y="83439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85526E2C-58B5-4DBD-A300-566AECC57C52}"/>
            </a:ext>
          </a:extLst>
        </xdr:cNvPr>
        <xdr:cNvSpPr/>
      </xdr:nvSpPr>
      <xdr:spPr>
        <a:xfrm>
          <a:off x="17487900" y="85407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C3B373A3-99AA-4246-99A2-58EE5372BDCD}"/>
            </a:ext>
          </a:extLst>
        </xdr:cNvPr>
        <xdr:cNvSpPr/>
      </xdr:nvSpPr>
      <xdr:spPr>
        <a:xfrm>
          <a:off x="18516600" y="83439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629C5784-A076-4CB0-8FC2-6260693B7386}"/>
            </a:ext>
          </a:extLst>
        </xdr:cNvPr>
        <xdr:cNvSpPr/>
      </xdr:nvSpPr>
      <xdr:spPr>
        <a:xfrm>
          <a:off x="18516600" y="85407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1.781</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5D4D72D5-71A6-4360-8675-3957D89CBB07}"/>
            </a:ext>
          </a:extLst>
        </xdr:cNvPr>
        <xdr:cNvSpPr/>
      </xdr:nvSpPr>
      <xdr:spPr>
        <a:xfrm>
          <a:off x="16459200" y="8807450"/>
          <a:ext cx="426720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7345" cy="225425"/>
    <xdr:sp macro="" textlink="">
      <xdr:nvSpPr>
        <xdr:cNvPr id="574" name="テキスト ボックス 573">
          <a:extLst>
            <a:ext uri="{FF2B5EF4-FFF2-40B4-BE49-F238E27FC236}">
              <a16:creationId xmlns:a16="http://schemas.microsoft.com/office/drawing/2014/main" id="{49EB4BF8-A78E-407C-B248-D1184F18799C}"/>
            </a:ext>
          </a:extLst>
        </xdr:cNvPr>
        <xdr:cNvSpPr txBox="1"/>
      </xdr:nvSpPr>
      <xdr:spPr>
        <a:xfrm>
          <a:off x="16440150" y="86233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A56C30D2-B0F1-439C-915E-0C992346960A}"/>
            </a:ext>
          </a:extLst>
        </xdr:cNvPr>
        <xdr:cNvCxnSpPr/>
      </xdr:nvCxnSpPr>
      <xdr:spPr>
        <a:xfrm>
          <a:off x="16459200" y="110109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6" name="直線コネクタ 575">
          <a:extLst>
            <a:ext uri="{FF2B5EF4-FFF2-40B4-BE49-F238E27FC236}">
              <a16:creationId xmlns:a16="http://schemas.microsoft.com/office/drawing/2014/main" id="{D473D8BA-AB50-4BC6-8ECE-AF742754E2F4}"/>
            </a:ext>
          </a:extLst>
        </xdr:cNvPr>
        <xdr:cNvCxnSpPr/>
      </xdr:nvCxnSpPr>
      <xdr:spPr>
        <a:xfrm>
          <a:off x="16459200" y="106426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63</xdr:row>
      <xdr:rowOff>105410</xdr:rowOff>
    </xdr:from>
    <xdr:ext cx="464820" cy="259080"/>
    <xdr:sp macro="" textlink="">
      <xdr:nvSpPr>
        <xdr:cNvPr id="577" name="テキスト ボックス 576">
          <a:extLst>
            <a:ext uri="{FF2B5EF4-FFF2-40B4-BE49-F238E27FC236}">
              <a16:creationId xmlns:a16="http://schemas.microsoft.com/office/drawing/2014/main" id="{BCA2D68E-7281-4B02-A1AC-D12D998890AD}"/>
            </a:ext>
          </a:extLst>
        </xdr:cNvPr>
        <xdr:cNvSpPr txBox="1"/>
      </xdr:nvSpPr>
      <xdr:spPr>
        <a:xfrm>
          <a:off x="16048990" y="1050671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8" name="直線コネクタ 577">
          <a:extLst>
            <a:ext uri="{FF2B5EF4-FFF2-40B4-BE49-F238E27FC236}">
              <a16:creationId xmlns:a16="http://schemas.microsoft.com/office/drawing/2014/main" id="{AA7E66C9-2BE0-4128-9AC5-05632EBB6DD5}"/>
            </a:ext>
          </a:extLst>
        </xdr:cNvPr>
        <xdr:cNvCxnSpPr/>
      </xdr:nvCxnSpPr>
      <xdr:spPr>
        <a:xfrm>
          <a:off x="16459200" y="102743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61</xdr:row>
      <xdr:rowOff>67310</xdr:rowOff>
    </xdr:from>
    <xdr:ext cx="464820" cy="259080"/>
    <xdr:sp macro="" textlink="">
      <xdr:nvSpPr>
        <xdr:cNvPr id="579" name="テキスト ボックス 578">
          <a:extLst>
            <a:ext uri="{FF2B5EF4-FFF2-40B4-BE49-F238E27FC236}">
              <a16:creationId xmlns:a16="http://schemas.microsoft.com/office/drawing/2014/main" id="{41173BB8-2FF7-4616-B28A-9CE306E1854C}"/>
            </a:ext>
          </a:extLst>
        </xdr:cNvPr>
        <xdr:cNvSpPr txBox="1"/>
      </xdr:nvSpPr>
      <xdr:spPr>
        <a:xfrm>
          <a:off x="16048990" y="1013841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0" name="直線コネクタ 579">
          <a:extLst>
            <a:ext uri="{FF2B5EF4-FFF2-40B4-BE49-F238E27FC236}">
              <a16:creationId xmlns:a16="http://schemas.microsoft.com/office/drawing/2014/main" id="{5346E8D9-A5EE-4D0A-859C-D9707B702451}"/>
            </a:ext>
          </a:extLst>
        </xdr:cNvPr>
        <xdr:cNvCxnSpPr/>
      </xdr:nvCxnSpPr>
      <xdr:spPr>
        <a:xfrm>
          <a:off x="16459200" y="9906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59</xdr:row>
      <xdr:rowOff>29210</xdr:rowOff>
    </xdr:from>
    <xdr:ext cx="464820" cy="256540"/>
    <xdr:sp macro="" textlink="">
      <xdr:nvSpPr>
        <xdr:cNvPr id="581" name="テキスト ボックス 580">
          <a:extLst>
            <a:ext uri="{FF2B5EF4-FFF2-40B4-BE49-F238E27FC236}">
              <a16:creationId xmlns:a16="http://schemas.microsoft.com/office/drawing/2014/main" id="{EB16877F-87BF-42D2-84BE-AFA551B85760}"/>
            </a:ext>
          </a:extLst>
        </xdr:cNvPr>
        <xdr:cNvSpPr txBox="1"/>
      </xdr:nvSpPr>
      <xdr:spPr>
        <a:xfrm>
          <a:off x="16048990" y="977011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2" name="直線コネクタ 581">
          <a:extLst>
            <a:ext uri="{FF2B5EF4-FFF2-40B4-BE49-F238E27FC236}">
              <a16:creationId xmlns:a16="http://schemas.microsoft.com/office/drawing/2014/main" id="{12FAD6D6-408E-4D1D-92B7-3F088D281EB0}"/>
            </a:ext>
          </a:extLst>
        </xdr:cNvPr>
        <xdr:cNvCxnSpPr/>
      </xdr:nvCxnSpPr>
      <xdr:spPr>
        <a:xfrm>
          <a:off x="16459200" y="95440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56</xdr:row>
      <xdr:rowOff>162560</xdr:rowOff>
    </xdr:from>
    <xdr:ext cx="464820" cy="259080"/>
    <xdr:sp macro="" textlink="">
      <xdr:nvSpPr>
        <xdr:cNvPr id="583" name="テキスト ボックス 582">
          <a:extLst>
            <a:ext uri="{FF2B5EF4-FFF2-40B4-BE49-F238E27FC236}">
              <a16:creationId xmlns:a16="http://schemas.microsoft.com/office/drawing/2014/main" id="{001A2B34-DD2A-4816-AB1F-C30E826BD5DC}"/>
            </a:ext>
          </a:extLst>
        </xdr:cNvPr>
        <xdr:cNvSpPr txBox="1"/>
      </xdr:nvSpPr>
      <xdr:spPr>
        <a:xfrm>
          <a:off x="16048990" y="94081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4" name="直線コネクタ 583">
          <a:extLst>
            <a:ext uri="{FF2B5EF4-FFF2-40B4-BE49-F238E27FC236}">
              <a16:creationId xmlns:a16="http://schemas.microsoft.com/office/drawing/2014/main" id="{80822715-B689-4096-9D42-ADB8CEC6A021}"/>
            </a:ext>
          </a:extLst>
        </xdr:cNvPr>
        <xdr:cNvCxnSpPr/>
      </xdr:nvCxnSpPr>
      <xdr:spPr>
        <a:xfrm>
          <a:off x="16459200" y="91757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54</xdr:row>
      <xdr:rowOff>124460</xdr:rowOff>
    </xdr:from>
    <xdr:ext cx="464820" cy="259080"/>
    <xdr:sp macro="" textlink="">
      <xdr:nvSpPr>
        <xdr:cNvPr id="585" name="テキスト ボックス 584">
          <a:extLst>
            <a:ext uri="{FF2B5EF4-FFF2-40B4-BE49-F238E27FC236}">
              <a16:creationId xmlns:a16="http://schemas.microsoft.com/office/drawing/2014/main" id="{AC9D3CB9-2119-45A6-9666-F6BD2AD10E94}"/>
            </a:ext>
          </a:extLst>
        </xdr:cNvPr>
        <xdr:cNvSpPr txBox="1"/>
      </xdr:nvSpPr>
      <xdr:spPr>
        <a:xfrm>
          <a:off x="16048990" y="90398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9548C58E-29C0-41F1-86B9-8C328A9CEA0A}"/>
            </a:ext>
          </a:extLst>
        </xdr:cNvPr>
        <xdr:cNvCxnSpPr/>
      </xdr:nvCxnSpPr>
      <xdr:spPr>
        <a:xfrm>
          <a:off x="16459200" y="88074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52</xdr:row>
      <xdr:rowOff>86360</xdr:rowOff>
    </xdr:from>
    <xdr:ext cx="531495" cy="256540"/>
    <xdr:sp macro="" textlink="">
      <xdr:nvSpPr>
        <xdr:cNvPr id="587" name="テキスト ボックス 586">
          <a:extLst>
            <a:ext uri="{FF2B5EF4-FFF2-40B4-BE49-F238E27FC236}">
              <a16:creationId xmlns:a16="http://schemas.microsoft.com/office/drawing/2014/main" id="{26117B0E-364A-426B-9E7E-A8E92F882C3E}"/>
            </a:ext>
          </a:extLst>
        </xdr:cNvPr>
        <xdr:cNvSpPr txBox="1"/>
      </xdr:nvSpPr>
      <xdr:spPr>
        <a:xfrm>
          <a:off x="15984855" y="867156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a:extLst>
            <a:ext uri="{FF2B5EF4-FFF2-40B4-BE49-F238E27FC236}">
              <a16:creationId xmlns:a16="http://schemas.microsoft.com/office/drawing/2014/main" id="{40D0E20B-307B-4FE5-8073-9B510B4C64F7}"/>
            </a:ext>
          </a:extLst>
        </xdr:cNvPr>
        <xdr:cNvSpPr/>
      </xdr:nvSpPr>
      <xdr:spPr>
        <a:xfrm>
          <a:off x="16459200" y="8807450"/>
          <a:ext cx="426720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55</xdr:row>
      <xdr:rowOff>114300</xdr:rowOff>
    </xdr:from>
    <xdr:to>
      <xdr:col>116</xdr:col>
      <xdr:colOff>62865</xdr:colOff>
      <xdr:row>63</xdr:row>
      <xdr:rowOff>10795</xdr:rowOff>
    </xdr:to>
    <xdr:cxnSp macro="">
      <xdr:nvCxnSpPr>
        <xdr:cNvPr id="589" name="直線コネクタ 588">
          <a:extLst>
            <a:ext uri="{FF2B5EF4-FFF2-40B4-BE49-F238E27FC236}">
              <a16:creationId xmlns:a16="http://schemas.microsoft.com/office/drawing/2014/main" id="{B25682F2-6F96-4C75-BDF2-FE3F0FFA8B6F}"/>
            </a:ext>
          </a:extLst>
        </xdr:cNvPr>
        <xdr:cNvCxnSpPr/>
      </xdr:nvCxnSpPr>
      <xdr:spPr>
        <a:xfrm flipV="1">
          <a:off x="19951065" y="9194800"/>
          <a:ext cx="0" cy="12172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14605</xdr:rowOff>
    </xdr:from>
    <xdr:ext cx="469900" cy="259080"/>
    <xdr:sp macro="" textlink="">
      <xdr:nvSpPr>
        <xdr:cNvPr id="590" name="【学校施設】&#10;一人当たり面積最小値テキスト">
          <a:extLst>
            <a:ext uri="{FF2B5EF4-FFF2-40B4-BE49-F238E27FC236}">
              <a16:creationId xmlns:a16="http://schemas.microsoft.com/office/drawing/2014/main" id="{7F8F2B4F-95A0-41BF-B9C5-03BD45868C35}"/>
            </a:ext>
          </a:extLst>
        </xdr:cNvPr>
        <xdr:cNvSpPr txBox="1"/>
      </xdr:nvSpPr>
      <xdr:spPr>
        <a:xfrm>
          <a:off x="19989800" y="104159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1.243</a:t>
          </a:r>
          <a:endParaRPr kumimoji="1" lang="ja-JP" altLang="en-US" sz="1000" b="1">
            <a:latin typeface="ＭＳ Ｐゴシック"/>
            <a:ea typeface="ＭＳ Ｐゴシック"/>
          </a:endParaRPr>
        </a:p>
      </xdr:txBody>
    </xdr:sp>
    <xdr:clientData/>
  </xdr:oneCellAnchor>
  <xdr:twoCellAnchor>
    <xdr:from>
      <xdr:col>115</xdr:col>
      <xdr:colOff>165100</xdr:colOff>
      <xdr:row>63</xdr:row>
      <xdr:rowOff>10795</xdr:rowOff>
    </xdr:from>
    <xdr:to>
      <xdr:col>116</xdr:col>
      <xdr:colOff>152400</xdr:colOff>
      <xdr:row>63</xdr:row>
      <xdr:rowOff>10795</xdr:rowOff>
    </xdr:to>
    <xdr:cxnSp macro="">
      <xdr:nvCxnSpPr>
        <xdr:cNvPr id="591" name="直線コネクタ 590">
          <a:extLst>
            <a:ext uri="{FF2B5EF4-FFF2-40B4-BE49-F238E27FC236}">
              <a16:creationId xmlns:a16="http://schemas.microsoft.com/office/drawing/2014/main" id="{48E7D821-B29E-4F22-BF98-A478D41E5F20}"/>
            </a:ext>
          </a:extLst>
        </xdr:cNvPr>
        <xdr:cNvCxnSpPr/>
      </xdr:nvCxnSpPr>
      <xdr:spPr>
        <a:xfrm>
          <a:off x="19881850" y="104120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60960</xdr:rowOff>
    </xdr:from>
    <xdr:ext cx="469900" cy="259080"/>
    <xdr:sp macro="" textlink="">
      <xdr:nvSpPr>
        <xdr:cNvPr id="592" name="【学校施設】&#10;一人当たり面積最大値テキスト">
          <a:extLst>
            <a:ext uri="{FF2B5EF4-FFF2-40B4-BE49-F238E27FC236}">
              <a16:creationId xmlns:a16="http://schemas.microsoft.com/office/drawing/2014/main" id="{79AC9ACE-57AF-4843-9AE0-0D7BDF1CCC5E}"/>
            </a:ext>
          </a:extLst>
        </xdr:cNvPr>
        <xdr:cNvSpPr txBox="1"/>
      </xdr:nvSpPr>
      <xdr:spPr>
        <a:xfrm>
          <a:off x="19989800" y="89763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7.901</a:t>
          </a:r>
          <a:endParaRPr kumimoji="1" lang="ja-JP" altLang="en-US" sz="1000" b="1">
            <a:latin typeface="ＭＳ Ｐゴシック"/>
            <a:ea typeface="ＭＳ Ｐゴシック"/>
          </a:endParaRPr>
        </a:p>
      </xdr:txBody>
    </xdr:sp>
    <xdr:clientData/>
  </xdr:oneCellAnchor>
  <xdr:twoCellAnchor>
    <xdr:from>
      <xdr:col>115</xdr:col>
      <xdr:colOff>165100</xdr:colOff>
      <xdr:row>55</xdr:row>
      <xdr:rowOff>114300</xdr:rowOff>
    </xdr:from>
    <xdr:to>
      <xdr:col>116</xdr:col>
      <xdr:colOff>152400</xdr:colOff>
      <xdr:row>55</xdr:row>
      <xdr:rowOff>114300</xdr:rowOff>
    </xdr:to>
    <xdr:cxnSp macro="">
      <xdr:nvCxnSpPr>
        <xdr:cNvPr id="593" name="直線コネクタ 592">
          <a:extLst>
            <a:ext uri="{FF2B5EF4-FFF2-40B4-BE49-F238E27FC236}">
              <a16:creationId xmlns:a16="http://schemas.microsoft.com/office/drawing/2014/main" id="{EA4B7FF0-DCF7-4D28-9CFE-9EDCD3972CE9}"/>
            </a:ext>
          </a:extLst>
        </xdr:cNvPr>
        <xdr:cNvCxnSpPr/>
      </xdr:nvCxnSpPr>
      <xdr:spPr>
        <a:xfrm>
          <a:off x="19881850" y="91948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109220</xdr:rowOff>
    </xdr:from>
    <xdr:ext cx="469900" cy="256540"/>
    <xdr:sp macro="" textlink="">
      <xdr:nvSpPr>
        <xdr:cNvPr id="594" name="【学校施設】&#10;一人当たり面積平均値テキスト">
          <a:extLst>
            <a:ext uri="{FF2B5EF4-FFF2-40B4-BE49-F238E27FC236}">
              <a16:creationId xmlns:a16="http://schemas.microsoft.com/office/drawing/2014/main" id="{67890538-73CD-4ED6-B1A0-ECDE9F4A6F9B}"/>
            </a:ext>
          </a:extLst>
        </xdr:cNvPr>
        <xdr:cNvSpPr txBox="1"/>
      </xdr:nvSpPr>
      <xdr:spPr>
        <a:xfrm>
          <a:off x="19989800" y="10015220"/>
          <a:ext cx="46990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2.379</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61</xdr:row>
      <xdr:rowOff>86360</xdr:rowOff>
    </xdr:from>
    <xdr:to>
      <xdr:col>116</xdr:col>
      <xdr:colOff>114300</xdr:colOff>
      <xdr:row>62</xdr:row>
      <xdr:rowOff>16510</xdr:rowOff>
    </xdr:to>
    <xdr:sp macro="" textlink="">
      <xdr:nvSpPr>
        <xdr:cNvPr id="595" name="フローチャート: 判断 594">
          <a:extLst>
            <a:ext uri="{FF2B5EF4-FFF2-40B4-BE49-F238E27FC236}">
              <a16:creationId xmlns:a16="http://schemas.microsoft.com/office/drawing/2014/main" id="{3D195A50-73B1-4026-B53F-9E32FCE3F4D7}"/>
            </a:ext>
          </a:extLst>
        </xdr:cNvPr>
        <xdr:cNvSpPr/>
      </xdr:nvSpPr>
      <xdr:spPr>
        <a:xfrm>
          <a:off x="19900900" y="101574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91440</xdr:rowOff>
    </xdr:from>
    <xdr:to>
      <xdr:col>112</xdr:col>
      <xdr:colOff>38100</xdr:colOff>
      <xdr:row>62</xdr:row>
      <xdr:rowOff>21590</xdr:rowOff>
    </xdr:to>
    <xdr:sp macro="" textlink="">
      <xdr:nvSpPr>
        <xdr:cNvPr id="596" name="フローチャート: 判断 595">
          <a:extLst>
            <a:ext uri="{FF2B5EF4-FFF2-40B4-BE49-F238E27FC236}">
              <a16:creationId xmlns:a16="http://schemas.microsoft.com/office/drawing/2014/main" id="{153E6B60-A07C-4295-84D4-C21E8252EDBE}"/>
            </a:ext>
          </a:extLst>
        </xdr:cNvPr>
        <xdr:cNvSpPr/>
      </xdr:nvSpPr>
      <xdr:spPr>
        <a:xfrm>
          <a:off x="19157950" y="1016254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99060</xdr:rowOff>
    </xdr:from>
    <xdr:to>
      <xdr:col>107</xdr:col>
      <xdr:colOff>101600</xdr:colOff>
      <xdr:row>62</xdr:row>
      <xdr:rowOff>29210</xdr:rowOff>
    </xdr:to>
    <xdr:sp macro="" textlink="">
      <xdr:nvSpPr>
        <xdr:cNvPr id="597" name="フローチャート: 判断 596">
          <a:extLst>
            <a:ext uri="{FF2B5EF4-FFF2-40B4-BE49-F238E27FC236}">
              <a16:creationId xmlns:a16="http://schemas.microsoft.com/office/drawing/2014/main" id="{C19D0BE7-86C2-4557-87ED-13CC687BDF13}"/>
            </a:ext>
          </a:extLst>
        </xdr:cNvPr>
        <xdr:cNvSpPr/>
      </xdr:nvSpPr>
      <xdr:spPr>
        <a:xfrm>
          <a:off x="18345150" y="101701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99695</xdr:rowOff>
    </xdr:from>
    <xdr:to>
      <xdr:col>102</xdr:col>
      <xdr:colOff>165100</xdr:colOff>
      <xdr:row>62</xdr:row>
      <xdr:rowOff>29845</xdr:rowOff>
    </xdr:to>
    <xdr:sp macro="" textlink="">
      <xdr:nvSpPr>
        <xdr:cNvPr id="598" name="フローチャート: 判断 597">
          <a:extLst>
            <a:ext uri="{FF2B5EF4-FFF2-40B4-BE49-F238E27FC236}">
              <a16:creationId xmlns:a16="http://schemas.microsoft.com/office/drawing/2014/main" id="{B33141CA-67C1-4626-ACC1-098C0B2B03B2}"/>
            </a:ext>
          </a:extLst>
        </xdr:cNvPr>
        <xdr:cNvSpPr/>
      </xdr:nvSpPr>
      <xdr:spPr>
        <a:xfrm>
          <a:off x="17551400" y="1017079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99060</xdr:rowOff>
    </xdr:from>
    <xdr:to>
      <xdr:col>98</xdr:col>
      <xdr:colOff>38100</xdr:colOff>
      <xdr:row>62</xdr:row>
      <xdr:rowOff>29210</xdr:rowOff>
    </xdr:to>
    <xdr:sp macro="" textlink="">
      <xdr:nvSpPr>
        <xdr:cNvPr id="599" name="フローチャート: 判断 598">
          <a:extLst>
            <a:ext uri="{FF2B5EF4-FFF2-40B4-BE49-F238E27FC236}">
              <a16:creationId xmlns:a16="http://schemas.microsoft.com/office/drawing/2014/main" id="{343ACF0D-A2AF-45A2-9615-5093B373B225}"/>
            </a:ext>
          </a:extLst>
        </xdr:cNvPr>
        <xdr:cNvSpPr/>
      </xdr:nvSpPr>
      <xdr:spPr>
        <a:xfrm>
          <a:off x="16757650" y="1017016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111760</xdr:rowOff>
    </xdr:from>
    <xdr:ext cx="762000" cy="256540"/>
    <xdr:sp macro="" textlink="">
      <xdr:nvSpPr>
        <xdr:cNvPr id="600" name="テキスト ボックス 599">
          <a:extLst>
            <a:ext uri="{FF2B5EF4-FFF2-40B4-BE49-F238E27FC236}">
              <a16:creationId xmlns:a16="http://schemas.microsoft.com/office/drawing/2014/main" id="{248AF8A6-7B96-44B3-978D-BA48010AA52C}"/>
            </a:ext>
          </a:extLst>
        </xdr:cNvPr>
        <xdr:cNvSpPr txBox="1"/>
      </xdr:nvSpPr>
      <xdr:spPr>
        <a:xfrm>
          <a:off x="19780250" y="110083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66</xdr:row>
      <xdr:rowOff>111760</xdr:rowOff>
    </xdr:from>
    <xdr:ext cx="762000" cy="256540"/>
    <xdr:sp macro="" textlink="">
      <xdr:nvSpPr>
        <xdr:cNvPr id="601" name="テキスト ボックス 600">
          <a:extLst>
            <a:ext uri="{FF2B5EF4-FFF2-40B4-BE49-F238E27FC236}">
              <a16:creationId xmlns:a16="http://schemas.microsoft.com/office/drawing/2014/main" id="{B408D90E-18F2-4400-B531-2DB8E7075A7D}"/>
            </a:ext>
          </a:extLst>
        </xdr:cNvPr>
        <xdr:cNvSpPr txBox="1"/>
      </xdr:nvSpPr>
      <xdr:spPr>
        <a:xfrm>
          <a:off x="19030950" y="110083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111760</xdr:rowOff>
    </xdr:from>
    <xdr:ext cx="762000" cy="256540"/>
    <xdr:sp macro="" textlink="">
      <xdr:nvSpPr>
        <xdr:cNvPr id="602" name="テキスト ボックス 601">
          <a:extLst>
            <a:ext uri="{FF2B5EF4-FFF2-40B4-BE49-F238E27FC236}">
              <a16:creationId xmlns:a16="http://schemas.microsoft.com/office/drawing/2014/main" id="{11937F0B-D110-4D92-B95F-8DF11087EA31}"/>
            </a:ext>
          </a:extLst>
        </xdr:cNvPr>
        <xdr:cNvSpPr txBox="1"/>
      </xdr:nvSpPr>
      <xdr:spPr>
        <a:xfrm>
          <a:off x="18224500" y="110083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111760</xdr:rowOff>
    </xdr:from>
    <xdr:ext cx="762000" cy="256540"/>
    <xdr:sp macro="" textlink="">
      <xdr:nvSpPr>
        <xdr:cNvPr id="603" name="テキスト ボックス 602">
          <a:extLst>
            <a:ext uri="{FF2B5EF4-FFF2-40B4-BE49-F238E27FC236}">
              <a16:creationId xmlns:a16="http://schemas.microsoft.com/office/drawing/2014/main" id="{0A07839B-7450-4C92-8ECA-CD5CCC5AC8EB}"/>
            </a:ext>
          </a:extLst>
        </xdr:cNvPr>
        <xdr:cNvSpPr txBox="1"/>
      </xdr:nvSpPr>
      <xdr:spPr>
        <a:xfrm>
          <a:off x="17430750" y="110083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66</xdr:row>
      <xdr:rowOff>111760</xdr:rowOff>
    </xdr:from>
    <xdr:ext cx="762000" cy="256540"/>
    <xdr:sp macro="" textlink="">
      <xdr:nvSpPr>
        <xdr:cNvPr id="604" name="テキスト ボックス 603">
          <a:extLst>
            <a:ext uri="{FF2B5EF4-FFF2-40B4-BE49-F238E27FC236}">
              <a16:creationId xmlns:a16="http://schemas.microsoft.com/office/drawing/2014/main" id="{ACE07619-9AE5-4AAE-AE86-671690692FCD}"/>
            </a:ext>
          </a:extLst>
        </xdr:cNvPr>
        <xdr:cNvSpPr txBox="1"/>
      </xdr:nvSpPr>
      <xdr:spPr>
        <a:xfrm>
          <a:off x="16630650" y="110083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61</xdr:row>
      <xdr:rowOff>141605</xdr:rowOff>
    </xdr:from>
    <xdr:to>
      <xdr:col>116</xdr:col>
      <xdr:colOff>114300</xdr:colOff>
      <xdr:row>62</xdr:row>
      <xdr:rowOff>71755</xdr:rowOff>
    </xdr:to>
    <xdr:sp macro="" textlink="">
      <xdr:nvSpPr>
        <xdr:cNvPr id="605" name="楕円 604">
          <a:extLst>
            <a:ext uri="{FF2B5EF4-FFF2-40B4-BE49-F238E27FC236}">
              <a16:creationId xmlns:a16="http://schemas.microsoft.com/office/drawing/2014/main" id="{6F403EBA-2BFB-4B2F-8996-B375A2D1374D}"/>
            </a:ext>
          </a:extLst>
        </xdr:cNvPr>
        <xdr:cNvSpPr/>
      </xdr:nvSpPr>
      <xdr:spPr>
        <a:xfrm>
          <a:off x="19900900" y="1021270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120650</xdr:rowOff>
    </xdr:from>
    <xdr:ext cx="469900" cy="256540"/>
    <xdr:sp macro="" textlink="">
      <xdr:nvSpPr>
        <xdr:cNvPr id="606" name="【学校施設】&#10;一人当たり面積該当値テキスト">
          <a:extLst>
            <a:ext uri="{FF2B5EF4-FFF2-40B4-BE49-F238E27FC236}">
              <a16:creationId xmlns:a16="http://schemas.microsoft.com/office/drawing/2014/main" id="{2B5DA6F9-92BF-4349-9EFC-75CF6BC88F3E}"/>
            </a:ext>
          </a:extLst>
        </xdr:cNvPr>
        <xdr:cNvSpPr txBox="1"/>
      </xdr:nvSpPr>
      <xdr:spPr>
        <a:xfrm>
          <a:off x="19989800" y="1019175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2.090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61</xdr:row>
      <xdr:rowOff>149860</xdr:rowOff>
    </xdr:from>
    <xdr:to>
      <xdr:col>112</xdr:col>
      <xdr:colOff>38100</xdr:colOff>
      <xdr:row>62</xdr:row>
      <xdr:rowOff>80010</xdr:rowOff>
    </xdr:to>
    <xdr:sp macro="" textlink="">
      <xdr:nvSpPr>
        <xdr:cNvPr id="607" name="楕円 606">
          <a:extLst>
            <a:ext uri="{FF2B5EF4-FFF2-40B4-BE49-F238E27FC236}">
              <a16:creationId xmlns:a16="http://schemas.microsoft.com/office/drawing/2014/main" id="{A271FB61-0DDE-4D4C-AAF8-5F7AACF3B2C9}"/>
            </a:ext>
          </a:extLst>
        </xdr:cNvPr>
        <xdr:cNvSpPr/>
      </xdr:nvSpPr>
      <xdr:spPr>
        <a:xfrm>
          <a:off x="19157950" y="1022096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20955</xdr:rowOff>
    </xdr:from>
    <xdr:to>
      <xdr:col>116</xdr:col>
      <xdr:colOff>63500</xdr:colOff>
      <xdr:row>62</xdr:row>
      <xdr:rowOff>29210</xdr:rowOff>
    </xdr:to>
    <xdr:cxnSp macro="">
      <xdr:nvCxnSpPr>
        <xdr:cNvPr id="608" name="直線コネクタ 607">
          <a:extLst>
            <a:ext uri="{FF2B5EF4-FFF2-40B4-BE49-F238E27FC236}">
              <a16:creationId xmlns:a16="http://schemas.microsoft.com/office/drawing/2014/main" id="{0D6D1F73-B53E-458E-9E4E-2892F573B8AB}"/>
            </a:ext>
          </a:extLst>
        </xdr:cNvPr>
        <xdr:cNvCxnSpPr/>
      </xdr:nvCxnSpPr>
      <xdr:spPr>
        <a:xfrm flipV="1">
          <a:off x="19202400" y="10257155"/>
          <a:ext cx="7493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154940</xdr:rowOff>
    </xdr:from>
    <xdr:to>
      <xdr:col>107</xdr:col>
      <xdr:colOff>101600</xdr:colOff>
      <xdr:row>62</xdr:row>
      <xdr:rowOff>85090</xdr:rowOff>
    </xdr:to>
    <xdr:sp macro="" textlink="">
      <xdr:nvSpPr>
        <xdr:cNvPr id="609" name="楕円 608">
          <a:extLst>
            <a:ext uri="{FF2B5EF4-FFF2-40B4-BE49-F238E27FC236}">
              <a16:creationId xmlns:a16="http://schemas.microsoft.com/office/drawing/2014/main" id="{5115C6BF-A34E-4165-8CA4-0E5426E6EB7D}"/>
            </a:ext>
          </a:extLst>
        </xdr:cNvPr>
        <xdr:cNvSpPr/>
      </xdr:nvSpPr>
      <xdr:spPr>
        <a:xfrm>
          <a:off x="18345150" y="1022604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29210</xdr:rowOff>
    </xdr:from>
    <xdr:to>
      <xdr:col>111</xdr:col>
      <xdr:colOff>177800</xdr:colOff>
      <xdr:row>62</xdr:row>
      <xdr:rowOff>34290</xdr:rowOff>
    </xdr:to>
    <xdr:cxnSp macro="">
      <xdr:nvCxnSpPr>
        <xdr:cNvPr id="610" name="直線コネクタ 609">
          <a:extLst>
            <a:ext uri="{FF2B5EF4-FFF2-40B4-BE49-F238E27FC236}">
              <a16:creationId xmlns:a16="http://schemas.microsoft.com/office/drawing/2014/main" id="{766140A6-0753-4AD1-9B32-8F8751884C71}"/>
            </a:ext>
          </a:extLst>
        </xdr:cNvPr>
        <xdr:cNvCxnSpPr/>
      </xdr:nvCxnSpPr>
      <xdr:spPr>
        <a:xfrm flipV="1">
          <a:off x="18395950" y="10265410"/>
          <a:ext cx="80645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159385</xdr:rowOff>
    </xdr:from>
    <xdr:to>
      <xdr:col>102</xdr:col>
      <xdr:colOff>165100</xdr:colOff>
      <xdr:row>62</xdr:row>
      <xdr:rowOff>89535</xdr:rowOff>
    </xdr:to>
    <xdr:sp macro="" textlink="">
      <xdr:nvSpPr>
        <xdr:cNvPr id="611" name="楕円 610">
          <a:extLst>
            <a:ext uri="{FF2B5EF4-FFF2-40B4-BE49-F238E27FC236}">
              <a16:creationId xmlns:a16="http://schemas.microsoft.com/office/drawing/2014/main" id="{E1424F25-CC07-4728-8823-4D383C975883}"/>
            </a:ext>
          </a:extLst>
        </xdr:cNvPr>
        <xdr:cNvSpPr/>
      </xdr:nvSpPr>
      <xdr:spPr>
        <a:xfrm>
          <a:off x="17551400" y="1023048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34290</xdr:rowOff>
    </xdr:from>
    <xdr:to>
      <xdr:col>107</xdr:col>
      <xdr:colOff>50800</xdr:colOff>
      <xdr:row>62</xdr:row>
      <xdr:rowOff>38735</xdr:rowOff>
    </xdr:to>
    <xdr:cxnSp macro="">
      <xdr:nvCxnSpPr>
        <xdr:cNvPr id="612" name="直線コネクタ 611">
          <a:extLst>
            <a:ext uri="{FF2B5EF4-FFF2-40B4-BE49-F238E27FC236}">
              <a16:creationId xmlns:a16="http://schemas.microsoft.com/office/drawing/2014/main" id="{C4CB435B-1A12-4C5C-93B2-BD11DF81E09B}"/>
            </a:ext>
          </a:extLst>
        </xdr:cNvPr>
        <xdr:cNvCxnSpPr/>
      </xdr:nvCxnSpPr>
      <xdr:spPr>
        <a:xfrm flipV="1">
          <a:off x="17602200" y="10270490"/>
          <a:ext cx="79375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164465</xdr:rowOff>
    </xdr:from>
    <xdr:to>
      <xdr:col>98</xdr:col>
      <xdr:colOff>38100</xdr:colOff>
      <xdr:row>62</xdr:row>
      <xdr:rowOff>94615</xdr:rowOff>
    </xdr:to>
    <xdr:sp macro="" textlink="">
      <xdr:nvSpPr>
        <xdr:cNvPr id="613" name="楕円 612">
          <a:extLst>
            <a:ext uri="{FF2B5EF4-FFF2-40B4-BE49-F238E27FC236}">
              <a16:creationId xmlns:a16="http://schemas.microsoft.com/office/drawing/2014/main" id="{C491A245-1D75-487F-B6E6-A5CE6D4E76E6}"/>
            </a:ext>
          </a:extLst>
        </xdr:cNvPr>
        <xdr:cNvSpPr/>
      </xdr:nvSpPr>
      <xdr:spPr>
        <a:xfrm>
          <a:off x="16757650" y="1023556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38735</xdr:rowOff>
    </xdr:from>
    <xdr:to>
      <xdr:col>102</xdr:col>
      <xdr:colOff>114300</xdr:colOff>
      <xdr:row>62</xdr:row>
      <xdr:rowOff>43815</xdr:rowOff>
    </xdr:to>
    <xdr:cxnSp macro="">
      <xdr:nvCxnSpPr>
        <xdr:cNvPr id="614" name="直線コネクタ 613">
          <a:extLst>
            <a:ext uri="{FF2B5EF4-FFF2-40B4-BE49-F238E27FC236}">
              <a16:creationId xmlns:a16="http://schemas.microsoft.com/office/drawing/2014/main" id="{67731A28-B9B7-4590-8939-13D3B25252D4}"/>
            </a:ext>
          </a:extLst>
        </xdr:cNvPr>
        <xdr:cNvCxnSpPr/>
      </xdr:nvCxnSpPr>
      <xdr:spPr>
        <a:xfrm flipV="1">
          <a:off x="16802100" y="10274935"/>
          <a:ext cx="8001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60</xdr:row>
      <xdr:rowOff>38100</xdr:rowOff>
    </xdr:from>
    <xdr:ext cx="469900" cy="259080"/>
    <xdr:sp macro="" textlink="">
      <xdr:nvSpPr>
        <xdr:cNvPr id="615" name="n_1aveValue【学校施設】&#10;一人当たり面積">
          <a:extLst>
            <a:ext uri="{FF2B5EF4-FFF2-40B4-BE49-F238E27FC236}">
              <a16:creationId xmlns:a16="http://schemas.microsoft.com/office/drawing/2014/main" id="{B1875C6D-FC04-4272-89EE-4B903CF14115}"/>
            </a:ext>
          </a:extLst>
        </xdr:cNvPr>
        <xdr:cNvSpPr txBox="1"/>
      </xdr:nvSpPr>
      <xdr:spPr>
        <a:xfrm>
          <a:off x="18980150" y="99441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2.352</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60</xdr:row>
      <xdr:rowOff>45720</xdr:rowOff>
    </xdr:from>
    <xdr:ext cx="467360" cy="259080"/>
    <xdr:sp macro="" textlink="">
      <xdr:nvSpPr>
        <xdr:cNvPr id="616" name="n_2aveValue【学校施設】&#10;一人当たり面積">
          <a:extLst>
            <a:ext uri="{FF2B5EF4-FFF2-40B4-BE49-F238E27FC236}">
              <a16:creationId xmlns:a16="http://schemas.microsoft.com/office/drawing/2014/main" id="{14CCD04C-75A6-4676-B629-7847ED791DE1}"/>
            </a:ext>
          </a:extLst>
        </xdr:cNvPr>
        <xdr:cNvSpPr txBox="1"/>
      </xdr:nvSpPr>
      <xdr:spPr>
        <a:xfrm>
          <a:off x="18180050" y="995172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2.313</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60</xdr:row>
      <xdr:rowOff>46355</xdr:rowOff>
    </xdr:from>
    <xdr:ext cx="467360" cy="259080"/>
    <xdr:sp macro="" textlink="">
      <xdr:nvSpPr>
        <xdr:cNvPr id="617" name="n_3aveValue【学校施設】&#10;一人当たり面積">
          <a:extLst>
            <a:ext uri="{FF2B5EF4-FFF2-40B4-BE49-F238E27FC236}">
              <a16:creationId xmlns:a16="http://schemas.microsoft.com/office/drawing/2014/main" id="{A6E883F2-02E3-4E80-8820-AE3B41F1F748}"/>
            </a:ext>
          </a:extLst>
        </xdr:cNvPr>
        <xdr:cNvSpPr txBox="1"/>
      </xdr:nvSpPr>
      <xdr:spPr>
        <a:xfrm>
          <a:off x="17386300" y="995235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2.310</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60</xdr:row>
      <xdr:rowOff>45720</xdr:rowOff>
    </xdr:from>
    <xdr:ext cx="467360" cy="259080"/>
    <xdr:sp macro="" textlink="">
      <xdr:nvSpPr>
        <xdr:cNvPr id="618" name="n_4aveValue【学校施設】&#10;一人当たり面積">
          <a:extLst>
            <a:ext uri="{FF2B5EF4-FFF2-40B4-BE49-F238E27FC236}">
              <a16:creationId xmlns:a16="http://schemas.microsoft.com/office/drawing/2014/main" id="{F65AE0EF-8F0A-452B-8253-EB7AC30B099B}"/>
            </a:ext>
          </a:extLst>
        </xdr:cNvPr>
        <xdr:cNvSpPr txBox="1"/>
      </xdr:nvSpPr>
      <xdr:spPr>
        <a:xfrm>
          <a:off x="16592550" y="995172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2.312</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62</xdr:row>
      <xdr:rowOff>71120</xdr:rowOff>
    </xdr:from>
    <xdr:ext cx="469900" cy="259080"/>
    <xdr:sp macro="" textlink="">
      <xdr:nvSpPr>
        <xdr:cNvPr id="619" name="n_1mainValue【学校施設】&#10;一人当たり面積">
          <a:extLst>
            <a:ext uri="{FF2B5EF4-FFF2-40B4-BE49-F238E27FC236}">
              <a16:creationId xmlns:a16="http://schemas.microsoft.com/office/drawing/2014/main" id="{3D09154D-E646-42C4-8C3B-5F4F97288F7C}"/>
            </a:ext>
          </a:extLst>
        </xdr:cNvPr>
        <xdr:cNvSpPr txBox="1"/>
      </xdr:nvSpPr>
      <xdr:spPr>
        <a:xfrm>
          <a:off x="18980150" y="103073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2.048</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62</xdr:row>
      <xdr:rowOff>76200</xdr:rowOff>
    </xdr:from>
    <xdr:ext cx="467360" cy="256540"/>
    <xdr:sp macro="" textlink="">
      <xdr:nvSpPr>
        <xdr:cNvPr id="620" name="n_2mainValue【学校施設】&#10;一人当たり面積">
          <a:extLst>
            <a:ext uri="{FF2B5EF4-FFF2-40B4-BE49-F238E27FC236}">
              <a16:creationId xmlns:a16="http://schemas.microsoft.com/office/drawing/2014/main" id="{4AAC4AFD-7B45-41F1-B8B2-825CA378CF11}"/>
            </a:ext>
          </a:extLst>
        </xdr:cNvPr>
        <xdr:cNvSpPr txBox="1"/>
      </xdr:nvSpPr>
      <xdr:spPr>
        <a:xfrm>
          <a:off x="18180050" y="1031240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2.019</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62</xdr:row>
      <xdr:rowOff>80645</xdr:rowOff>
    </xdr:from>
    <xdr:ext cx="467360" cy="259080"/>
    <xdr:sp macro="" textlink="">
      <xdr:nvSpPr>
        <xdr:cNvPr id="621" name="n_3mainValue【学校施設】&#10;一人当たり面積">
          <a:extLst>
            <a:ext uri="{FF2B5EF4-FFF2-40B4-BE49-F238E27FC236}">
              <a16:creationId xmlns:a16="http://schemas.microsoft.com/office/drawing/2014/main" id="{EB60BDB7-8875-440A-8286-DC551CC2B530}"/>
            </a:ext>
          </a:extLst>
        </xdr:cNvPr>
        <xdr:cNvSpPr txBox="1"/>
      </xdr:nvSpPr>
      <xdr:spPr>
        <a:xfrm>
          <a:off x="17386300" y="1031684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1.996</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62</xdr:row>
      <xdr:rowOff>86360</xdr:rowOff>
    </xdr:from>
    <xdr:ext cx="467360" cy="256540"/>
    <xdr:sp macro="" textlink="">
      <xdr:nvSpPr>
        <xdr:cNvPr id="622" name="n_4mainValue【学校施設】&#10;一人当たり面積">
          <a:extLst>
            <a:ext uri="{FF2B5EF4-FFF2-40B4-BE49-F238E27FC236}">
              <a16:creationId xmlns:a16="http://schemas.microsoft.com/office/drawing/2014/main" id="{731E3045-CFFD-4F39-AF18-37CAC8B2B6AC}"/>
            </a:ext>
          </a:extLst>
        </xdr:cNvPr>
        <xdr:cNvSpPr txBox="1"/>
      </xdr:nvSpPr>
      <xdr:spPr>
        <a:xfrm>
          <a:off x="16592550" y="1032256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1.970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D2131D7D-4CBC-4F6B-AE1B-F2B42ADA0196}"/>
            </a:ext>
          </a:extLst>
        </xdr:cNvPr>
        <xdr:cNvSpPr/>
      </xdr:nvSpPr>
      <xdr:spPr>
        <a:xfrm>
          <a:off x="11207750" y="113792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EA97B957-8C22-4E95-9927-B8A5998EB453}"/>
            </a:ext>
          </a:extLst>
        </xdr:cNvPr>
        <xdr:cNvSpPr/>
      </xdr:nvSpPr>
      <xdr:spPr>
        <a:xfrm>
          <a:off x="11315700" y="120142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8954C972-95B7-4EFC-8060-D3A5363AA9F0}"/>
            </a:ext>
          </a:extLst>
        </xdr:cNvPr>
        <xdr:cNvSpPr/>
      </xdr:nvSpPr>
      <xdr:spPr>
        <a:xfrm>
          <a:off x="11315700" y="122110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66/78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E508E05F-6147-4697-819F-9868FF8C4848}"/>
            </a:ext>
          </a:extLst>
        </xdr:cNvPr>
        <xdr:cNvSpPr/>
      </xdr:nvSpPr>
      <xdr:spPr>
        <a:xfrm>
          <a:off x="12236450" y="120142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DF69702D-4D2C-4838-B640-6D42CE92C25E}"/>
            </a:ext>
          </a:extLst>
        </xdr:cNvPr>
        <xdr:cNvSpPr/>
      </xdr:nvSpPr>
      <xdr:spPr>
        <a:xfrm>
          <a:off x="12236450" y="122110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80EA5A41-1567-4E7C-B557-BB0C059E8A0A}"/>
            </a:ext>
          </a:extLst>
        </xdr:cNvPr>
        <xdr:cNvSpPr/>
      </xdr:nvSpPr>
      <xdr:spPr>
        <a:xfrm>
          <a:off x="13265150" y="120142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A01750DF-D2FD-45B9-A3CA-515209EAE631}"/>
            </a:ext>
          </a:extLst>
        </xdr:cNvPr>
        <xdr:cNvSpPr/>
      </xdr:nvSpPr>
      <xdr:spPr>
        <a:xfrm>
          <a:off x="13265150" y="122110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71.8</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DDDD08C0-6035-44A8-B542-0833499E8E61}"/>
            </a:ext>
          </a:extLst>
        </xdr:cNvPr>
        <xdr:cNvSpPr/>
      </xdr:nvSpPr>
      <xdr:spPr>
        <a:xfrm>
          <a:off x="11207750" y="12477750"/>
          <a:ext cx="424815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5910" cy="222885"/>
    <xdr:sp macro="" textlink="">
      <xdr:nvSpPr>
        <xdr:cNvPr id="631" name="テキスト ボックス 630">
          <a:extLst>
            <a:ext uri="{FF2B5EF4-FFF2-40B4-BE49-F238E27FC236}">
              <a16:creationId xmlns:a16="http://schemas.microsoft.com/office/drawing/2014/main" id="{D5F8E718-D920-412F-B037-7E56B1058CAC}"/>
            </a:ext>
          </a:extLst>
        </xdr:cNvPr>
        <xdr:cNvSpPr txBox="1"/>
      </xdr:nvSpPr>
      <xdr:spPr>
        <a:xfrm>
          <a:off x="11169650" y="12293600"/>
          <a:ext cx="29591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2" name="直線コネクタ 631">
          <a:extLst>
            <a:ext uri="{FF2B5EF4-FFF2-40B4-BE49-F238E27FC236}">
              <a16:creationId xmlns:a16="http://schemas.microsoft.com/office/drawing/2014/main" id="{4BD6E718-F52B-4598-808F-924F7A7056D4}"/>
            </a:ext>
          </a:extLst>
        </xdr:cNvPr>
        <xdr:cNvCxnSpPr/>
      </xdr:nvCxnSpPr>
      <xdr:spPr>
        <a:xfrm>
          <a:off x="11207750" y="146812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88</xdr:row>
      <xdr:rowOff>10160</xdr:rowOff>
    </xdr:from>
    <xdr:ext cx="464820" cy="259080"/>
    <xdr:sp macro="" textlink="">
      <xdr:nvSpPr>
        <xdr:cNvPr id="633" name="テキスト ボックス 632">
          <a:extLst>
            <a:ext uri="{FF2B5EF4-FFF2-40B4-BE49-F238E27FC236}">
              <a16:creationId xmlns:a16="http://schemas.microsoft.com/office/drawing/2014/main" id="{CD6FB905-0485-4D7F-A812-9BFB879EB755}"/>
            </a:ext>
          </a:extLst>
        </xdr:cNvPr>
        <xdr:cNvSpPr txBox="1"/>
      </xdr:nvSpPr>
      <xdr:spPr>
        <a:xfrm>
          <a:off x="10797540" y="145389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4" name="直線コネクタ 633">
          <a:extLst>
            <a:ext uri="{FF2B5EF4-FFF2-40B4-BE49-F238E27FC236}">
              <a16:creationId xmlns:a16="http://schemas.microsoft.com/office/drawing/2014/main" id="{E6BD55EE-8A81-4F93-A241-7C43D096A16D}"/>
            </a:ext>
          </a:extLst>
        </xdr:cNvPr>
        <xdr:cNvCxnSpPr/>
      </xdr:nvCxnSpPr>
      <xdr:spPr>
        <a:xfrm>
          <a:off x="11207750" y="143129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85</xdr:row>
      <xdr:rowOff>143510</xdr:rowOff>
    </xdr:from>
    <xdr:ext cx="464820" cy="256540"/>
    <xdr:sp macro="" textlink="">
      <xdr:nvSpPr>
        <xdr:cNvPr id="635" name="テキスト ボックス 634">
          <a:extLst>
            <a:ext uri="{FF2B5EF4-FFF2-40B4-BE49-F238E27FC236}">
              <a16:creationId xmlns:a16="http://schemas.microsoft.com/office/drawing/2014/main" id="{43C17A11-DBC2-4DED-9288-ED638D5D73F9}"/>
            </a:ext>
          </a:extLst>
        </xdr:cNvPr>
        <xdr:cNvSpPr txBox="1"/>
      </xdr:nvSpPr>
      <xdr:spPr>
        <a:xfrm>
          <a:off x="10797540" y="1417701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6" name="直線コネクタ 635">
          <a:extLst>
            <a:ext uri="{FF2B5EF4-FFF2-40B4-BE49-F238E27FC236}">
              <a16:creationId xmlns:a16="http://schemas.microsoft.com/office/drawing/2014/main" id="{44485EEE-3F09-43E4-B5F7-2460E16C5A35}"/>
            </a:ext>
          </a:extLst>
        </xdr:cNvPr>
        <xdr:cNvCxnSpPr/>
      </xdr:nvCxnSpPr>
      <xdr:spPr>
        <a:xfrm>
          <a:off x="11207750" y="139446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83</xdr:row>
      <xdr:rowOff>105410</xdr:rowOff>
    </xdr:from>
    <xdr:ext cx="403225" cy="259080"/>
    <xdr:sp macro="" textlink="">
      <xdr:nvSpPr>
        <xdr:cNvPr id="637" name="テキスト ボックス 636">
          <a:extLst>
            <a:ext uri="{FF2B5EF4-FFF2-40B4-BE49-F238E27FC236}">
              <a16:creationId xmlns:a16="http://schemas.microsoft.com/office/drawing/2014/main" id="{6B454447-BF30-4E36-B2F1-24366B07A8DF}"/>
            </a:ext>
          </a:extLst>
        </xdr:cNvPr>
        <xdr:cNvSpPr txBox="1"/>
      </xdr:nvSpPr>
      <xdr:spPr>
        <a:xfrm>
          <a:off x="10842625" y="138087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8" name="直線コネクタ 637">
          <a:extLst>
            <a:ext uri="{FF2B5EF4-FFF2-40B4-BE49-F238E27FC236}">
              <a16:creationId xmlns:a16="http://schemas.microsoft.com/office/drawing/2014/main" id="{C515846B-DF4A-490C-A4CC-7661F0CD1300}"/>
            </a:ext>
          </a:extLst>
        </xdr:cNvPr>
        <xdr:cNvCxnSpPr/>
      </xdr:nvCxnSpPr>
      <xdr:spPr>
        <a:xfrm>
          <a:off x="11207750" y="135763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81</xdr:row>
      <xdr:rowOff>67310</xdr:rowOff>
    </xdr:from>
    <xdr:ext cx="403225" cy="259080"/>
    <xdr:sp macro="" textlink="">
      <xdr:nvSpPr>
        <xdr:cNvPr id="639" name="テキスト ボックス 638">
          <a:extLst>
            <a:ext uri="{FF2B5EF4-FFF2-40B4-BE49-F238E27FC236}">
              <a16:creationId xmlns:a16="http://schemas.microsoft.com/office/drawing/2014/main" id="{1D06A678-01C9-482F-AAD6-4011126DF3DC}"/>
            </a:ext>
          </a:extLst>
        </xdr:cNvPr>
        <xdr:cNvSpPr txBox="1"/>
      </xdr:nvSpPr>
      <xdr:spPr>
        <a:xfrm>
          <a:off x="10842625" y="134404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0" name="直線コネクタ 639">
          <a:extLst>
            <a:ext uri="{FF2B5EF4-FFF2-40B4-BE49-F238E27FC236}">
              <a16:creationId xmlns:a16="http://schemas.microsoft.com/office/drawing/2014/main" id="{311D2EAF-B61D-4524-BCF0-2544FE830DDF}"/>
            </a:ext>
          </a:extLst>
        </xdr:cNvPr>
        <xdr:cNvCxnSpPr/>
      </xdr:nvCxnSpPr>
      <xdr:spPr>
        <a:xfrm>
          <a:off x="11207750" y="13208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79</xdr:row>
      <xdr:rowOff>29210</xdr:rowOff>
    </xdr:from>
    <xdr:ext cx="403225" cy="256540"/>
    <xdr:sp macro="" textlink="">
      <xdr:nvSpPr>
        <xdr:cNvPr id="641" name="テキスト ボックス 640">
          <a:extLst>
            <a:ext uri="{FF2B5EF4-FFF2-40B4-BE49-F238E27FC236}">
              <a16:creationId xmlns:a16="http://schemas.microsoft.com/office/drawing/2014/main" id="{47C84722-26D6-482A-9361-3DD98FF4A240}"/>
            </a:ext>
          </a:extLst>
        </xdr:cNvPr>
        <xdr:cNvSpPr txBox="1"/>
      </xdr:nvSpPr>
      <xdr:spPr>
        <a:xfrm>
          <a:off x="10842625" y="1307211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2" name="直線コネクタ 641">
          <a:extLst>
            <a:ext uri="{FF2B5EF4-FFF2-40B4-BE49-F238E27FC236}">
              <a16:creationId xmlns:a16="http://schemas.microsoft.com/office/drawing/2014/main" id="{C8315702-9416-4338-9DC0-9E5CDF65EEA0}"/>
            </a:ext>
          </a:extLst>
        </xdr:cNvPr>
        <xdr:cNvCxnSpPr/>
      </xdr:nvCxnSpPr>
      <xdr:spPr>
        <a:xfrm>
          <a:off x="11207750" y="128460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76</xdr:row>
      <xdr:rowOff>162560</xdr:rowOff>
    </xdr:from>
    <xdr:ext cx="336550" cy="259080"/>
    <xdr:sp macro="" textlink="">
      <xdr:nvSpPr>
        <xdr:cNvPr id="643" name="テキスト ボックス 642">
          <a:extLst>
            <a:ext uri="{FF2B5EF4-FFF2-40B4-BE49-F238E27FC236}">
              <a16:creationId xmlns:a16="http://schemas.microsoft.com/office/drawing/2014/main" id="{AE154F69-77E6-4BB5-A2B0-EAE68A0D8849}"/>
            </a:ext>
          </a:extLst>
        </xdr:cNvPr>
        <xdr:cNvSpPr txBox="1"/>
      </xdr:nvSpPr>
      <xdr:spPr>
        <a:xfrm>
          <a:off x="10906760" y="12710160"/>
          <a:ext cx="336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4" name="直線コネクタ 643">
          <a:extLst>
            <a:ext uri="{FF2B5EF4-FFF2-40B4-BE49-F238E27FC236}">
              <a16:creationId xmlns:a16="http://schemas.microsoft.com/office/drawing/2014/main" id="{3DDD4193-F922-4215-9439-C1BE5089FAA8}"/>
            </a:ext>
          </a:extLst>
        </xdr:cNvPr>
        <xdr:cNvCxnSpPr/>
      </xdr:nvCxnSpPr>
      <xdr:spPr>
        <a:xfrm>
          <a:off x="11207750" y="124777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5" name="【児童館】&#10;有形固定資産減価償却率グラフ枠">
          <a:extLst>
            <a:ext uri="{FF2B5EF4-FFF2-40B4-BE49-F238E27FC236}">
              <a16:creationId xmlns:a16="http://schemas.microsoft.com/office/drawing/2014/main" id="{A95E8422-AF02-4F1D-8D57-08B3DAB358D6}"/>
            </a:ext>
          </a:extLst>
        </xdr:cNvPr>
        <xdr:cNvSpPr/>
      </xdr:nvSpPr>
      <xdr:spPr>
        <a:xfrm>
          <a:off x="11207750" y="12477750"/>
          <a:ext cx="424815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77</xdr:row>
      <xdr:rowOff>133350</xdr:rowOff>
    </xdr:from>
    <xdr:to>
      <xdr:col>85</xdr:col>
      <xdr:colOff>126365</xdr:colOff>
      <xdr:row>85</xdr:row>
      <xdr:rowOff>31750</xdr:rowOff>
    </xdr:to>
    <xdr:cxnSp macro="">
      <xdr:nvCxnSpPr>
        <xdr:cNvPr id="646" name="直線コネクタ 645">
          <a:extLst>
            <a:ext uri="{FF2B5EF4-FFF2-40B4-BE49-F238E27FC236}">
              <a16:creationId xmlns:a16="http://schemas.microsoft.com/office/drawing/2014/main" id="{77305EA8-BA92-4979-B73A-3203F195BF54}"/>
            </a:ext>
          </a:extLst>
        </xdr:cNvPr>
        <xdr:cNvCxnSpPr/>
      </xdr:nvCxnSpPr>
      <xdr:spPr>
        <a:xfrm flipV="1">
          <a:off x="14699615" y="12846050"/>
          <a:ext cx="0" cy="12192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35560</xdr:rowOff>
    </xdr:from>
    <xdr:ext cx="469900" cy="259080"/>
    <xdr:sp macro="" textlink="">
      <xdr:nvSpPr>
        <xdr:cNvPr id="647" name="【児童館】&#10;有形固定資産減価償却率最小値テキスト">
          <a:extLst>
            <a:ext uri="{FF2B5EF4-FFF2-40B4-BE49-F238E27FC236}">
              <a16:creationId xmlns:a16="http://schemas.microsoft.com/office/drawing/2014/main" id="{2B20E930-74C6-4CAA-BBEA-69B7920BCAAD}"/>
            </a:ext>
          </a:extLst>
        </xdr:cNvPr>
        <xdr:cNvSpPr txBox="1"/>
      </xdr:nvSpPr>
      <xdr:spPr>
        <a:xfrm>
          <a:off x="14738350" y="140690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85</xdr:row>
      <xdr:rowOff>31750</xdr:rowOff>
    </xdr:from>
    <xdr:to>
      <xdr:col>86</xdr:col>
      <xdr:colOff>25400</xdr:colOff>
      <xdr:row>85</xdr:row>
      <xdr:rowOff>31750</xdr:rowOff>
    </xdr:to>
    <xdr:cxnSp macro="">
      <xdr:nvCxnSpPr>
        <xdr:cNvPr id="648" name="直線コネクタ 647">
          <a:extLst>
            <a:ext uri="{FF2B5EF4-FFF2-40B4-BE49-F238E27FC236}">
              <a16:creationId xmlns:a16="http://schemas.microsoft.com/office/drawing/2014/main" id="{F7357111-3F0F-466C-B7BC-621050166567}"/>
            </a:ext>
          </a:extLst>
        </xdr:cNvPr>
        <xdr:cNvCxnSpPr/>
      </xdr:nvCxnSpPr>
      <xdr:spPr>
        <a:xfrm>
          <a:off x="14611350" y="140652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80010</xdr:rowOff>
    </xdr:from>
    <xdr:ext cx="340360" cy="259080"/>
    <xdr:sp macro="" textlink="">
      <xdr:nvSpPr>
        <xdr:cNvPr id="649" name="【児童館】&#10;有形固定資産減価償却率最大値テキスト">
          <a:extLst>
            <a:ext uri="{FF2B5EF4-FFF2-40B4-BE49-F238E27FC236}">
              <a16:creationId xmlns:a16="http://schemas.microsoft.com/office/drawing/2014/main" id="{3E818FBC-4718-487A-AA3A-CEBECB4C048C}"/>
            </a:ext>
          </a:extLst>
        </xdr:cNvPr>
        <xdr:cNvSpPr txBox="1"/>
      </xdr:nvSpPr>
      <xdr:spPr>
        <a:xfrm>
          <a:off x="14738350" y="1262761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85</xdr:col>
      <xdr:colOff>38100</xdr:colOff>
      <xdr:row>77</xdr:row>
      <xdr:rowOff>133350</xdr:rowOff>
    </xdr:from>
    <xdr:to>
      <xdr:col>86</xdr:col>
      <xdr:colOff>25400</xdr:colOff>
      <xdr:row>77</xdr:row>
      <xdr:rowOff>133350</xdr:rowOff>
    </xdr:to>
    <xdr:cxnSp macro="">
      <xdr:nvCxnSpPr>
        <xdr:cNvPr id="650" name="直線コネクタ 649">
          <a:extLst>
            <a:ext uri="{FF2B5EF4-FFF2-40B4-BE49-F238E27FC236}">
              <a16:creationId xmlns:a16="http://schemas.microsoft.com/office/drawing/2014/main" id="{0B7004AA-7AD6-4B5C-839D-5234FDBD11BF}"/>
            </a:ext>
          </a:extLst>
        </xdr:cNvPr>
        <xdr:cNvCxnSpPr/>
      </xdr:nvCxnSpPr>
      <xdr:spPr>
        <a:xfrm>
          <a:off x="14611350" y="128460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124460</xdr:rowOff>
    </xdr:from>
    <xdr:ext cx="405130" cy="259080"/>
    <xdr:sp macro="" textlink="">
      <xdr:nvSpPr>
        <xdr:cNvPr id="651" name="【児童館】&#10;有形固定資産減価償却率平均値テキスト">
          <a:extLst>
            <a:ext uri="{FF2B5EF4-FFF2-40B4-BE49-F238E27FC236}">
              <a16:creationId xmlns:a16="http://schemas.microsoft.com/office/drawing/2014/main" id="{34B07479-02A1-4EF1-BA68-0F205E822A5B}"/>
            </a:ext>
          </a:extLst>
        </xdr:cNvPr>
        <xdr:cNvSpPr txBox="1"/>
      </xdr:nvSpPr>
      <xdr:spPr>
        <a:xfrm>
          <a:off x="14738350" y="1333246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55.5</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81</xdr:row>
      <xdr:rowOff>101600</xdr:rowOff>
    </xdr:from>
    <xdr:to>
      <xdr:col>85</xdr:col>
      <xdr:colOff>177800</xdr:colOff>
      <xdr:row>82</xdr:row>
      <xdr:rowOff>31750</xdr:rowOff>
    </xdr:to>
    <xdr:sp macro="" textlink="">
      <xdr:nvSpPr>
        <xdr:cNvPr id="652" name="フローチャート: 判断 651">
          <a:extLst>
            <a:ext uri="{FF2B5EF4-FFF2-40B4-BE49-F238E27FC236}">
              <a16:creationId xmlns:a16="http://schemas.microsoft.com/office/drawing/2014/main" id="{E3A66FA4-D44C-44F8-BECC-0D65379EC596}"/>
            </a:ext>
          </a:extLst>
        </xdr:cNvPr>
        <xdr:cNvSpPr/>
      </xdr:nvSpPr>
      <xdr:spPr>
        <a:xfrm>
          <a:off x="14649450" y="1347470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149860</xdr:rowOff>
    </xdr:from>
    <xdr:to>
      <xdr:col>81</xdr:col>
      <xdr:colOff>101600</xdr:colOff>
      <xdr:row>82</xdr:row>
      <xdr:rowOff>80010</xdr:rowOff>
    </xdr:to>
    <xdr:sp macro="" textlink="">
      <xdr:nvSpPr>
        <xdr:cNvPr id="653" name="フローチャート: 判断 652">
          <a:extLst>
            <a:ext uri="{FF2B5EF4-FFF2-40B4-BE49-F238E27FC236}">
              <a16:creationId xmlns:a16="http://schemas.microsoft.com/office/drawing/2014/main" id="{DABF27CC-78FB-4548-A340-02B14F60106B}"/>
            </a:ext>
          </a:extLst>
        </xdr:cNvPr>
        <xdr:cNvSpPr/>
      </xdr:nvSpPr>
      <xdr:spPr>
        <a:xfrm>
          <a:off x="13887450" y="135229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152400</xdr:rowOff>
    </xdr:from>
    <xdr:to>
      <xdr:col>76</xdr:col>
      <xdr:colOff>165100</xdr:colOff>
      <xdr:row>82</xdr:row>
      <xdr:rowOff>82550</xdr:rowOff>
    </xdr:to>
    <xdr:sp macro="" textlink="">
      <xdr:nvSpPr>
        <xdr:cNvPr id="654" name="フローチャート: 判断 653">
          <a:extLst>
            <a:ext uri="{FF2B5EF4-FFF2-40B4-BE49-F238E27FC236}">
              <a16:creationId xmlns:a16="http://schemas.microsoft.com/office/drawing/2014/main" id="{09B1D611-72E0-4B65-B82C-0A00523A9AFE}"/>
            </a:ext>
          </a:extLst>
        </xdr:cNvPr>
        <xdr:cNvSpPr/>
      </xdr:nvSpPr>
      <xdr:spPr>
        <a:xfrm>
          <a:off x="13093700" y="135255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144780</xdr:rowOff>
    </xdr:from>
    <xdr:to>
      <xdr:col>72</xdr:col>
      <xdr:colOff>38100</xdr:colOff>
      <xdr:row>82</xdr:row>
      <xdr:rowOff>74930</xdr:rowOff>
    </xdr:to>
    <xdr:sp macro="" textlink="">
      <xdr:nvSpPr>
        <xdr:cNvPr id="655" name="フローチャート: 判断 654">
          <a:extLst>
            <a:ext uri="{FF2B5EF4-FFF2-40B4-BE49-F238E27FC236}">
              <a16:creationId xmlns:a16="http://schemas.microsoft.com/office/drawing/2014/main" id="{3CC5A87B-C533-49C7-BD30-D0D170556237}"/>
            </a:ext>
          </a:extLst>
        </xdr:cNvPr>
        <xdr:cNvSpPr/>
      </xdr:nvSpPr>
      <xdr:spPr>
        <a:xfrm>
          <a:off x="12299950" y="1351788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101600</xdr:rowOff>
    </xdr:from>
    <xdr:to>
      <xdr:col>67</xdr:col>
      <xdr:colOff>101600</xdr:colOff>
      <xdr:row>82</xdr:row>
      <xdr:rowOff>31750</xdr:rowOff>
    </xdr:to>
    <xdr:sp macro="" textlink="">
      <xdr:nvSpPr>
        <xdr:cNvPr id="656" name="フローチャート: 判断 655">
          <a:extLst>
            <a:ext uri="{FF2B5EF4-FFF2-40B4-BE49-F238E27FC236}">
              <a16:creationId xmlns:a16="http://schemas.microsoft.com/office/drawing/2014/main" id="{BC30E3A9-61F7-4639-ADB5-C45AE5F4B04C}"/>
            </a:ext>
          </a:extLst>
        </xdr:cNvPr>
        <xdr:cNvSpPr/>
      </xdr:nvSpPr>
      <xdr:spPr>
        <a:xfrm>
          <a:off x="11487150" y="134747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149860</xdr:rowOff>
    </xdr:from>
    <xdr:ext cx="762000" cy="259080"/>
    <xdr:sp macro="" textlink="">
      <xdr:nvSpPr>
        <xdr:cNvPr id="657" name="テキスト ボックス 656">
          <a:extLst>
            <a:ext uri="{FF2B5EF4-FFF2-40B4-BE49-F238E27FC236}">
              <a16:creationId xmlns:a16="http://schemas.microsoft.com/office/drawing/2014/main" id="{CEAF7270-107B-4B95-B0E5-7FABAB9B9601}"/>
            </a:ext>
          </a:extLst>
        </xdr:cNvPr>
        <xdr:cNvSpPr txBox="1"/>
      </xdr:nvSpPr>
      <xdr:spPr>
        <a:xfrm>
          <a:off x="14528800" y="14678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88</xdr:row>
      <xdr:rowOff>149860</xdr:rowOff>
    </xdr:from>
    <xdr:ext cx="762000" cy="259080"/>
    <xdr:sp macro="" textlink="">
      <xdr:nvSpPr>
        <xdr:cNvPr id="658" name="テキスト ボックス 657">
          <a:extLst>
            <a:ext uri="{FF2B5EF4-FFF2-40B4-BE49-F238E27FC236}">
              <a16:creationId xmlns:a16="http://schemas.microsoft.com/office/drawing/2014/main" id="{1CF3A99F-A57D-4549-8E76-BD94C9524AF5}"/>
            </a:ext>
          </a:extLst>
        </xdr:cNvPr>
        <xdr:cNvSpPr txBox="1"/>
      </xdr:nvSpPr>
      <xdr:spPr>
        <a:xfrm>
          <a:off x="13766800" y="14678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88</xdr:row>
      <xdr:rowOff>149860</xdr:rowOff>
    </xdr:from>
    <xdr:ext cx="762000" cy="259080"/>
    <xdr:sp macro="" textlink="">
      <xdr:nvSpPr>
        <xdr:cNvPr id="659" name="テキスト ボックス 658">
          <a:extLst>
            <a:ext uri="{FF2B5EF4-FFF2-40B4-BE49-F238E27FC236}">
              <a16:creationId xmlns:a16="http://schemas.microsoft.com/office/drawing/2014/main" id="{D3EEFA8D-07A2-41DF-A842-B496DE6D7E12}"/>
            </a:ext>
          </a:extLst>
        </xdr:cNvPr>
        <xdr:cNvSpPr txBox="1"/>
      </xdr:nvSpPr>
      <xdr:spPr>
        <a:xfrm>
          <a:off x="12973050" y="14678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88</xdr:row>
      <xdr:rowOff>149860</xdr:rowOff>
    </xdr:from>
    <xdr:ext cx="762000" cy="259080"/>
    <xdr:sp macro="" textlink="">
      <xdr:nvSpPr>
        <xdr:cNvPr id="660" name="テキスト ボックス 659">
          <a:extLst>
            <a:ext uri="{FF2B5EF4-FFF2-40B4-BE49-F238E27FC236}">
              <a16:creationId xmlns:a16="http://schemas.microsoft.com/office/drawing/2014/main" id="{5F03CFB8-6543-4A6F-B1DD-C1FD6A321C48}"/>
            </a:ext>
          </a:extLst>
        </xdr:cNvPr>
        <xdr:cNvSpPr txBox="1"/>
      </xdr:nvSpPr>
      <xdr:spPr>
        <a:xfrm>
          <a:off x="12172950" y="14678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88</xdr:row>
      <xdr:rowOff>149860</xdr:rowOff>
    </xdr:from>
    <xdr:ext cx="762000" cy="259080"/>
    <xdr:sp macro="" textlink="">
      <xdr:nvSpPr>
        <xdr:cNvPr id="661" name="テキスト ボックス 660">
          <a:extLst>
            <a:ext uri="{FF2B5EF4-FFF2-40B4-BE49-F238E27FC236}">
              <a16:creationId xmlns:a16="http://schemas.microsoft.com/office/drawing/2014/main" id="{50DE5168-2ABC-42EC-8F9C-9F7A97CE2B89}"/>
            </a:ext>
          </a:extLst>
        </xdr:cNvPr>
        <xdr:cNvSpPr txBox="1"/>
      </xdr:nvSpPr>
      <xdr:spPr>
        <a:xfrm>
          <a:off x="11366500" y="14678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84</xdr:row>
      <xdr:rowOff>152400</xdr:rowOff>
    </xdr:from>
    <xdr:to>
      <xdr:col>85</xdr:col>
      <xdr:colOff>177800</xdr:colOff>
      <xdr:row>85</xdr:row>
      <xdr:rowOff>82550</xdr:rowOff>
    </xdr:to>
    <xdr:sp macro="" textlink="">
      <xdr:nvSpPr>
        <xdr:cNvPr id="662" name="楕円 661">
          <a:extLst>
            <a:ext uri="{FF2B5EF4-FFF2-40B4-BE49-F238E27FC236}">
              <a16:creationId xmlns:a16="http://schemas.microsoft.com/office/drawing/2014/main" id="{8579F8D2-0862-46E2-8D17-B20B15C70D4E}"/>
            </a:ext>
          </a:extLst>
        </xdr:cNvPr>
        <xdr:cNvSpPr/>
      </xdr:nvSpPr>
      <xdr:spPr>
        <a:xfrm>
          <a:off x="14649450" y="1402080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67310</xdr:rowOff>
    </xdr:from>
    <xdr:ext cx="469900" cy="259080"/>
    <xdr:sp macro="" textlink="">
      <xdr:nvSpPr>
        <xdr:cNvPr id="663" name="【児童館】&#10;有形固定資産減価償却率該当値テキスト">
          <a:extLst>
            <a:ext uri="{FF2B5EF4-FFF2-40B4-BE49-F238E27FC236}">
              <a16:creationId xmlns:a16="http://schemas.microsoft.com/office/drawing/2014/main" id="{4B8CFFD2-2B34-4758-899E-40FFDDBBF9CA}"/>
            </a:ext>
          </a:extLst>
        </xdr:cNvPr>
        <xdr:cNvSpPr txBox="1"/>
      </xdr:nvSpPr>
      <xdr:spPr>
        <a:xfrm>
          <a:off x="14738350" y="139357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84</xdr:row>
      <xdr:rowOff>144780</xdr:rowOff>
    </xdr:from>
    <xdr:to>
      <xdr:col>81</xdr:col>
      <xdr:colOff>101600</xdr:colOff>
      <xdr:row>85</xdr:row>
      <xdr:rowOff>74930</xdr:rowOff>
    </xdr:to>
    <xdr:sp macro="" textlink="">
      <xdr:nvSpPr>
        <xdr:cNvPr id="664" name="楕円 663">
          <a:extLst>
            <a:ext uri="{FF2B5EF4-FFF2-40B4-BE49-F238E27FC236}">
              <a16:creationId xmlns:a16="http://schemas.microsoft.com/office/drawing/2014/main" id="{78FC1DEC-28B2-4DE4-BF1E-424775E13685}"/>
            </a:ext>
          </a:extLst>
        </xdr:cNvPr>
        <xdr:cNvSpPr/>
      </xdr:nvSpPr>
      <xdr:spPr>
        <a:xfrm>
          <a:off x="13887450" y="140131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24130</xdr:rowOff>
    </xdr:from>
    <xdr:to>
      <xdr:col>85</xdr:col>
      <xdr:colOff>127000</xdr:colOff>
      <xdr:row>85</xdr:row>
      <xdr:rowOff>31750</xdr:rowOff>
    </xdr:to>
    <xdr:cxnSp macro="">
      <xdr:nvCxnSpPr>
        <xdr:cNvPr id="665" name="直線コネクタ 664">
          <a:extLst>
            <a:ext uri="{FF2B5EF4-FFF2-40B4-BE49-F238E27FC236}">
              <a16:creationId xmlns:a16="http://schemas.microsoft.com/office/drawing/2014/main" id="{F6617282-082E-402C-BED8-681B32662D27}"/>
            </a:ext>
          </a:extLst>
        </xdr:cNvPr>
        <xdr:cNvCxnSpPr/>
      </xdr:nvCxnSpPr>
      <xdr:spPr>
        <a:xfrm>
          <a:off x="13938250" y="14057630"/>
          <a:ext cx="762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127000</xdr:rowOff>
    </xdr:from>
    <xdr:to>
      <xdr:col>76</xdr:col>
      <xdr:colOff>165100</xdr:colOff>
      <xdr:row>85</xdr:row>
      <xdr:rowOff>57150</xdr:rowOff>
    </xdr:to>
    <xdr:sp macro="" textlink="">
      <xdr:nvSpPr>
        <xdr:cNvPr id="666" name="楕円 665">
          <a:extLst>
            <a:ext uri="{FF2B5EF4-FFF2-40B4-BE49-F238E27FC236}">
              <a16:creationId xmlns:a16="http://schemas.microsoft.com/office/drawing/2014/main" id="{4AE684FE-5334-421F-9F95-07A808091D64}"/>
            </a:ext>
          </a:extLst>
        </xdr:cNvPr>
        <xdr:cNvSpPr/>
      </xdr:nvSpPr>
      <xdr:spPr>
        <a:xfrm>
          <a:off x="13093700" y="139954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6350</xdr:rowOff>
    </xdr:from>
    <xdr:to>
      <xdr:col>81</xdr:col>
      <xdr:colOff>50800</xdr:colOff>
      <xdr:row>85</xdr:row>
      <xdr:rowOff>24130</xdr:rowOff>
    </xdr:to>
    <xdr:cxnSp macro="">
      <xdr:nvCxnSpPr>
        <xdr:cNvPr id="667" name="直線コネクタ 666">
          <a:extLst>
            <a:ext uri="{FF2B5EF4-FFF2-40B4-BE49-F238E27FC236}">
              <a16:creationId xmlns:a16="http://schemas.microsoft.com/office/drawing/2014/main" id="{CB229DA5-5E78-4937-8486-8558E5956378}"/>
            </a:ext>
          </a:extLst>
        </xdr:cNvPr>
        <xdr:cNvCxnSpPr/>
      </xdr:nvCxnSpPr>
      <xdr:spPr>
        <a:xfrm>
          <a:off x="13144500" y="14039850"/>
          <a:ext cx="79375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109220</xdr:rowOff>
    </xdr:from>
    <xdr:to>
      <xdr:col>72</xdr:col>
      <xdr:colOff>38100</xdr:colOff>
      <xdr:row>85</xdr:row>
      <xdr:rowOff>39370</xdr:rowOff>
    </xdr:to>
    <xdr:sp macro="" textlink="">
      <xdr:nvSpPr>
        <xdr:cNvPr id="668" name="楕円 667">
          <a:extLst>
            <a:ext uri="{FF2B5EF4-FFF2-40B4-BE49-F238E27FC236}">
              <a16:creationId xmlns:a16="http://schemas.microsoft.com/office/drawing/2014/main" id="{570D7BF1-F802-405D-A915-FC8A8B598BD2}"/>
            </a:ext>
          </a:extLst>
        </xdr:cNvPr>
        <xdr:cNvSpPr/>
      </xdr:nvSpPr>
      <xdr:spPr>
        <a:xfrm>
          <a:off x="12299950" y="1397762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160020</xdr:rowOff>
    </xdr:from>
    <xdr:to>
      <xdr:col>76</xdr:col>
      <xdr:colOff>114300</xdr:colOff>
      <xdr:row>85</xdr:row>
      <xdr:rowOff>6350</xdr:rowOff>
    </xdr:to>
    <xdr:cxnSp macro="">
      <xdr:nvCxnSpPr>
        <xdr:cNvPr id="669" name="直線コネクタ 668">
          <a:extLst>
            <a:ext uri="{FF2B5EF4-FFF2-40B4-BE49-F238E27FC236}">
              <a16:creationId xmlns:a16="http://schemas.microsoft.com/office/drawing/2014/main" id="{2CBE63C6-D775-4A39-B1B3-1CA646EE714C}"/>
            </a:ext>
          </a:extLst>
        </xdr:cNvPr>
        <xdr:cNvCxnSpPr/>
      </xdr:nvCxnSpPr>
      <xdr:spPr>
        <a:xfrm>
          <a:off x="12344400" y="14028420"/>
          <a:ext cx="8001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91440</xdr:rowOff>
    </xdr:from>
    <xdr:to>
      <xdr:col>67</xdr:col>
      <xdr:colOff>101600</xdr:colOff>
      <xdr:row>85</xdr:row>
      <xdr:rowOff>21590</xdr:rowOff>
    </xdr:to>
    <xdr:sp macro="" textlink="">
      <xdr:nvSpPr>
        <xdr:cNvPr id="670" name="楕円 669">
          <a:extLst>
            <a:ext uri="{FF2B5EF4-FFF2-40B4-BE49-F238E27FC236}">
              <a16:creationId xmlns:a16="http://schemas.microsoft.com/office/drawing/2014/main" id="{DC50A521-8D34-4B94-929B-38DE801A8CE9}"/>
            </a:ext>
          </a:extLst>
        </xdr:cNvPr>
        <xdr:cNvSpPr/>
      </xdr:nvSpPr>
      <xdr:spPr>
        <a:xfrm>
          <a:off x="11487150" y="1395984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142240</xdr:rowOff>
    </xdr:from>
    <xdr:to>
      <xdr:col>71</xdr:col>
      <xdr:colOff>177800</xdr:colOff>
      <xdr:row>84</xdr:row>
      <xdr:rowOff>160020</xdr:rowOff>
    </xdr:to>
    <xdr:cxnSp macro="">
      <xdr:nvCxnSpPr>
        <xdr:cNvPr id="671" name="直線コネクタ 670">
          <a:extLst>
            <a:ext uri="{FF2B5EF4-FFF2-40B4-BE49-F238E27FC236}">
              <a16:creationId xmlns:a16="http://schemas.microsoft.com/office/drawing/2014/main" id="{4F770236-FA76-4E40-B213-79BA1A1C0F2E}"/>
            </a:ext>
          </a:extLst>
        </xdr:cNvPr>
        <xdr:cNvCxnSpPr/>
      </xdr:nvCxnSpPr>
      <xdr:spPr>
        <a:xfrm>
          <a:off x="11537950" y="14010640"/>
          <a:ext cx="80645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80</xdr:row>
      <xdr:rowOff>96520</xdr:rowOff>
    </xdr:from>
    <xdr:ext cx="405130" cy="259080"/>
    <xdr:sp macro="" textlink="">
      <xdr:nvSpPr>
        <xdr:cNvPr id="672" name="n_1aveValue【児童館】&#10;有形固定資産減価償却率">
          <a:extLst>
            <a:ext uri="{FF2B5EF4-FFF2-40B4-BE49-F238E27FC236}">
              <a16:creationId xmlns:a16="http://schemas.microsoft.com/office/drawing/2014/main" id="{E88C481E-87C2-4AC4-B920-C4C414505332}"/>
            </a:ext>
          </a:extLst>
        </xdr:cNvPr>
        <xdr:cNvSpPr txBox="1"/>
      </xdr:nvSpPr>
      <xdr:spPr>
        <a:xfrm>
          <a:off x="13742035" y="133045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59.3</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80</xdr:row>
      <xdr:rowOff>99060</xdr:rowOff>
    </xdr:from>
    <xdr:ext cx="402590" cy="256540"/>
    <xdr:sp macro="" textlink="">
      <xdr:nvSpPr>
        <xdr:cNvPr id="673" name="n_2aveValue【児童館】&#10;有形固定資産減価償却率">
          <a:extLst>
            <a:ext uri="{FF2B5EF4-FFF2-40B4-BE49-F238E27FC236}">
              <a16:creationId xmlns:a16="http://schemas.microsoft.com/office/drawing/2014/main" id="{67AC136E-87BE-4242-B7B4-69871287393C}"/>
            </a:ext>
          </a:extLst>
        </xdr:cNvPr>
        <xdr:cNvSpPr txBox="1"/>
      </xdr:nvSpPr>
      <xdr:spPr>
        <a:xfrm>
          <a:off x="12960985" y="1330706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59.5</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80</xdr:row>
      <xdr:rowOff>91440</xdr:rowOff>
    </xdr:from>
    <xdr:ext cx="402590" cy="259080"/>
    <xdr:sp macro="" textlink="">
      <xdr:nvSpPr>
        <xdr:cNvPr id="674" name="n_3aveValue【児童館】&#10;有形固定資産減価償却率">
          <a:extLst>
            <a:ext uri="{FF2B5EF4-FFF2-40B4-BE49-F238E27FC236}">
              <a16:creationId xmlns:a16="http://schemas.microsoft.com/office/drawing/2014/main" id="{9C29F336-FE93-4DA1-96D8-E9A7BE840228}"/>
            </a:ext>
          </a:extLst>
        </xdr:cNvPr>
        <xdr:cNvSpPr txBox="1"/>
      </xdr:nvSpPr>
      <xdr:spPr>
        <a:xfrm>
          <a:off x="12167235" y="1329944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58.9</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80</xdr:row>
      <xdr:rowOff>48260</xdr:rowOff>
    </xdr:from>
    <xdr:ext cx="402590" cy="259080"/>
    <xdr:sp macro="" textlink="">
      <xdr:nvSpPr>
        <xdr:cNvPr id="675" name="n_4aveValue【児童館】&#10;有形固定資産減価償却率">
          <a:extLst>
            <a:ext uri="{FF2B5EF4-FFF2-40B4-BE49-F238E27FC236}">
              <a16:creationId xmlns:a16="http://schemas.microsoft.com/office/drawing/2014/main" id="{AEC8801C-0D70-46C4-9A4E-8C005154B784}"/>
            </a:ext>
          </a:extLst>
        </xdr:cNvPr>
        <xdr:cNvSpPr txBox="1"/>
      </xdr:nvSpPr>
      <xdr:spPr>
        <a:xfrm>
          <a:off x="11354435" y="1325626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55.5</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85</xdr:row>
      <xdr:rowOff>66040</xdr:rowOff>
    </xdr:from>
    <xdr:ext cx="405130" cy="256540"/>
    <xdr:sp macro="" textlink="">
      <xdr:nvSpPr>
        <xdr:cNvPr id="676" name="n_1mainValue【児童館】&#10;有形固定資産減価償却率">
          <a:extLst>
            <a:ext uri="{FF2B5EF4-FFF2-40B4-BE49-F238E27FC236}">
              <a16:creationId xmlns:a16="http://schemas.microsoft.com/office/drawing/2014/main" id="{3496E057-B513-498E-89CA-A2AB8A5EF7F7}"/>
            </a:ext>
          </a:extLst>
        </xdr:cNvPr>
        <xdr:cNvSpPr txBox="1"/>
      </xdr:nvSpPr>
      <xdr:spPr>
        <a:xfrm>
          <a:off x="13742035" y="1409954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99.4</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85</xdr:row>
      <xdr:rowOff>48260</xdr:rowOff>
    </xdr:from>
    <xdr:ext cx="402590" cy="259080"/>
    <xdr:sp macro="" textlink="">
      <xdr:nvSpPr>
        <xdr:cNvPr id="677" name="n_2mainValue【児童館】&#10;有形固定資産減価償却率">
          <a:extLst>
            <a:ext uri="{FF2B5EF4-FFF2-40B4-BE49-F238E27FC236}">
              <a16:creationId xmlns:a16="http://schemas.microsoft.com/office/drawing/2014/main" id="{6EB53FC6-76C4-4659-8922-7F9209A53D03}"/>
            </a:ext>
          </a:extLst>
        </xdr:cNvPr>
        <xdr:cNvSpPr txBox="1"/>
      </xdr:nvSpPr>
      <xdr:spPr>
        <a:xfrm>
          <a:off x="12960985" y="1408176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98.0</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85</xdr:row>
      <xdr:rowOff>30480</xdr:rowOff>
    </xdr:from>
    <xdr:ext cx="402590" cy="256540"/>
    <xdr:sp macro="" textlink="">
      <xdr:nvSpPr>
        <xdr:cNvPr id="678" name="n_3mainValue【児童館】&#10;有形固定資産減価償却率">
          <a:extLst>
            <a:ext uri="{FF2B5EF4-FFF2-40B4-BE49-F238E27FC236}">
              <a16:creationId xmlns:a16="http://schemas.microsoft.com/office/drawing/2014/main" id="{6F1B81D0-E0C2-49E8-B9DF-02504310829A}"/>
            </a:ext>
          </a:extLst>
        </xdr:cNvPr>
        <xdr:cNvSpPr txBox="1"/>
      </xdr:nvSpPr>
      <xdr:spPr>
        <a:xfrm>
          <a:off x="12167235" y="1406398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96.6</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85</xdr:row>
      <xdr:rowOff>12700</xdr:rowOff>
    </xdr:from>
    <xdr:ext cx="402590" cy="259080"/>
    <xdr:sp macro="" textlink="">
      <xdr:nvSpPr>
        <xdr:cNvPr id="679" name="n_4mainValue【児童館】&#10;有形固定資産減価償却率">
          <a:extLst>
            <a:ext uri="{FF2B5EF4-FFF2-40B4-BE49-F238E27FC236}">
              <a16:creationId xmlns:a16="http://schemas.microsoft.com/office/drawing/2014/main" id="{0A338C72-EBC4-4F82-BEF0-8A5E2D99953A}"/>
            </a:ext>
          </a:extLst>
        </xdr:cNvPr>
        <xdr:cNvSpPr txBox="1"/>
      </xdr:nvSpPr>
      <xdr:spPr>
        <a:xfrm>
          <a:off x="11354435" y="1404620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95.2</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0" name="正方形/長方形 679">
          <a:extLst>
            <a:ext uri="{FF2B5EF4-FFF2-40B4-BE49-F238E27FC236}">
              <a16:creationId xmlns:a16="http://schemas.microsoft.com/office/drawing/2014/main" id="{50FA902A-C46B-42F6-A461-EC19FA152AD1}"/>
            </a:ext>
          </a:extLst>
        </xdr:cNvPr>
        <xdr:cNvSpPr/>
      </xdr:nvSpPr>
      <xdr:spPr>
        <a:xfrm>
          <a:off x="16459200" y="113792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1" name="正方形/長方形 680">
          <a:extLst>
            <a:ext uri="{FF2B5EF4-FFF2-40B4-BE49-F238E27FC236}">
              <a16:creationId xmlns:a16="http://schemas.microsoft.com/office/drawing/2014/main" id="{BFBCBF61-8DF3-4FB5-AEC4-200BCB2D32F8}"/>
            </a:ext>
          </a:extLst>
        </xdr:cNvPr>
        <xdr:cNvSpPr/>
      </xdr:nvSpPr>
      <xdr:spPr>
        <a:xfrm>
          <a:off x="16586200" y="120142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2" name="正方形/長方形 681">
          <a:extLst>
            <a:ext uri="{FF2B5EF4-FFF2-40B4-BE49-F238E27FC236}">
              <a16:creationId xmlns:a16="http://schemas.microsoft.com/office/drawing/2014/main" id="{0D3FD92D-9913-4EDB-B473-7E0391B98E70}"/>
            </a:ext>
          </a:extLst>
        </xdr:cNvPr>
        <xdr:cNvSpPr/>
      </xdr:nvSpPr>
      <xdr:spPr>
        <a:xfrm>
          <a:off x="16586200" y="122110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55/78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3" name="正方形/長方形 682">
          <a:extLst>
            <a:ext uri="{FF2B5EF4-FFF2-40B4-BE49-F238E27FC236}">
              <a16:creationId xmlns:a16="http://schemas.microsoft.com/office/drawing/2014/main" id="{C5CD5311-C391-4DDD-A90A-01FD6EA07D10}"/>
            </a:ext>
          </a:extLst>
        </xdr:cNvPr>
        <xdr:cNvSpPr/>
      </xdr:nvSpPr>
      <xdr:spPr>
        <a:xfrm>
          <a:off x="17487900" y="120142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4" name="正方形/長方形 683">
          <a:extLst>
            <a:ext uri="{FF2B5EF4-FFF2-40B4-BE49-F238E27FC236}">
              <a16:creationId xmlns:a16="http://schemas.microsoft.com/office/drawing/2014/main" id="{59B2D21E-EF56-4A7E-B209-C46D17915AB0}"/>
            </a:ext>
          </a:extLst>
        </xdr:cNvPr>
        <xdr:cNvSpPr/>
      </xdr:nvSpPr>
      <xdr:spPr>
        <a:xfrm>
          <a:off x="17487900" y="122110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5" name="正方形/長方形 684">
          <a:extLst>
            <a:ext uri="{FF2B5EF4-FFF2-40B4-BE49-F238E27FC236}">
              <a16:creationId xmlns:a16="http://schemas.microsoft.com/office/drawing/2014/main" id="{6085CB18-C133-4DED-A28E-AB7B740E1625}"/>
            </a:ext>
          </a:extLst>
        </xdr:cNvPr>
        <xdr:cNvSpPr/>
      </xdr:nvSpPr>
      <xdr:spPr>
        <a:xfrm>
          <a:off x="18516600" y="120142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6" name="正方形/長方形 685">
          <a:extLst>
            <a:ext uri="{FF2B5EF4-FFF2-40B4-BE49-F238E27FC236}">
              <a16:creationId xmlns:a16="http://schemas.microsoft.com/office/drawing/2014/main" id="{B557243F-B110-403E-B17E-9EDC26D833C5}"/>
            </a:ext>
          </a:extLst>
        </xdr:cNvPr>
        <xdr:cNvSpPr/>
      </xdr:nvSpPr>
      <xdr:spPr>
        <a:xfrm>
          <a:off x="18516600" y="122110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7" name="正方形/長方形 686">
          <a:extLst>
            <a:ext uri="{FF2B5EF4-FFF2-40B4-BE49-F238E27FC236}">
              <a16:creationId xmlns:a16="http://schemas.microsoft.com/office/drawing/2014/main" id="{8832647C-8E83-41F0-A06A-931A43391965}"/>
            </a:ext>
          </a:extLst>
        </xdr:cNvPr>
        <xdr:cNvSpPr/>
      </xdr:nvSpPr>
      <xdr:spPr>
        <a:xfrm>
          <a:off x="16459200" y="12477750"/>
          <a:ext cx="426720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7345" cy="222885"/>
    <xdr:sp macro="" textlink="">
      <xdr:nvSpPr>
        <xdr:cNvPr id="688" name="テキスト ボックス 687">
          <a:extLst>
            <a:ext uri="{FF2B5EF4-FFF2-40B4-BE49-F238E27FC236}">
              <a16:creationId xmlns:a16="http://schemas.microsoft.com/office/drawing/2014/main" id="{BFCFE168-0C58-489E-9298-AB50240A8D82}"/>
            </a:ext>
          </a:extLst>
        </xdr:cNvPr>
        <xdr:cNvSpPr txBox="1"/>
      </xdr:nvSpPr>
      <xdr:spPr>
        <a:xfrm>
          <a:off x="16440150" y="122936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9" name="直線コネクタ 688">
          <a:extLst>
            <a:ext uri="{FF2B5EF4-FFF2-40B4-BE49-F238E27FC236}">
              <a16:creationId xmlns:a16="http://schemas.microsoft.com/office/drawing/2014/main" id="{DF9AE6AB-8704-48B1-AC3C-0BA1FDF2ACC6}"/>
            </a:ext>
          </a:extLst>
        </xdr:cNvPr>
        <xdr:cNvCxnSpPr/>
      </xdr:nvCxnSpPr>
      <xdr:spPr>
        <a:xfrm>
          <a:off x="16459200" y="146812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168910</xdr:rowOff>
    </xdr:from>
    <xdr:to>
      <xdr:col>120</xdr:col>
      <xdr:colOff>114300</xdr:colOff>
      <xdr:row>86</xdr:row>
      <xdr:rowOff>168910</xdr:rowOff>
    </xdr:to>
    <xdr:cxnSp macro="">
      <xdr:nvCxnSpPr>
        <xdr:cNvPr id="690" name="直線コネクタ 689">
          <a:extLst>
            <a:ext uri="{FF2B5EF4-FFF2-40B4-BE49-F238E27FC236}">
              <a16:creationId xmlns:a16="http://schemas.microsoft.com/office/drawing/2014/main" id="{BAC810D8-A647-4C71-B3C5-B172CB9C6B41}"/>
            </a:ext>
          </a:extLst>
        </xdr:cNvPr>
        <xdr:cNvCxnSpPr/>
      </xdr:nvCxnSpPr>
      <xdr:spPr>
        <a:xfrm>
          <a:off x="16459200" y="1436116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86</xdr:row>
      <xdr:rowOff>26670</xdr:rowOff>
    </xdr:from>
    <xdr:ext cx="464820" cy="259080"/>
    <xdr:sp macro="" textlink="">
      <xdr:nvSpPr>
        <xdr:cNvPr id="691" name="テキスト ボックス 690">
          <a:extLst>
            <a:ext uri="{FF2B5EF4-FFF2-40B4-BE49-F238E27FC236}">
              <a16:creationId xmlns:a16="http://schemas.microsoft.com/office/drawing/2014/main" id="{403416AD-71EF-4C08-BDE9-974BC30FF9DE}"/>
            </a:ext>
          </a:extLst>
        </xdr:cNvPr>
        <xdr:cNvSpPr txBox="1"/>
      </xdr:nvSpPr>
      <xdr:spPr>
        <a:xfrm>
          <a:off x="16048990" y="1422527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85</xdr:row>
      <xdr:rowOff>13335</xdr:rowOff>
    </xdr:from>
    <xdr:to>
      <xdr:col>120</xdr:col>
      <xdr:colOff>114300</xdr:colOff>
      <xdr:row>85</xdr:row>
      <xdr:rowOff>13335</xdr:rowOff>
    </xdr:to>
    <xdr:cxnSp macro="">
      <xdr:nvCxnSpPr>
        <xdr:cNvPr id="692" name="直線コネクタ 691">
          <a:extLst>
            <a:ext uri="{FF2B5EF4-FFF2-40B4-BE49-F238E27FC236}">
              <a16:creationId xmlns:a16="http://schemas.microsoft.com/office/drawing/2014/main" id="{2CEDA2D9-345D-471F-8A2E-31716015D969}"/>
            </a:ext>
          </a:extLst>
        </xdr:cNvPr>
        <xdr:cNvCxnSpPr/>
      </xdr:nvCxnSpPr>
      <xdr:spPr>
        <a:xfrm>
          <a:off x="16459200" y="1404683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84</xdr:row>
      <xdr:rowOff>42545</xdr:rowOff>
    </xdr:from>
    <xdr:ext cx="464820" cy="256540"/>
    <xdr:sp macro="" textlink="">
      <xdr:nvSpPr>
        <xdr:cNvPr id="693" name="テキスト ボックス 692">
          <a:extLst>
            <a:ext uri="{FF2B5EF4-FFF2-40B4-BE49-F238E27FC236}">
              <a16:creationId xmlns:a16="http://schemas.microsoft.com/office/drawing/2014/main" id="{30942E26-2763-4CBA-8A36-E7FFD878E076}"/>
            </a:ext>
          </a:extLst>
        </xdr:cNvPr>
        <xdr:cNvSpPr txBox="1"/>
      </xdr:nvSpPr>
      <xdr:spPr>
        <a:xfrm>
          <a:off x="16048990" y="1391094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0.030</a:t>
          </a:r>
          <a:endParaRPr kumimoji="1" lang="ja-JP" altLang="en-US" sz="1000">
            <a:latin typeface="ＭＳ Ｐゴシック"/>
            <a:ea typeface="ＭＳ Ｐゴシック"/>
          </a:endParaRPr>
        </a:p>
      </xdr:txBody>
    </xdr:sp>
    <xdr:clientData/>
  </xdr:oneCellAnchor>
  <xdr:twoCellAnchor>
    <xdr:from>
      <xdr:col>96</xdr:col>
      <xdr:colOff>0</xdr:colOff>
      <xdr:row>83</xdr:row>
      <xdr:rowOff>29845</xdr:rowOff>
    </xdr:from>
    <xdr:to>
      <xdr:col>120</xdr:col>
      <xdr:colOff>114300</xdr:colOff>
      <xdr:row>83</xdr:row>
      <xdr:rowOff>29845</xdr:rowOff>
    </xdr:to>
    <xdr:cxnSp macro="">
      <xdr:nvCxnSpPr>
        <xdr:cNvPr id="694" name="直線コネクタ 693">
          <a:extLst>
            <a:ext uri="{FF2B5EF4-FFF2-40B4-BE49-F238E27FC236}">
              <a16:creationId xmlns:a16="http://schemas.microsoft.com/office/drawing/2014/main" id="{75812E8D-2C65-4186-B56C-6F1FA76A428B}"/>
            </a:ext>
          </a:extLst>
        </xdr:cNvPr>
        <xdr:cNvCxnSpPr/>
      </xdr:nvCxnSpPr>
      <xdr:spPr>
        <a:xfrm>
          <a:off x="16459200" y="1373314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82</xdr:row>
      <xdr:rowOff>59055</xdr:rowOff>
    </xdr:from>
    <xdr:ext cx="464820" cy="259080"/>
    <xdr:sp macro="" textlink="">
      <xdr:nvSpPr>
        <xdr:cNvPr id="695" name="テキスト ボックス 694">
          <a:extLst>
            <a:ext uri="{FF2B5EF4-FFF2-40B4-BE49-F238E27FC236}">
              <a16:creationId xmlns:a16="http://schemas.microsoft.com/office/drawing/2014/main" id="{48DBC3FA-4871-47F9-AD2E-85093D290B75}"/>
            </a:ext>
          </a:extLst>
        </xdr:cNvPr>
        <xdr:cNvSpPr txBox="1"/>
      </xdr:nvSpPr>
      <xdr:spPr>
        <a:xfrm>
          <a:off x="16048990" y="1359725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dr:col>96</xdr:col>
      <xdr:colOff>0</xdr:colOff>
      <xdr:row>81</xdr:row>
      <xdr:rowOff>46355</xdr:rowOff>
    </xdr:from>
    <xdr:to>
      <xdr:col>120</xdr:col>
      <xdr:colOff>114300</xdr:colOff>
      <xdr:row>81</xdr:row>
      <xdr:rowOff>46355</xdr:rowOff>
    </xdr:to>
    <xdr:cxnSp macro="">
      <xdr:nvCxnSpPr>
        <xdr:cNvPr id="696" name="直線コネクタ 695">
          <a:extLst>
            <a:ext uri="{FF2B5EF4-FFF2-40B4-BE49-F238E27FC236}">
              <a16:creationId xmlns:a16="http://schemas.microsoft.com/office/drawing/2014/main" id="{86D636A1-2599-4138-8A12-DBC09B425E26}"/>
            </a:ext>
          </a:extLst>
        </xdr:cNvPr>
        <xdr:cNvCxnSpPr/>
      </xdr:nvCxnSpPr>
      <xdr:spPr>
        <a:xfrm>
          <a:off x="16459200" y="134194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80</xdr:row>
      <xdr:rowOff>75565</xdr:rowOff>
    </xdr:from>
    <xdr:ext cx="464820" cy="256540"/>
    <xdr:sp macro="" textlink="">
      <xdr:nvSpPr>
        <xdr:cNvPr id="697" name="テキスト ボックス 696">
          <a:extLst>
            <a:ext uri="{FF2B5EF4-FFF2-40B4-BE49-F238E27FC236}">
              <a16:creationId xmlns:a16="http://schemas.microsoft.com/office/drawing/2014/main" id="{3A32405A-A686-4AF2-9230-839E72D33D98}"/>
            </a:ext>
          </a:extLst>
        </xdr:cNvPr>
        <xdr:cNvSpPr txBox="1"/>
      </xdr:nvSpPr>
      <xdr:spPr>
        <a:xfrm>
          <a:off x="16048990" y="1328356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0.090</a:t>
          </a:r>
          <a:endParaRPr kumimoji="1" lang="ja-JP" altLang="en-US" sz="1000">
            <a:latin typeface="ＭＳ Ｐゴシック"/>
            <a:ea typeface="ＭＳ Ｐゴシック"/>
          </a:endParaRPr>
        </a:p>
      </xdr:txBody>
    </xdr:sp>
    <xdr:clientData/>
  </xdr:oneCellAnchor>
  <xdr:twoCellAnchor>
    <xdr:from>
      <xdr:col>96</xdr:col>
      <xdr:colOff>0</xdr:colOff>
      <xdr:row>79</xdr:row>
      <xdr:rowOff>63500</xdr:rowOff>
    </xdr:from>
    <xdr:to>
      <xdr:col>120</xdr:col>
      <xdr:colOff>114300</xdr:colOff>
      <xdr:row>79</xdr:row>
      <xdr:rowOff>63500</xdr:rowOff>
    </xdr:to>
    <xdr:cxnSp macro="">
      <xdr:nvCxnSpPr>
        <xdr:cNvPr id="698" name="直線コネクタ 697">
          <a:extLst>
            <a:ext uri="{FF2B5EF4-FFF2-40B4-BE49-F238E27FC236}">
              <a16:creationId xmlns:a16="http://schemas.microsoft.com/office/drawing/2014/main" id="{BED03D5D-4A2A-45DD-89B1-879190318E32}"/>
            </a:ext>
          </a:extLst>
        </xdr:cNvPr>
        <xdr:cNvCxnSpPr/>
      </xdr:nvCxnSpPr>
      <xdr:spPr>
        <a:xfrm>
          <a:off x="16459200" y="131064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78</xdr:row>
      <xdr:rowOff>92075</xdr:rowOff>
    </xdr:from>
    <xdr:ext cx="464820" cy="259080"/>
    <xdr:sp macro="" textlink="">
      <xdr:nvSpPr>
        <xdr:cNvPr id="699" name="テキスト ボックス 698">
          <a:extLst>
            <a:ext uri="{FF2B5EF4-FFF2-40B4-BE49-F238E27FC236}">
              <a16:creationId xmlns:a16="http://schemas.microsoft.com/office/drawing/2014/main" id="{9243B54C-BF13-4B18-8A09-7CBD3B79565A}"/>
            </a:ext>
          </a:extLst>
        </xdr:cNvPr>
        <xdr:cNvSpPr txBox="1"/>
      </xdr:nvSpPr>
      <xdr:spPr>
        <a:xfrm>
          <a:off x="16048990" y="1296987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0.120</a:t>
          </a:r>
          <a:endParaRPr kumimoji="1" lang="ja-JP" altLang="en-US" sz="1000">
            <a:latin typeface="ＭＳ Ｐゴシック"/>
            <a:ea typeface="ＭＳ Ｐゴシック"/>
          </a:endParaRPr>
        </a:p>
      </xdr:txBody>
    </xdr:sp>
    <xdr:clientData/>
  </xdr:oneCellAnchor>
  <xdr:twoCellAnchor>
    <xdr:from>
      <xdr:col>96</xdr:col>
      <xdr:colOff>0</xdr:colOff>
      <xdr:row>77</xdr:row>
      <xdr:rowOff>78740</xdr:rowOff>
    </xdr:from>
    <xdr:to>
      <xdr:col>120</xdr:col>
      <xdr:colOff>114300</xdr:colOff>
      <xdr:row>77</xdr:row>
      <xdr:rowOff>78740</xdr:rowOff>
    </xdr:to>
    <xdr:cxnSp macro="">
      <xdr:nvCxnSpPr>
        <xdr:cNvPr id="700" name="直線コネクタ 699">
          <a:extLst>
            <a:ext uri="{FF2B5EF4-FFF2-40B4-BE49-F238E27FC236}">
              <a16:creationId xmlns:a16="http://schemas.microsoft.com/office/drawing/2014/main" id="{4E491334-2332-43BB-A4C3-75075BBA1DF5}"/>
            </a:ext>
          </a:extLst>
        </xdr:cNvPr>
        <xdr:cNvCxnSpPr/>
      </xdr:nvCxnSpPr>
      <xdr:spPr>
        <a:xfrm>
          <a:off x="16459200" y="127914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76</xdr:row>
      <xdr:rowOff>107950</xdr:rowOff>
    </xdr:from>
    <xdr:ext cx="464820" cy="259080"/>
    <xdr:sp macro="" textlink="">
      <xdr:nvSpPr>
        <xdr:cNvPr id="701" name="テキスト ボックス 700">
          <a:extLst>
            <a:ext uri="{FF2B5EF4-FFF2-40B4-BE49-F238E27FC236}">
              <a16:creationId xmlns:a16="http://schemas.microsoft.com/office/drawing/2014/main" id="{C8A1E3DA-9293-441F-81AD-0C489D0E8E0E}"/>
            </a:ext>
          </a:extLst>
        </xdr:cNvPr>
        <xdr:cNvSpPr txBox="1"/>
      </xdr:nvSpPr>
      <xdr:spPr>
        <a:xfrm>
          <a:off x="16048990" y="1265555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2" name="直線コネクタ 701">
          <a:extLst>
            <a:ext uri="{FF2B5EF4-FFF2-40B4-BE49-F238E27FC236}">
              <a16:creationId xmlns:a16="http://schemas.microsoft.com/office/drawing/2014/main" id="{60C9D6D6-C922-4AF0-9974-B65247B32BAB}"/>
            </a:ext>
          </a:extLst>
        </xdr:cNvPr>
        <xdr:cNvCxnSpPr/>
      </xdr:nvCxnSpPr>
      <xdr:spPr>
        <a:xfrm>
          <a:off x="16459200" y="124777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74</xdr:row>
      <xdr:rowOff>124460</xdr:rowOff>
    </xdr:from>
    <xdr:ext cx="464820" cy="259080"/>
    <xdr:sp macro="" textlink="">
      <xdr:nvSpPr>
        <xdr:cNvPr id="703" name="テキスト ボックス 702">
          <a:extLst>
            <a:ext uri="{FF2B5EF4-FFF2-40B4-BE49-F238E27FC236}">
              <a16:creationId xmlns:a16="http://schemas.microsoft.com/office/drawing/2014/main" id="{6E50F543-D637-4B73-A25D-D29123CC9F69}"/>
            </a:ext>
          </a:extLst>
        </xdr:cNvPr>
        <xdr:cNvSpPr txBox="1"/>
      </xdr:nvSpPr>
      <xdr:spPr>
        <a:xfrm>
          <a:off x="16048990" y="123418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0.180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4" name="【児童館】&#10;一人当たり面積グラフ枠">
          <a:extLst>
            <a:ext uri="{FF2B5EF4-FFF2-40B4-BE49-F238E27FC236}">
              <a16:creationId xmlns:a16="http://schemas.microsoft.com/office/drawing/2014/main" id="{CD8AE72B-A7F1-4BE5-BD51-B56DFD54881E}"/>
            </a:ext>
          </a:extLst>
        </xdr:cNvPr>
        <xdr:cNvSpPr/>
      </xdr:nvSpPr>
      <xdr:spPr>
        <a:xfrm>
          <a:off x="16459200" y="12477750"/>
          <a:ext cx="426720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78</xdr:row>
      <xdr:rowOff>16510</xdr:rowOff>
    </xdr:from>
    <xdr:to>
      <xdr:col>116</xdr:col>
      <xdr:colOff>62865</xdr:colOff>
      <xdr:row>86</xdr:row>
      <xdr:rowOff>146685</xdr:rowOff>
    </xdr:to>
    <xdr:cxnSp macro="">
      <xdr:nvCxnSpPr>
        <xdr:cNvPr id="705" name="直線コネクタ 704">
          <a:extLst>
            <a:ext uri="{FF2B5EF4-FFF2-40B4-BE49-F238E27FC236}">
              <a16:creationId xmlns:a16="http://schemas.microsoft.com/office/drawing/2014/main" id="{60EDEF7B-4CF8-452E-82C4-5B37D031BB57}"/>
            </a:ext>
          </a:extLst>
        </xdr:cNvPr>
        <xdr:cNvCxnSpPr/>
      </xdr:nvCxnSpPr>
      <xdr:spPr>
        <a:xfrm flipV="1">
          <a:off x="19951065" y="12894310"/>
          <a:ext cx="0" cy="14509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150495</xdr:rowOff>
    </xdr:from>
    <xdr:ext cx="469900" cy="259080"/>
    <xdr:sp macro="" textlink="">
      <xdr:nvSpPr>
        <xdr:cNvPr id="706" name="【児童館】&#10;一人当たり面積最小値テキスト">
          <a:extLst>
            <a:ext uri="{FF2B5EF4-FFF2-40B4-BE49-F238E27FC236}">
              <a16:creationId xmlns:a16="http://schemas.microsoft.com/office/drawing/2014/main" id="{E0057B2C-13AB-4B21-BC75-6F5002F2A7CB}"/>
            </a:ext>
          </a:extLst>
        </xdr:cNvPr>
        <xdr:cNvSpPr txBox="1"/>
      </xdr:nvSpPr>
      <xdr:spPr>
        <a:xfrm>
          <a:off x="19989800" y="143490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0.002</a:t>
          </a:r>
          <a:endParaRPr kumimoji="1" lang="ja-JP" altLang="en-US" sz="1000" b="1">
            <a:latin typeface="ＭＳ Ｐゴシック"/>
            <a:ea typeface="ＭＳ Ｐゴシック"/>
          </a:endParaRPr>
        </a:p>
      </xdr:txBody>
    </xdr:sp>
    <xdr:clientData/>
  </xdr:oneCellAnchor>
  <xdr:twoCellAnchor>
    <xdr:from>
      <xdr:col>115</xdr:col>
      <xdr:colOff>165100</xdr:colOff>
      <xdr:row>86</xdr:row>
      <xdr:rowOff>146685</xdr:rowOff>
    </xdr:from>
    <xdr:to>
      <xdr:col>116</xdr:col>
      <xdr:colOff>152400</xdr:colOff>
      <xdr:row>86</xdr:row>
      <xdr:rowOff>146685</xdr:rowOff>
    </xdr:to>
    <xdr:cxnSp macro="">
      <xdr:nvCxnSpPr>
        <xdr:cNvPr id="707" name="直線コネクタ 706">
          <a:extLst>
            <a:ext uri="{FF2B5EF4-FFF2-40B4-BE49-F238E27FC236}">
              <a16:creationId xmlns:a16="http://schemas.microsoft.com/office/drawing/2014/main" id="{1E87A3F1-BA2D-4481-B41A-827AE1005E03}"/>
            </a:ext>
          </a:extLst>
        </xdr:cNvPr>
        <xdr:cNvCxnSpPr/>
      </xdr:nvCxnSpPr>
      <xdr:spPr>
        <a:xfrm>
          <a:off x="19881850" y="1434528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134620</xdr:rowOff>
    </xdr:from>
    <xdr:ext cx="469900" cy="256540"/>
    <xdr:sp macro="" textlink="">
      <xdr:nvSpPr>
        <xdr:cNvPr id="708" name="【児童館】&#10;一人当たり面積最大値テキスト">
          <a:extLst>
            <a:ext uri="{FF2B5EF4-FFF2-40B4-BE49-F238E27FC236}">
              <a16:creationId xmlns:a16="http://schemas.microsoft.com/office/drawing/2014/main" id="{3BB651EA-59B9-42B8-A471-42066F72DD3C}"/>
            </a:ext>
          </a:extLst>
        </xdr:cNvPr>
        <xdr:cNvSpPr txBox="1"/>
      </xdr:nvSpPr>
      <xdr:spPr>
        <a:xfrm>
          <a:off x="19989800" y="1268222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0.140</a:t>
          </a:r>
          <a:endParaRPr kumimoji="1" lang="ja-JP" altLang="en-US" sz="1000" b="1">
            <a:latin typeface="ＭＳ Ｐゴシック"/>
            <a:ea typeface="ＭＳ Ｐゴシック"/>
          </a:endParaRPr>
        </a:p>
      </xdr:txBody>
    </xdr:sp>
    <xdr:clientData/>
  </xdr:oneCellAnchor>
  <xdr:twoCellAnchor>
    <xdr:from>
      <xdr:col>115</xdr:col>
      <xdr:colOff>165100</xdr:colOff>
      <xdr:row>78</xdr:row>
      <xdr:rowOff>16510</xdr:rowOff>
    </xdr:from>
    <xdr:to>
      <xdr:col>116</xdr:col>
      <xdr:colOff>152400</xdr:colOff>
      <xdr:row>78</xdr:row>
      <xdr:rowOff>16510</xdr:rowOff>
    </xdr:to>
    <xdr:cxnSp macro="">
      <xdr:nvCxnSpPr>
        <xdr:cNvPr id="709" name="直線コネクタ 708">
          <a:extLst>
            <a:ext uri="{FF2B5EF4-FFF2-40B4-BE49-F238E27FC236}">
              <a16:creationId xmlns:a16="http://schemas.microsoft.com/office/drawing/2014/main" id="{351D316E-79D0-4F40-8604-92110C449C79}"/>
            </a:ext>
          </a:extLst>
        </xdr:cNvPr>
        <xdr:cNvCxnSpPr/>
      </xdr:nvCxnSpPr>
      <xdr:spPr>
        <a:xfrm>
          <a:off x="19881850" y="128943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146050</xdr:rowOff>
    </xdr:from>
    <xdr:ext cx="469900" cy="256540"/>
    <xdr:sp macro="" textlink="">
      <xdr:nvSpPr>
        <xdr:cNvPr id="710" name="【児童館】&#10;一人当たり面積平均値テキスト">
          <a:extLst>
            <a:ext uri="{FF2B5EF4-FFF2-40B4-BE49-F238E27FC236}">
              <a16:creationId xmlns:a16="http://schemas.microsoft.com/office/drawing/2014/main" id="{98ED6E2F-B712-42E4-9D85-2DBA49F4AD6C}"/>
            </a:ext>
          </a:extLst>
        </xdr:cNvPr>
        <xdr:cNvSpPr txBox="1"/>
      </xdr:nvSpPr>
      <xdr:spPr>
        <a:xfrm>
          <a:off x="19989800" y="13849350"/>
          <a:ext cx="46990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0.031</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84</xdr:row>
      <xdr:rowOff>123190</xdr:rowOff>
    </xdr:from>
    <xdr:to>
      <xdr:col>116</xdr:col>
      <xdr:colOff>114300</xdr:colOff>
      <xdr:row>85</xdr:row>
      <xdr:rowOff>53340</xdr:rowOff>
    </xdr:to>
    <xdr:sp macro="" textlink="">
      <xdr:nvSpPr>
        <xdr:cNvPr id="711" name="フローチャート: 判断 710">
          <a:extLst>
            <a:ext uri="{FF2B5EF4-FFF2-40B4-BE49-F238E27FC236}">
              <a16:creationId xmlns:a16="http://schemas.microsoft.com/office/drawing/2014/main" id="{9D9A78A2-A2FA-4F03-8870-3810B3E29038}"/>
            </a:ext>
          </a:extLst>
        </xdr:cNvPr>
        <xdr:cNvSpPr/>
      </xdr:nvSpPr>
      <xdr:spPr>
        <a:xfrm>
          <a:off x="19900900" y="1399159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101600</xdr:rowOff>
    </xdr:from>
    <xdr:to>
      <xdr:col>112</xdr:col>
      <xdr:colOff>38100</xdr:colOff>
      <xdr:row>85</xdr:row>
      <xdr:rowOff>31750</xdr:rowOff>
    </xdr:to>
    <xdr:sp macro="" textlink="">
      <xdr:nvSpPr>
        <xdr:cNvPr id="712" name="フローチャート: 判断 711">
          <a:extLst>
            <a:ext uri="{FF2B5EF4-FFF2-40B4-BE49-F238E27FC236}">
              <a16:creationId xmlns:a16="http://schemas.microsoft.com/office/drawing/2014/main" id="{B941DD28-145D-4A7B-8E40-9E5822F41D15}"/>
            </a:ext>
          </a:extLst>
        </xdr:cNvPr>
        <xdr:cNvSpPr/>
      </xdr:nvSpPr>
      <xdr:spPr>
        <a:xfrm>
          <a:off x="19157950" y="1397000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133985</xdr:rowOff>
    </xdr:from>
    <xdr:to>
      <xdr:col>107</xdr:col>
      <xdr:colOff>101600</xdr:colOff>
      <xdr:row>85</xdr:row>
      <xdr:rowOff>64135</xdr:rowOff>
    </xdr:to>
    <xdr:sp macro="" textlink="">
      <xdr:nvSpPr>
        <xdr:cNvPr id="713" name="フローチャート: 判断 712">
          <a:extLst>
            <a:ext uri="{FF2B5EF4-FFF2-40B4-BE49-F238E27FC236}">
              <a16:creationId xmlns:a16="http://schemas.microsoft.com/office/drawing/2014/main" id="{7249573F-F710-4CCB-8972-C2E99795C0A0}"/>
            </a:ext>
          </a:extLst>
        </xdr:cNvPr>
        <xdr:cNvSpPr/>
      </xdr:nvSpPr>
      <xdr:spPr>
        <a:xfrm>
          <a:off x="18345150" y="1400238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145415</xdr:rowOff>
    </xdr:from>
    <xdr:to>
      <xdr:col>102</xdr:col>
      <xdr:colOff>165100</xdr:colOff>
      <xdr:row>85</xdr:row>
      <xdr:rowOff>75565</xdr:rowOff>
    </xdr:to>
    <xdr:sp macro="" textlink="">
      <xdr:nvSpPr>
        <xdr:cNvPr id="714" name="フローチャート: 判断 713">
          <a:extLst>
            <a:ext uri="{FF2B5EF4-FFF2-40B4-BE49-F238E27FC236}">
              <a16:creationId xmlns:a16="http://schemas.microsoft.com/office/drawing/2014/main" id="{CDA70D24-7DF5-43D9-BF66-3EB09BAE31CA}"/>
            </a:ext>
          </a:extLst>
        </xdr:cNvPr>
        <xdr:cNvSpPr/>
      </xdr:nvSpPr>
      <xdr:spPr>
        <a:xfrm>
          <a:off x="17551400" y="1401381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123190</xdr:rowOff>
    </xdr:from>
    <xdr:to>
      <xdr:col>98</xdr:col>
      <xdr:colOff>38100</xdr:colOff>
      <xdr:row>85</xdr:row>
      <xdr:rowOff>53340</xdr:rowOff>
    </xdr:to>
    <xdr:sp macro="" textlink="">
      <xdr:nvSpPr>
        <xdr:cNvPr id="715" name="フローチャート: 判断 714">
          <a:extLst>
            <a:ext uri="{FF2B5EF4-FFF2-40B4-BE49-F238E27FC236}">
              <a16:creationId xmlns:a16="http://schemas.microsoft.com/office/drawing/2014/main" id="{7D2F7E77-B4DA-46FD-973F-6F4F9E98F3F1}"/>
            </a:ext>
          </a:extLst>
        </xdr:cNvPr>
        <xdr:cNvSpPr/>
      </xdr:nvSpPr>
      <xdr:spPr>
        <a:xfrm>
          <a:off x="16757650" y="1399159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149860</xdr:rowOff>
    </xdr:from>
    <xdr:ext cx="762000" cy="259080"/>
    <xdr:sp macro="" textlink="">
      <xdr:nvSpPr>
        <xdr:cNvPr id="716" name="テキスト ボックス 715">
          <a:extLst>
            <a:ext uri="{FF2B5EF4-FFF2-40B4-BE49-F238E27FC236}">
              <a16:creationId xmlns:a16="http://schemas.microsoft.com/office/drawing/2014/main" id="{BFA41A24-E06A-4AEF-A499-C15DC925FA8A}"/>
            </a:ext>
          </a:extLst>
        </xdr:cNvPr>
        <xdr:cNvSpPr txBox="1"/>
      </xdr:nvSpPr>
      <xdr:spPr>
        <a:xfrm>
          <a:off x="19780250" y="14678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88</xdr:row>
      <xdr:rowOff>149860</xdr:rowOff>
    </xdr:from>
    <xdr:ext cx="762000" cy="259080"/>
    <xdr:sp macro="" textlink="">
      <xdr:nvSpPr>
        <xdr:cNvPr id="717" name="テキスト ボックス 716">
          <a:extLst>
            <a:ext uri="{FF2B5EF4-FFF2-40B4-BE49-F238E27FC236}">
              <a16:creationId xmlns:a16="http://schemas.microsoft.com/office/drawing/2014/main" id="{0DE7D7AF-40E9-4D20-A6A4-5D968BA64CDD}"/>
            </a:ext>
          </a:extLst>
        </xdr:cNvPr>
        <xdr:cNvSpPr txBox="1"/>
      </xdr:nvSpPr>
      <xdr:spPr>
        <a:xfrm>
          <a:off x="19030950" y="14678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88</xdr:row>
      <xdr:rowOff>149860</xdr:rowOff>
    </xdr:from>
    <xdr:ext cx="762000" cy="259080"/>
    <xdr:sp macro="" textlink="">
      <xdr:nvSpPr>
        <xdr:cNvPr id="718" name="テキスト ボックス 717">
          <a:extLst>
            <a:ext uri="{FF2B5EF4-FFF2-40B4-BE49-F238E27FC236}">
              <a16:creationId xmlns:a16="http://schemas.microsoft.com/office/drawing/2014/main" id="{29E89DBA-D3AC-480C-A8BE-DDE481F29D48}"/>
            </a:ext>
          </a:extLst>
        </xdr:cNvPr>
        <xdr:cNvSpPr txBox="1"/>
      </xdr:nvSpPr>
      <xdr:spPr>
        <a:xfrm>
          <a:off x="18224500" y="14678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88</xdr:row>
      <xdr:rowOff>149860</xdr:rowOff>
    </xdr:from>
    <xdr:ext cx="762000" cy="259080"/>
    <xdr:sp macro="" textlink="">
      <xdr:nvSpPr>
        <xdr:cNvPr id="719" name="テキスト ボックス 718">
          <a:extLst>
            <a:ext uri="{FF2B5EF4-FFF2-40B4-BE49-F238E27FC236}">
              <a16:creationId xmlns:a16="http://schemas.microsoft.com/office/drawing/2014/main" id="{6C1979CA-FD9C-4134-A0A6-DB3F48014C0C}"/>
            </a:ext>
          </a:extLst>
        </xdr:cNvPr>
        <xdr:cNvSpPr txBox="1"/>
      </xdr:nvSpPr>
      <xdr:spPr>
        <a:xfrm>
          <a:off x="17430750" y="14678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88</xdr:row>
      <xdr:rowOff>149860</xdr:rowOff>
    </xdr:from>
    <xdr:ext cx="762000" cy="259080"/>
    <xdr:sp macro="" textlink="">
      <xdr:nvSpPr>
        <xdr:cNvPr id="720" name="テキスト ボックス 719">
          <a:extLst>
            <a:ext uri="{FF2B5EF4-FFF2-40B4-BE49-F238E27FC236}">
              <a16:creationId xmlns:a16="http://schemas.microsoft.com/office/drawing/2014/main" id="{27BDF774-ACF0-4FF3-AE07-F1851A2119C4}"/>
            </a:ext>
          </a:extLst>
        </xdr:cNvPr>
        <xdr:cNvSpPr txBox="1"/>
      </xdr:nvSpPr>
      <xdr:spPr>
        <a:xfrm>
          <a:off x="16630650" y="14678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85</xdr:row>
      <xdr:rowOff>137160</xdr:rowOff>
    </xdr:from>
    <xdr:to>
      <xdr:col>116</xdr:col>
      <xdr:colOff>114300</xdr:colOff>
      <xdr:row>86</xdr:row>
      <xdr:rowOff>67310</xdr:rowOff>
    </xdr:to>
    <xdr:sp macro="" textlink="">
      <xdr:nvSpPr>
        <xdr:cNvPr id="721" name="楕円 720">
          <a:extLst>
            <a:ext uri="{FF2B5EF4-FFF2-40B4-BE49-F238E27FC236}">
              <a16:creationId xmlns:a16="http://schemas.microsoft.com/office/drawing/2014/main" id="{935F851D-E8D0-4BE9-AE18-426ECF630282}"/>
            </a:ext>
          </a:extLst>
        </xdr:cNvPr>
        <xdr:cNvSpPr/>
      </xdr:nvSpPr>
      <xdr:spPr>
        <a:xfrm>
          <a:off x="19900900" y="1417066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115570</xdr:rowOff>
    </xdr:from>
    <xdr:ext cx="469900" cy="259080"/>
    <xdr:sp macro="" textlink="">
      <xdr:nvSpPr>
        <xdr:cNvPr id="722" name="【児童館】&#10;一人当たり面積該当値テキスト">
          <a:extLst>
            <a:ext uri="{FF2B5EF4-FFF2-40B4-BE49-F238E27FC236}">
              <a16:creationId xmlns:a16="http://schemas.microsoft.com/office/drawing/2014/main" id="{CCCCAEBD-F55B-418D-AB36-1B3B17768B37}"/>
            </a:ext>
          </a:extLst>
        </xdr:cNvPr>
        <xdr:cNvSpPr txBox="1"/>
      </xdr:nvSpPr>
      <xdr:spPr>
        <a:xfrm>
          <a:off x="19989800" y="141490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0.014</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85</xdr:row>
      <xdr:rowOff>137160</xdr:rowOff>
    </xdr:from>
    <xdr:to>
      <xdr:col>112</xdr:col>
      <xdr:colOff>38100</xdr:colOff>
      <xdr:row>86</xdr:row>
      <xdr:rowOff>67310</xdr:rowOff>
    </xdr:to>
    <xdr:sp macro="" textlink="">
      <xdr:nvSpPr>
        <xdr:cNvPr id="723" name="楕円 722">
          <a:extLst>
            <a:ext uri="{FF2B5EF4-FFF2-40B4-BE49-F238E27FC236}">
              <a16:creationId xmlns:a16="http://schemas.microsoft.com/office/drawing/2014/main" id="{0013D40C-869C-40F0-A4BD-56DA7102F33D}"/>
            </a:ext>
          </a:extLst>
        </xdr:cNvPr>
        <xdr:cNvSpPr/>
      </xdr:nvSpPr>
      <xdr:spPr>
        <a:xfrm>
          <a:off x="19157950" y="1417066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16510</xdr:rowOff>
    </xdr:from>
    <xdr:to>
      <xdr:col>116</xdr:col>
      <xdr:colOff>63500</xdr:colOff>
      <xdr:row>86</xdr:row>
      <xdr:rowOff>16510</xdr:rowOff>
    </xdr:to>
    <xdr:cxnSp macro="">
      <xdr:nvCxnSpPr>
        <xdr:cNvPr id="724" name="直線コネクタ 723">
          <a:extLst>
            <a:ext uri="{FF2B5EF4-FFF2-40B4-BE49-F238E27FC236}">
              <a16:creationId xmlns:a16="http://schemas.microsoft.com/office/drawing/2014/main" id="{874084BB-8D60-40BC-B52E-EABD6AC4CFED}"/>
            </a:ext>
          </a:extLst>
        </xdr:cNvPr>
        <xdr:cNvCxnSpPr/>
      </xdr:nvCxnSpPr>
      <xdr:spPr>
        <a:xfrm>
          <a:off x="19202400" y="14215110"/>
          <a:ext cx="7493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137160</xdr:rowOff>
    </xdr:from>
    <xdr:to>
      <xdr:col>107</xdr:col>
      <xdr:colOff>101600</xdr:colOff>
      <xdr:row>86</xdr:row>
      <xdr:rowOff>67310</xdr:rowOff>
    </xdr:to>
    <xdr:sp macro="" textlink="">
      <xdr:nvSpPr>
        <xdr:cNvPr id="725" name="楕円 724">
          <a:extLst>
            <a:ext uri="{FF2B5EF4-FFF2-40B4-BE49-F238E27FC236}">
              <a16:creationId xmlns:a16="http://schemas.microsoft.com/office/drawing/2014/main" id="{9AB020C2-A626-4190-BFF5-F482F47F1C78}"/>
            </a:ext>
          </a:extLst>
        </xdr:cNvPr>
        <xdr:cNvSpPr/>
      </xdr:nvSpPr>
      <xdr:spPr>
        <a:xfrm>
          <a:off x="18345150" y="1417066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16510</xdr:rowOff>
    </xdr:from>
    <xdr:to>
      <xdr:col>111</xdr:col>
      <xdr:colOff>177800</xdr:colOff>
      <xdr:row>86</xdr:row>
      <xdr:rowOff>16510</xdr:rowOff>
    </xdr:to>
    <xdr:cxnSp macro="">
      <xdr:nvCxnSpPr>
        <xdr:cNvPr id="726" name="直線コネクタ 725">
          <a:extLst>
            <a:ext uri="{FF2B5EF4-FFF2-40B4-BE49-F238E27FC236}">
              <a16:creationId xmlns:a16="http://schemas.microsoft.com/office/drawing/2014/main" id="{0CE8DEF8-04EF-4F62-ACE1-E95D5E2CD1DB}"/>
            </a:ext>
          </a:extLst>
        </xdr:cNvPr>
        <xdr:cNvCxnSpPr/>
      </xdr:nvCxnSpPr>
      <xdr:spPr>
        <a:xfrm>
          <a:off x="18395950" y="14215110"/>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137160</xdr:rowOff>
    </xdr:from>
    <xdr:to>
      <xdr:col>102</xdr:col>
      <xdr:colOff>165100</xdr:colOff>
      <xdr:row>86</xdr:row>
      <xdr:rowOff>67310</xdr:rowOff>
    </xdr:to>
    <xdr:sp macro="" textlink="">
      <xdr:nvSpPr>
        <xdr:cNvPr id="727" name="楕円 726">
          <a:extLst>
            <a:ext uri="{FF2B5EF4-FFF2-40B4-BE49-F238E27FC236}">
              <a16:creationId xmlns:a16="http://schemas.microsoft.com/office/drawing/2014/main" id="{09D72C0F-9315-45DA-9AC7-9ECFD9F3914D}"/>
            </a:ext>
          </a:extLst>
        </xdr:cNvPr>
        <xdr:cNvSpPr/>
      </xdr:nvSpPr>
      <xdr:spPr>
        <a:xfrm>
          <a:off x="17551400" y="1417066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16510</xdr:rowOff>
    </xdr:from>
    <xdr:to>
      <xdr:col>107</xdr:col>
      <xdr:colOff>50800</xdr:colOff>
      <xdr:row>86</xdr:row>
      <xdr:rowOff>16510</xdr:rowOff>
    </xdr:to>
    <xdr:cxnSp macro="">
      <xdr:nvCxnSpPr>
        <xdr:cNvPr id="728" name="直線コネクタ 727">
          <a:extLst>
            <a:ext uri="{FF2B5EF4-FFF2-40B4-BE49-F238E27FC236}">
              <a16:creationId xmlns:a16="http://schemas.microsoft.com/office/drawing/2014/main" id="{F4BE062E-BFAB-4E42-8E40-A4030BFB9954}"/>
            </a:ext>
          </a:extLst>
        </xdr:cNvPr>
        <xdr:cNvCxnSpPr/>
      </xdr:nvCxnSpPr>
      <xdr:spPr>
        <a:xfrm>
          <a:off x="17602200" y="14215110"/>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147955</xdr:rowOff>
    </xdr:from>
    <xdr:to>
      <xdr:col>98</xdr:col>
      <xdr:colOff>38100</xdr:colOff>
      <xdr:row>86</xdr:row>
      <xdr:rowOff>78105</xdr:rowOff>
    </xdr:to>
    <xdr:sp macro="" textlink="">
      <xdr:nvSpPr>
        <xdr:cNvPr id="729" name="楕円 728">
          <a:extLst>
            <a:ext uri="{FF2B5EF4-FFF2-40B4-BE49-F238E27FC236}">
              <a16:creationId xmlns:a16="http://schemas.microsoft.com/office/drawing/2014/main" id="{40763EDF-EFD6-47FC-A63E-DC1962CAE5D2}"/>
            </a:ext>
          </a:extLst>
        </xdr:cNvPr>
        <xdr:cNvSpPr/>
      </xdr:nvSpPr>
      <xdr:spPr>
        <a:xfrm>
          <a:off x="16757650" y="1418145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16510</xdr:rowOff>
    </xdr:from>
    <xdr:to>
      <xdr:col>102</xdr:col>
      <xdr:colOff>114300</xdr:colOff>
      <xdr:row>86</xdr:row>
      <xdr:rowOff>27305</xdr:rowOff>
    </xdr:to>
    <xdr:cxnSp macro="">
      <xdr:nvCxnSpPr>
        <xdr:cNvPr id="730" name="直線コネクタ 729">
          <a:extLst>
            <a:ext uri="{FF2B5EF4-FFF2-40B4-BE49-F238E27FC236}">
              <a16:creationId xmlns:a16="http://schemas.microsoft.com/office/drawing/2014/main" id="{71F7F33B-D074-4782-B348-D00A9912D679}"/>
            </a:ext>
          </a:extLst>
        </xdr:cNvPr>
        <xdr:cNvCxnSpPr/>
      </xdr:nvCxnSpPr>
      <xdr:spPr>
        <a:xfrm flipV="1">
          <a:off x="16802100" y="14215110"/>
          <a:ext cx="8001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83</xdr:row>
      <xdr:rowOff>48260</xdr:rowOff>
    </xdr:from>
    <xdr:ext cx="469900" cy="259080"/>
    <xdr:sp macro="" textlink="">
      <xdr:nvSpPr>
        <xdr:cNvPr id="731" name="n_1aveValue【児童館】&#10;一人当たり面積">
          <a:extLst>
            <a:ext uri="{FF2B5EF4-FFF2-40B4-BE49-F238E27FC236}">
              <a16:creationId xmlns:a16="http://schemas.microsoft.com/office/drawing/2014/main" id="{F5C0EF3C-1710-4954-B64B-D5A91735FA1F}"/>
            </a:ext>
          </a:extLst>
        </xdr:cNvPr>
        <xdr:cNvSpPr txBox="1"/>
      </xdr:nvSpPr>
      <xdr:spPr>
        <a:xfrm>
          <a:off x="18980150" y="137515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0.033</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83</xdr:row>
      <xdr:rowOff>80645</xdr:rowOff>
    </xdr:from>
    <xdr:ext cx="467360" cy="259080"/>
    <xdr:sp macro="" textlink="">
      <xdr:nvSpPr>
        <xdr:cNvPr id="732" name="n_2aveValue【児童館】&#10;一人当たり面積">
          <a:extLst>
            <a:ext uri="{FF2B5EF4-FFF2-40B4-BE49-F238E27FC236}">
              <a16:creationId xmlns:a16="http://schemas.microsoft.com/office/drawing/2014/main" id="{0D733A85-2961-42D5-B65F-95F6630F3D97}"/>
            </a:ext>
          </a:extLst>
        </xdr:cNvPr>
        <xdr:cNvSpPr txBox="1"/>
      </xdr:nvSpPr>
      <xdr:spPr>
        <a:xfrm>
          <a:off x="18180050" y="1378394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0.030</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83</xdr:row>
      <xdr:rowOff>92075</xdr:rowOff>
    </xdr:from>
    <xdr:ext cx="467360" cy="259080"/>
    <xdr:sp macro="" textlink="">
      <xdr:nvSpPr>
        <xdr:cNvPr id="733" name="n_3aveValue【児童館】&#10;一人当たり面積">
          <a:extLst>
            <a:ext uri="{FF2B5EF4-FFF2-40B4-BE49-F238E27FC236}">
              <a16:creationId xmlns:a16="http://schemas.microsoft.com/office/drawing/2014/main" id="{387C762F-AB45-451E-94F5-C62332A62796}"/>
            </a:ext>
          </a:extLst>
        </xdr:cNvPr>
        <xdr:cNvSpPr txBox="1"/>
      </xdr:nvSpPr>
      <xdr:spPr>
        <a:xfrm>
          <a:off x="17386300" y="1379537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0.029</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83</xdr:row>
      <xdr:rowOff>69850</xdr:rowOff>
    </xdr:from>
    <xdr:ext cx="467360" cy="259080"/>
    <xdr:sp macro="" textlink="">
      <xdr:nvSpPr>
        <xdr:cNvPr id="734" name="n_4aveValue【児童館】&#10;一人当たり面積">
          <a:extLst>
            <a:ext uri="{FF2B5EF4-FFF2-40B4-BE49-F238E27FC236}">
              <a16:creationId xmlns:a16="http://schemas.microsoft.com/office/drawing/2014/main" id="{7F925797-1D78-4B53-AF95-D905991A99E0}"/>
            </a:ext>
          </a:extLst>
        </xdr:cNvPr>
        <xdr:cNvSpPr txBox="1"/>
      </xdr:nvSpPr>
      <xdr:spPr>
        <a:xfrm>
          <a:off x="16592550" y="1377315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0.031</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86</xdr:row>
      <xdr:rowOff>58420</xdr:rowOff>
    </xdr:from>
    <xdr:ext cx="469900" cy="259080"/>
    <xdr:sp macro="" textlink="">
      <xdr:nvSpPr>
        <xdr:cNvPr id="735" name="n_1mainValue【児童館】&#10;一人当たり面積">
          <a:extLst>
            <a:ext uri="{FF2B5EF4-FFF2-40B4-BE49-F238E27FC236}">
              <a16:creationId xmlns:a16="http://schemas.microsoft.com/office/drawing/2014/main" id="{814E435A-20E0-4AC9-9846-A4BFBBA6F83F}"/>
            </a:ext>
          </a:extLst>
        </xdr:cNvPr>
        <xdr:cNvSpPr txBox="1"/>
      </xdr:nvSpPr>
      <xdr:spPr>
        <a:xfrm>
          <a:off x="18980150" y="142570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0.014</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86</xdr:row>
      <xdr:rowOff>58420</xdr:rowOff>
    </xdr:from>
    <xdr:ext cx="467360" cy="259080"/>
    <xdr:sp macro="" textlink="">
      <xdr:nvSpPr>
        <xdr:cNvPr id="736" name="n_2mainValue【児童館】&#10;一人当たり面積">
          <a:extLst>
            <a:ext uri="{FF2B5EF4-FFF2-40B4-BE49-F238E27FC236}">
              <a16:creationId xmlns:a16="http://schemas.microsoft.com/office/drawing/2014/main" id="{F310D632-287D-4F6B-AAFA-78A316A5FFC9}"/>
            </a:ext>
          </a:extLst>
        </xdr:cNvPr>
        <xdr:cNvSpPr txBox="1"/>
      </xdr:nvSpPr>
      <xdr:spPr>
        <a:xfrm>
          <a:off x="18180050" y="1425702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0.014</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86</xdr:row>
      <xdr:rowOff>58420</xdr:rowOff>
    </xdr:from>
    <xdr:ext cx="467360" cy="259080"/>
    <xdr:sp macro="" textlink="">
      <xdr:nvSpPr>
        <xdr:cNvPr id="737" name="n_3mainValue【児童館】&#10;一人当たり面積">
          <a:extLst>
            <a:ext uri="{FF2B5EF4-FFF2-40B4-BE49-F238E27FC236}">
              <a16:creationId xmlns:a16="http://schemas.microsoft.com/office/drawing/2014/main" id="{A5D1C387-6F0D-412B-900D-08A9953B7BA9}"/>
            </a:ext>
          </a:extLst>
        </xdr:cNvPr>
        <xdr:cNvSpPr txBox="1"/>
      </xdr:nvSpPr>
      <xdr:spPr>
        <a:xfrm>
          <a:off x="17386300" y="1425702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0.014</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86</xdr:row>
      <xdr:rowOff>69215</xdr:rowOff>
    </xdr:from>
    <xdr:ext cx="467360" cy="259080"/>
    <xdr:sp macro="" textlink="">
      <xdr:nvSpPr>
        <xdr:cNvPr id="738" name="n_4mainValue【児童館】&#10;一人当たり面積">
          <a:extLst>
            <a:ext uri="{FF2B5EF4-FFF2-40B4-BE49-F238E27FC236}">
              <a16:creationId xmlns:a16="http://schemas.microsoft.com/office/drawing/2014/main" id="{D98E3197-ED2F-4027-B4FF-E26FB9CE4DC6}"/>
            </a:ext>
          </a:extLst>
        </xdr:cNvPr>
        <xdr:cNvSpPr txBox="1"/>
      </xdr:nvSpPr>
      <xdr:spPr>
        <a:xfrm>
          <a:off x="16592550" y="1426781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0.013</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9" name="正方形/長方形 738">
          <a:extLst>
            <a:ext uri="{FF2B5EF4-FFF2-40B4-BE49-F238E27FC236}">
              <a16:creationId xmlns:a16="http://schemas.microsoft.com/office/drawing/2014/main" id="{E0881605-5A11-4C92-AB9A-CB5BB9C897DC}"/>
            </a:ext>
          </a:extLst>
        </xdr:cNvPr>
        <xdr:cNvSpPr/>
      </xdr:nvSpPr>
      <xdr:spPr>
        <a:xfrm>
          <a:off x="11207750" y="15043150"/>
          <a:ext cx="424815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0" name="正方形/長方形 739">
          <a:extLst>
            <a:ext uri="{FF2B5EF4-FFF2-40B4-BE49-F238E27FC236}">
              <a16:creationId xmlns:a16="http://schemas.microsoft.com/office/drawing/2014/main" id="{5A4642FE-675E-4FC6-A8FE-9544496C0BE4}"/>
            </a:ext>
          </a:extLst>
        </xdr:cNvPr>
        <xdr:cNvSpPr/>
      </xdr:nvSpPr>
      <xdr:spPr>
        <a:xfrm>
          <a:off x="11315700" y="156845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1" name="正方形/長方形 740">
          <a:extLst>
            <a:ext uri="{FF2B5EF4-FFF2-40B4-BE49-F238E27FC236}">
              <a16:creationId xmlns:a16="http://schemas.microsoft.com/office/drawing/2014/main" id="{7B321289-8017-4E97-8C50-AFC1AB7BCB0E}"/>
            </a:ext>
          </a:extLst>
        </xdr:cNvPr>
        <xdr:cNvSpPr/>
      </xdr:nvSpPr>
      <xdr:spPr>
        <a:xfrm>
          <a:off x="11315700" y="158750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100/116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2" name="正方形/長方形 741">
          <a:extLst>
            <a:ext uri="{FF2B5EF4-FFF2-40B4-BE49-F238E27FC236}">
              <a16:creationId xmlns:a16="http://schemas.microsoft.com/office/drawing/2014/main" id="{8EB81133-E261-4465-B56D-9F63B2F03BA7}"/>
            </a:ext>
          </a:extLst>
        </xdr:cNvPr>
        <xdr:cNvSpPr/>
      </xdr:nvSpPr>
      <xdr:spPr>
        <a:xfrm>
          <a:off x="12236450" y="156845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3" name="正方形/長方形 742">
          <a:extLst>
            <a:ext uri="{FF2B5EF4-FFF2-40B4-BE49-F238E27FC236}">
              <a16:creationId xmlns:a16="http://schemas.microsoft.com/office/drawing/2014/main" id="{1D6CEC83-6072-40B1-8D1E-D0A096E5D418}"/>
            </a:ext>
          </a:extLst>
        </xdr:cNvPr>
        <xdr:cNvSpPr/>
      </xdr:nvSpPr>
      <xdr:spPr>
        <a:xfrm>
          <a:off x="12236450" y="158750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4" name="正方形/長方形 743">
          <a:extLst>
            <a:ext uri="{FF2B5EF4-FFF2-40B4-BE49-F238E27FC236}">
              <a16:creationId xmlns:a16="http://schemas.microsoft.com/office/drawing/2014/main" id="{7D8D9D68-BAE8-4381-A4CF-6287A1BB029C}"/>
            </a:ext>
          </a:extLst>
        </xdr:cNvPr>
        <xdr:cNvSpPr/>
      </xdr:nvSpPr>
      <xdr:spPr>
        <a:xfrm>
          <a:off x="13265150" y="156845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5" name="正方形/長方形 744">
          <a:extLst>
            <a:ext uri="{FF2B5EF4-FFF2-40B4-BE49-F238E27FC236}">
              <a16:creationId xmlns:a16="http://schemas.microsoft.com/office/drawing/2014/main" id="{9EBD46A4-3CE4-4B00-A50F-1C8CC24D9A2D}"/>
            </a:ext>
          </a:extLst>
        </xdr:cNvPr>
        <xdr:cNvSpPr/>
      </xdr:nvSpPr>
      <xdr:spPr>
        <a:xfrm>
          <a:off x="13265150" y="158750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63.3</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6" name="正方形/長方形 745">
          <a:extLst>
            <a:ext uri="{FF2B5EF4-FFF2-40B4-BE49-F238E27FC236}">
              <a16:creationId xmlns:a16="http://schemas.microsoft.com/office/drawing/2014/main" id="{8A6B706B-2B65-47D3-BD2A-64F588B76435}"/>
            </a:ext>
          </a:extLst>
        </xdr:cNvPr>
        <xdr:cNvSpPr/>
      </xdr:nvSpPr>
      <xdr:spPr>
        <a:xfrm>
          <a:off x="11207750" y="16148050"/>
          <a:ext cx="4248150" cy="21971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5910" cy="225425"/>
    <xdr:sp macro="" textlink="">
      <xdr:nvSpPr>
        <xdr:cNvPr id="747" name="テキスト ボックス 746">
          <a:extLst>
            <a:ext uri="{FF2B5EF4-FFF2-40B4-BE49-F238E27FC236}">
              <a16:creationId xmlns:a16="http://schemas.microsoft.com/office/drawing/2014/main" id="{53E3AE52-7CE6-4EA3-8759-4CB3DC81845C}"/>
            </a:ext>
          </a:extLst>
        </xdr:cNvPr>
        <xdr:cNvSpPr txBox="1"/>
      </xdr:nvSpPr>
      <xdr:spPr>
        <a:xfrm>
          <a:off x="11169650" y="159639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8" name="直線コネクタ 747">
          <a:extLst>
            <a:ext uri="{FF2B5EF4-FFF2-40B4-BE49-F238E27FC236}">
              <a16:creationId xmlns:a16="http://schemas.microsoft.com/office/drawing/2014/main" id="{8DEDF8F1-FA72-4F39-A9D2-4CC74911B500}"/>
            </a:ext>
          </a:extLst>
        </xdr:cNvPr>
        <xdr:cNvCxnSpPr/>
      </xdr:nvCxnSpPr>
      <xdr:spPr>
        <a:xfrm>
          <a:off x="11207750" y="183451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4820" cy="259080"/>
    <xdr:sp macro="" textlink="">
      <xdr:nvSpPr>
        <xdr:cNvPr id="749" name="テキスト ボックス 748">
          <a:extLst>
            <a:ext uri="{FF2B5EF4-FFF2-40B4-BE49-F238E27FC236}">
              <a16:creationId xmlns:a16="http://schemas.microsoft.com/office/drawing/2014/main" id="{6105D86D-65FB-4205-8706-C368B43AB2A1}"/>
            </a:ext>
          </a:extLst>
        </xdr:cNvPr>
        <xdr:cNvSpPr txBox="1"/>
      </xdr:nvSpPr>
      <xdr:spPr>
        <a:xfrm>
          <a:off x="10797540" y="182092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0" name="直線コネクタ 749">
          <a:extLst>
            <a:ext uri="{FF2B5EF4-FFF2-40B4-BE49-F238E27FC236}">
              <a16:creationId xmlns:a16="http://schemas.microsoft.com/office/drawing/2014/main" id="{20F77D5B-1414-42FE-B2CE-EBA43E56543C}"/>
            </a:ext>
          </a:extLst>
        </xdr:cNvPr>
        <xdr:cNvCxnSpPr/>
      </xdr:nvCxnSpPr>
      <xdr:spPr>
        <a:xfrm>
          <a:off x="11207750" y="179832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108</xdr:row>
      <xdr:rowOff>10160</xdr:rowOff>
    </xdr:from>
    <xdr:ext cx="464820" cy="259080"/>
    <xdr:sp macro="" textlink="">
      <xdr:nvSpPr>
        <xdr:cNvPr id="751" name="テキスト ボックス 750">
          <a:extLst>
            <a:ext uri="{FF2B5EF4-FFF2-40B4-BE49-F238E27FC236}">
              <a16:creationId xmlns:a16="http://schemas.microsoft.com/office/drawing/2014/main" id="{83B9F65B-6E03-4A51-A609-BC0339FECEAA}"/>
            </a:ext>
          </a:extLst>
        </xdr:cNvPr>
        <xdr:cNvSpPr txBox="1"/>
      </xdr:nvSpPr>
      <xdr:spPr>
        <a:xfrm>
          <a:off x="10797540" y="178409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2" name="直線コネクタ 751">
          <a:extLst>
            <a:ext uri="{FF2B5EF4-FFF2-40B4-BE49-F238E27FC236}">
              <a16:creationId xmlns:a16="http://schemas.microsoft.com/office/drawing/2014/main" id="{1629D492-541C-4650-B51B-717169D91BFD}"/>
            </a:ext>
          </a:extLst>
        </xdr:cNvPr>
        <xdr:cNvCxnSpPr/>
      </xdr:nvCxnSpPr>
      <xdr:spPr>
        <a:xfrm>
          <a:off x="11207750" y="176149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105</xdr:row>
      <xdr:rowOff>143510</xdr:rowOff>
    </xdr:from>
    <xdr:ext cx="403225" cy="256540"/>
    <xdr:sp macro="" textlink="">
      <xdr:nvSpPr>
        <xdr:cNvPr id="753" name="テキスト ボックス 752">
          <a:extLst>
            <a:ext uri="{FF2B5EF4-FFF2-40B4-BE49-F238E27FC236}">
              <a16:creationId xmlns:a16="http://schemas.microsoft.com/office/drawing/2014/main" id="{66A0058B-D605-4E39-9132-15CA06F26D3B}"/>
            </a:ext>
          </a:extLst>
        </xdr:cNvPr>
        <xdr:cNvSpPr txBox="1"/>
      </xdr:nvSpPr>
      <xdr:spPr>
        <a:xfrm>
          <a:off x="10842625" y="1747901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4" name="直線コネクタ 753">
          <a:extLst>
            <a:ext uri="{FF2B5EF4-FFF2-40B4-BE49-F238E27FC236}">
              <a16:creationId xmlns:a16="http://schemas.microsoft.com/office/drawing/2014/main" id="{C8DDF5DD-BDA4-485E-9199-D3E54F1415D1}"/>
            </a:ext>
          </a:extLst>
        </xdr:cNvPr>
        <xdr:cNvCxnSpPr/>
      </xdr:nvCxnSpPr>
      <xdr:spPr>
        <a:xfrm>
          <a:off x="11207750" y="172466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103</xdr:row>
      <xdr:rowOff>105410</xdr:rowOff>
    </xdr:from>
    <xdr:ext cx="403225" cy="259080"/>
    <xdr:sp macro="" textlink="">
      <xdr:nvSpPr>
        <xdr:cNvPr id="755" name="テキスト ボックス 754">
          <a:extLst>
            <a:ext uri="{FF2B5EF4-FFF2-40B4-BE49-F238E27FC236}">
              <a16:creationId xmlns:a16="http://schemas.microsoft.com/office/drawing/2014/main" id="{53791D08-562C-4D66-BD0C-75A24864E62D}"/>
            </a:ext>
          </a:extLst>
        </xdr:cNvPr>
        <xdr:cNvSpPr txBox="1"/>
      </xdr:nvSpPr>
      <xdr:spPr>
        <a:xfrm>
          <a:off x="10842625" y="171107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6" name="直線コネクタ 755">
          <a:extLst>
            <a:ext uri="{FF2B5EF4-FFF2-40B4-BE49-F238E27FC236}">
              <a16:creationId xmlns:a16="http://schemas.microsoft.com/office/drawing/2014/main" id="{17E25940-6377-403A-A3A3-D89774E3877C}"/>
            </a:ext>
          </a:extLst>
        </xdr:cNvPr>
        <xdr:cNvCxnSpPr/>
      </xdr:nvCxnSpPr>
      <xdr:spPr>
        <a:xfrm>
          <a:off x="11207750" y="168783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101</xdr:row>
      <xdr:rowOff>67310</xdr:rowOff>
    </xdr:from>
    <xdr:ext cx="403225" cy="259080"/>
    <xdr:sp macro="" textlink="">
      <xdr:nvSpPr>
        <xdr:cNvPr id="757" name="テキスト ボックス 756">
          <a:extLst>
            <a:ext uri="{FF2B5EF4-FFF2-40B4-BE49-F238E27FC236}">
              <a16:creationId xmlns:a16="http://schemas.microsoft.com/office/drawing/2014/main" id="{D6C25455-0B63-4D29-95BA-80DB08832313}"/>
            </a:ext>
          </a:extLst>
        </xdr:cNvPr>
        <xdr:cNvSpPr txBox="1"/>
      </xdr:nvSpPr>
      <xdr:spPr>
        <a:xfrm>
          <a:off x="10842625" y="167424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8" name="直線コネクタ 757">
          <a:extLst>
            <a:ext uri="{FF2B5EF4-FFF2-40B4-BE49-F238E27FC236}">
              <a16:creationId xmlns:a16="http://schemas.microsoft.com/office/drawing/2014/main" id="{39C49045-B53B-4D66-ACA0-FBEC68D5362F}"/>
            </a:ext>
          </a:extLst>
        </xdr:cNvPr>
        <xdr:cNvCxnSpPr/>
      </xdr:nvCxnSpPr>
      <xdr:spPr>
        <a:xfrm>
          <a:off x="11207750" y="16510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99</xdr:row>
      <xdr:rowOff>29210</xdr:rowOff>
    </xdr:from>
    <xdr:ext cx="403225" cy="256540"/>
    <xdr:sp macro="" textlink="">
      <xdr:nvSpPr>
        <xdr:cNvPr id="759" name="テキスト ボックス 758">
          <a:extLst>
            <a:ext uri="{FF2B5EF4-FFF2-40B4-BE49-F238E27FC236}">
              <a16:creationId xmlns:a16="http://schemas.microsoft.com/office/drawing/2014/main" id="{82BCBE8A-4234-4A74-A20F-2801E5B3946E}"/>
            </a:ext>
          </a:extLst>
        </xdr:cNvPr>
        <xdr:cNvSpPr txBox="1"/>
      </xdr:nvSpPr>
      <xdr:spPr>
        <a:xfrm>
          <a:off x="10842625" y="1637411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0" name="直線コネクタ 759">
          <a:extLst>
            <a:ext uri="{FF2B5EF4-FFF2-40B4-BE49-F238E27FC236}">
              <a16:creationId xmlns:a16="http://schemas.microsoft.com/office/drawing/2014/main" id="{A00DE026-6486-4985-BB9D-E04780289653}"/>
            </a:ext>
          </a:extLst>
        </xdr:cNvPr>
        <xdr:cNvCxnSpPr/>
      </xdr:nvCxnSpPr>
      <xdr:spPr>
        <a:xfrm>
          <a:off x="11207750" y="161480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96</xdr:row>
      <xdr:rowOff>162560</xdr:rowOff>
    </xdr:from>
    <xdr:ext cx="336550" cy="259080"/>
    <xdr:sp macro="" textlink="">
      <xdr:nvSpPr>
        <xdr:cNvPr id="761" name="テキスト ボックス 760">
          <a:extLst>
            <a:ext uri="{FF2B5EF4-FFF2-40B4-BE49-F238E27FC236}">
              <a16:creationId xmlns:a16="http://schemas.microsoft.com/office/drawing/2014/main" id="{89EE4428-A9A5-40E6-AFCB-93D0F3461A7C}"/>
            </a:ext>
          </a:extLst>
        </xdr:cNvPr>
        <xdr:cNvSpPr txBox="1"/>
      </xdr:nvSpPr>
      <xdr:spPr>
        <a:xfrm>
          <a:off x="10906760" y="16012160"/>
          <a:ext cx="336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2" name="【公民館】&#10;有形固定資産減価償却率グラフ枠">
          <a:extLst>
            <a:ext uri="{FF2B5EF4-FFF2-40B4-BE49-F238E27FC236}">
              <a16:creationId xmlns:a16="http://schemas.microsoft.com/office/drawing/2014/main" id="{3EDB5AB0-147A-439A-AB3F-990DE7667320}"/>
            </a:ext>
          </a:extLst>
        </xdr:cNvPr>
        <xdr:cNvSpPr/>
      </xdr:nvSpPr>
      <xdr:spPr>
        <a:xfrm>
          <a:off x="11207750" y="16148050"/>
          <a:ext cx="4248150" cy="21971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99</xdr:row>
      <xdr:rowOff>104775</xdr:rowOff>
    </xdr:from>
    <xdr:to>
      <xdr:col>85</xdr:col>
      <xdr:colOff>126365</xdr:colOff>
      <xdr:row>108</xdr:row>
      <xdr:rowOff>152400</xdr:rowOff>
    </xdr:to>
    <xdr:cxnSp macro="">
      <xdr:nvCxnSpPr>
        <xdr:cNvPr id="763" name="直線コネクタ 762">
          <a:extLst>
            <a:ext uri="{FF2B5EF4-FFF2-40B4-BE49-F238E27FC236}">
              <a16:creationId xmlns:a16="http://schemas.microsoft.com/office/drawing/2014/main" id="{0BF9F193-C906-4AEC-82FD-8C96B19C2D8C}"/>
            </a:ext>
          </a:extLst>
        </xdr:cNvPr>
        <xdr:cNvCxnSpPr/>
      </xdr:nvCxnSpPr>
      <xdr:spPr>
        <a:xfrm flipV="1">
          <a:off x="14699615" y="16449675"/>
          <a:ext cx="0" cy="1533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156210</xdr:rowOff>
    </xdr:from>
    <xdr:ext cx="469900" cy="256540"/>
    <xdr:sp macro="" textlink="">
      <xdr:nvSpPr>
        <xdr:cNvPr id="764" name="【公民館】&#10;有形固定資産減価償却率最小値テキスト">
          <a:extLst>
            <a:ext uri="{FF2B5EF4-FFF2-40B4-BE49-F238E27FC236}">
              <a16:creationId xmlns:a16="http://schemas.microsoft.com/office/drawing/2014/main" id="{DF09B6E6-E532-4769-9BFC-2F584DF9A16E}"/>
            </a:ext>
          </a:extLst>
        </xdr:cNvPr>
        <xdr:cNvSpPr txBox="1"/>
      </xdr:nvSpPr>
      <xdr:spPr>
        <a:xfrm>
          <a:off x="14738350" y="1798701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5" name="直線コネクタ 764">
          <a:extLst>
            <a:ext uri="{FF2B5EF4-FFF2-40B4-BE49-F238E27FC236}">
              <a16:creationId xmlns:a16="http://schemas.microsoft.com/office/drawing/2014/main" id="{4B5B33E3-AAB3-4AE4-9B34-98E73A571228}"/>
            </a:ext>
          </a:extLst>
        </xdr:cNvPr>
        <xdr:cNvCxnSpPr/>
      </xdr:nvCxnSpPr>
      <xdr:spPr>
        <a:xfrm>
          <a:off x="14611350" y="179832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52070</xdr:rowOff>
    </xdr:from>
    <xdr:ext cx="405130" cy="256540"/>
    <xdr:sp macro="" textlink="">
      <xdr:nvSpPr>
        <xdr:cNvPr id="766" name="【公民館】&#10;有形固定資産減価償却率最大値テキスト">
          <a:extLst>
            <a:ext uri="{FF2B5EF4-FFF2-40B4-BE49-F238E27FC236}">
              <a16:creationId xmlns:a16="http://schemas.microsoft.com/office/drawing/2014/main" id="{F1CD7266-7ABD-4E2E-8EA8-663090439B26}"/>
            </a:ext>
          </a:extLst>
        </xdr:cNvPr>
        <xdr:cNvSpPr txBox="1"/>
      </xdr:nvSpPr>
      <xdr:spPr>
        <a:xfrm>
          <a:off x="14738350" y="1623187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16.5</a:t>
          </a:r>
          <a:endParaRPr kumimoji="1" lang="ja-JP" altLang="en-US" sz="1000" b="1">
            <a:latin typeface="ＭＳ Ｐゴシック"/>
            <a:ea typeface="ＭＳ Ｐゴシック"/>
          </a:endParaRPr>
        </a:p>
      </xdr:txBody>
    </xdr:sp>
    <xdr:clientData/>
  </xdr:oneCellAnchor>
  <xdr:twoCellAnchor>
    <xdr:from>
      <xdr:col>85</xdr:col>
      <xdr:colOff>38100</xdr:colOff>
      <xdr:row>99</xdr:row>
      <xdr:rowOff>104775</xdr:rowOff>
    </xdr:from>
    <xdr:to>
      <xdr:col>86</xdr:col>
      <xdr:colOff>25400</xdr:colOff>
      <xdr:row>99</xdr:row>
      <xdr:rowOff>104775</xdr:rowOff>
    </xdr:to>
    <xdr:cxnSp macro="">
      <xdr:nvCxnSpPr>
        <xdr:cNvPr id="767" name="直線コネクタ 766">
          <a:extLst>
            <a:ext uri="{FF2B5EF4-FFF2-40B4-BE49-F238E27FC236}">
              <a16:creationId xmlns:a16="http://schemas.microsoft.com/office/drawing/2014/main" id="{2FC3073F-E81D-4B3C-877B-41EB136A0554}"/>
            </a:ext>
          </a:extLst>
        </xdr:cNvPr>
        <xdr:cNvCxnSpPr/>
      </xdr:nvCxnSpPr>
      <xdr:spPr>
        <a:xfrm>
          <a:off x="14611350" y="1644967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139700</xdr:rowOff>
    </xdr:from>
    <xdr:ext cx="405130" cy="259080"/>
    <xdr:sp macro="" textlink="">
      <xdr:nvSpPr>
        <xdr:cNvPr id="768" name="【公民館】&#10;有形固定資産減価償却率平均値テキスト">
          <a:extLst>
            <a:ext uri="{FF2B5EF4-FFF2-40B4-BE49-F238E27FC236}">
              <a16:creationId xmlns:a16="http://schemas.microsoft.com/office/drawing/2014/main" id="{9AF4A9E8-AE47-4C6B-8FBC-0BEF2EB6E968}"/>
            </a:ext>
          </a:extLst>
        </xdr:cNvPr>
        <xdr:cNvSpPr txBox="1"/>
      </xdr:nvSpPr>
      <xdr:spPr>
        <a:xfrm>
          <a:off x="14738350" y="1714500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64.8</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104</xdr:row>
      <xdr:rowOff>116840</xdr:rowOff>
    </xdr:from>
    <xdr:to>
      <xdr:col>85</xdr:col>
      <xdr:colOff>177800</xdr:colOff>
      <xdr:row>105</xdr:row>
      <xdr:rowOff>46990</xdr:rowOff>
    </xdr:to>
    <xdr:sp macro="" textlink="">
      <xdr:nvSpPr>
        <xdr:cNvPr id="769" name="フローチャート: 判断 768">
          <a:extLst>
            <a:ext uri="{FF2B5EF4-FFF2-40B4-BE49-F238E27FC236}">
              <a16:creationId xmlns:a16="http://schemas.microsoft.com/office/drawing/2014/main" id="{C636E6D5-8F13-4CCB-A949-12BAF3C594E4}"/>
            </a:ext>
          </a:extLst>
        </xdr:cNvPr>
        <xdr:cNvSpPr/>
      </xdr:nvSpPr>
      <xdr:spPr>
        <a:xfrm>
          <a:off x="14649450" y="1728724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126365</xdr:rowOff>
    </xdr:from>
    <xdr:to>
      <xdr:col>81</xdr:col>
      <xdr:colOff>101600</xdr:colOff>
      <xdr:row>105</xdr:row>
      <xdr:rowOff>56515</xdr:rowOff>
    </xdr:to>
    <xdr:sp macro="" textlink="">
      <xdr:nvSpPr>
        <xdr:cNvPr id="770" name="フローチャート: 判断 769">
          <a:extLst>
            <a:ext uri="{FF2B5EF4-FFF2-40B4-BE49-F238E27FC236}">
              <a16:creationId xmlns:a16="http://schemas.microsoft.com/office/drawing/2014/main" id="{A06D9D67-AD2B-47B0-A581-E33C92846A9C}"/>
            </a:ext>
          </a:extLst>
        </xdr:cNvPr>
        <xdr:cNvSpPr/>
      </xdr:nvSpPr>
      <xdr:spPr>
        <a:xfrm>
          <a:off x="13887450" y="1729676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109220</xdr:rowOff>
    </xdr:from>
    <xdr:to>
      <xdr:col>76</xdr:col>
      <xdr:colOff>165100</xdr:colOff>
      <xdr:row>105</xdr:row>
      <xdr:rowOff>39370</xdr:rowOff>
    </xdr:to>
    <xdr:sp macro="" textlink="">
      <xdr:nvSpPr>
        <xdr:cNvPr id="771" name="フローチャート: 判断 770">
          <a:extLst>
            <a:ext uri="{FF2B5EF4-FFF2-40B4-BE49-F238E27FC236}">
              <a16:creationId xmlns:a16="http://schemas.microsoft.com/office/drawing/2014/main" id="{A2D3CF02-BD09-42BE-B323-1FAF80790932}"/>
            </a:ext>
          </a:extLst>
        </xdr:cNvPr>
        <xdr:cNvSpPr/>
      </xdr:nvSpPr>
      <xdr:spPr>
        <a:xfrm>
          <a:off x="13093700" y="172796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90170</xdr:rowOff>
    </xdr:from>
    <xdr:to>
      <xdr:col>72</xdr:col>
      <xdr:colOff>38100</xdr:colOff>
      <xdr:row>105</xdr:row>
      <xdr:rowOff>20320</xdr:rowOff>
    </xdr:to>
    <xdr:sp macro="" textlink="">
      <xdr:nvSpPr>
        <xdr:cNvPr id="772" name="フローチャート: 判断 771">
          <a:extLst>
            <a:ext uri="{FF2B5EF4-FFF2-40B4-BE49-F238E27FC236}">
              <a16:creationId xmlns:a16="http://schemas.microsoft.com/office/drawing/2014/main" id="{BF748606-40F3-40F6-B927-75E73A1AEB1A}"/>
            </a:ext>
          </a:extLst>
        </xdr:cNvPr>
        <xdr:cNvSpPr/>
      </xdr:nvSpPr>
      <xdr:spPr>
        <a:xfrm>
          <a:off x="12299950" y="1726057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120650</xdr:rowOff>
    </xdr:from>
    <xdr:to>
      <xdr:col>67</xdr:col>
      <xdr:colOff>101600</xdr:colOff>
      <xdr:row>105</xdr:row>
      <xdr:rowOff>50800</xdr:rowOff>
    </xdr:to>
    <xdr:sp macro="" textlink="">
      <xdr:nvSpPr>
        <xdr:cNvPr id="773" name="フローチャート: 判断 772">
          <a:extLst>
            <a:ext uri="{FF2B5EF4-FFF2-40B4-BE49-F238E27FC236}">
              <a16:creationId xmlns:a16="http://schemas.microsoft.com/office/drawing/2014/main" id="{F27929C4-FF00-4668-94C0-2A38DDB130C2}"/>
            </a:ext>
          </a:extLst>
        </xdr:cNvPr>
        <xdr:cNvSpPr/>
      </xdr:nvSpPr>
      <xdr:spPr>
        <a:xfrm>
          <a:off x="11487150" y="172910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774" name="テキスト ボックス 773">
          <a:extLst>
            <a:ext uri="{FF2B5EF4-FFF2-40B4-BE49-F238E27FC236}">
              <a16:creationId xmlns:a16="http://schemas.microsoft.com/office/drawing/2014/main" id="{05229512-C0F2-47B4-B94C-F2B475C0C300}"/>
            </a:ext>
          </a:extLst>
        </xdr:cNvPr>
        <xdr:cNvSpPr txBox="1"/>
      </xdr:nvSpPr>
      <xdr:spPr>
        <a:xfrm>
          <a:off x="14528800" y="18342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62000" cy="259080"/>
    <xdr:sp macro="" textlink="">
      <xdr:nvSpPr>
        <xdr:cNvPr id="775" name="テキスト ボックス 774">
          <a:extLst>
            <a:ext uri="{FF2B5EF4-FFF2-40B4-BE49-F238E27FC236}">
              <a16:creationId xmlns:a16="http://schemas.microsoft.com/office/drawing/2014/main" id="{06782772-DA6F-4598-8E29-DCB5619CB4AF}"/>
            </a:ext>
          </a:extLst>
        </xdr:cNvPr>
        <xdr:cNvSpPr txBox="1"/>
      </xdr:nvSpPr>
      <xdr:spPr>
        <a:xfrm>
          <a:off x="13766800" y="18342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2000" cy="259080"/>
    <xdr:sp macro="" textlink="">
      <xdr:nvSpPr>
        <xdr:cNvPr id="776" name="テキスト ボックス 775">
          <a:extLst>
            <a:ext uri="{FF2B5EF4-FFF2-40B4-BE49-F238E27FC236}">
              <a16:creationId xmlns:a16="http://schemas.microsoft.com/office/drawing/2014/main" id="{BCC87ED0-0E42-4EB3-8B5D-6C9C75185E2C}"/>
            </a:ext>
          </a:extLst>
        </xdr:cNvPr>
        <xdr:cNvSpPr txBox="1"/>
      </xdr:nvSpPr>
      <xdr:spPr>
        <a:xfrm>
          <a:off x="12973050" y="18342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111</xdr:row>
      <xdr:rowOff>16510</xdr:rowOff>
    </xdr:from>
    <xdr:ext cx="762000" cy="259080"/>
    <xdr:sp macro="" textlink="">
      <xdr:nvSpPr>
        <xdr:cNvPr id="777" name="テキスト ボックス 776">
          <a:extLst>
            <a:ext uri="{FF2B5EF4-FFF2-40B4-BE49-F238E27FC236}">
              <a16:creationId xmlns:a16="http://schemas.microsoft.com/office/drawing/2014/main" id="{EA75D5F1-EE77-42D7-85A4-2F8F779FFD0D}"/>
            </a:ext>
          </a:extLst>
        </xdr:cNvPr>
        <xdr:cNvSpPr txBox="1"/>
      </xdr:nvSpPr>
      <xdr:spPr>
        <a:xfrm>
          <a:off x="12172950" y="18342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62000" cy="259080"/>
    <xdr:sp macro="" textlink="">
      <xdr:nvSpPr>
        <xdr:cNvPr id="778" name="テキスト ボックス 777">
          <a:extLst>
            <a:ext uri="{FF2B5EF4-FFF2-40B4-BE49-F238E27FC236}">
              <a16:creationId xmlns:a16="http://schemas.microsoft.com/office/drawing/2014/main" id="{D607B429-7CB5-424A-A0FF-D6C23F9F8EC1}"/>
            </a:ext>
          </a:extLst>
        </xdr:cNvPr>
        <xdr:cNvSpPr txBox="1"/>
      </xdr:nvSpPr>
      <xdr:spPr>
        <a:xfrm>
          <a:off x="11366500" y="18342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107</xdr:row>
      <xdr:rowOff>99695</xdr:rowOff>
    </xdr:from>
    <xdr:to>
      <xdr:col>85</xdr:col>
      <xdr:colOff>177800</xdr:colOff>
      <xdr:row>108</xdr:row>
      <xdr:rowOff>29845</xdr:rowOff>
    </xdr:to>
    <xdr:sp macro="" textlink="">
      <xdr:nvSpPr>
        <xdr:cNvPr id="779" name="楕円 778">
          <a:extLst>
            <a:ext uri="{FF2B5EF4-FFF2-40B4-BE49-F238E27FC236}">
              <a16:creationId xmlns:a16="http://schemas.microsoft.com/office/drawing/2014/main" id="{415835A8-566E-4F19-8751-11F6976906F2}"/>
            </a:ext>
          </a:extLst>
        </xdr:cNvPr>
        <xdr:cNvSpPr/>
      </xdr:nvSpPr>
      <xdr:spPr>
        <a:xfrm>
          <a:off x="14649450" y="1776539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78105</xdr:rowOff>
    </xdr:from>
    <xdr:ext cx="405130" cy="256540"/>
    <xdr:sp macro="" textlink="">
      <xdr:nvSpPr>
        <xdr:cNvPr id="780" name="【公民館】&#10;有形固定資産減価償却率該当値テキスト">
          <a:extLst>
            <a:ext uri="{FF2B5EF4-FFF2-40B4-BE49-F238E27FC236}">
              <a16:creationId xmlns:a16="http://schemas.microsoft.com/office/drawing/2014/main" id="{25A0646C-ABC1-4D0F-9E79-7BCA49D470E5}"/>
            </a:ext>
          </a:extLst>
        </xdr:cNvPr>
        <xdr:cNvSpPr txBox="1"/>
      </xdr:nvSpPr>
      <xdr:spPr>
        <a:xfrm>
          <a:off x="14738350" y="1774380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90.9</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107</xdr:row>
      <xdr:rowOff>84455</xdr:rowOff>
    </xdr:from>
    <xdr:to>
      <xdr:col>81</xdr:col>
      <xdr:colOff>101600</xdr:colOff>
      <xdr:row>108</xdr:row>
      <xdr:rowOff>14605</xdr:rowOff>
    </xdr:to>
    <xdr:sp macro="" textlink="">
      <xdr:nvSpPr>
        <xdr:cNvPr id="781" name="楕円 780">
          <a:extLst>
            <a:ext uri="{FF2B5EF4-FFF2-40B4-BE49-F238E27FC236}">
              <a16:creationId xmlns:a16="http://schemas.microsoft.com/office/drawing/2014/main" id="{F8924CEC-E9C6-4E4D-8338-898C04952769}"/>
            </a:ext>
          </a:extLst>
        </xdr:cNvPr>
        <xdr:cNvSpPr/>
      </xdr:nvSpPr>
      <xdr:spPr>
        <a:xfrm>
          <a:off x="13887450" y="1775015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135255</xdr:rowOff>
    </xdr:from>
    <xdr:to>
      <xdr:col>85</xdr:col>
      <xdr:colOff>127000</xdr:colOff>
      <xdr:row>107</xdr:row>
      <xdr:rowOff>150495</xdr:rowOff>
    </xdr:to>
    <xdr:cxnSp macro="">
      <xdr:nvCxnSpPr>
        <xdr:cNvPr id="782" name="直線コネクタ 781">
          <a:extLst>
            <a:ext uri="{FF2B5EF4-FFF2-40B4-BE49-F238E27FC236}">
              <a16:creationId xmlns:a16="http://schemas.microsoft.com/office/drawing/2014/main" id="{259FA6DA-E7E0-4D5A-A431-320E7F7CD28A}"/>
            </a:ext>
          </a:extLst>
        </xdr:cNvPr>
        <xdr:cNvCxnSpPr/>
      </xdr:nvCxnSpPr>
      <xdr:spPr>
        <a:xfrm>
          <a:off x="13938250" y="17800955"/>
          <a:ext cx="762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53975</xdr:rowOff>
    </xdr:from>
    <xdr:to>
      <xdr:col>76</xdr:col>
      <xdr:colOff>165100</xdr:colOff>
      <xdr:row>107</xdr:row>
      <xdr:rowOff>155575</xdr:rowOff>
    </xdr:to>
    <xdr:sp macro="" textlink="">
      <xdr:nvSpPr>
        <xdr:cNvPr id="783" name="楕円 782">
          <a:extLst>
            <a:ext uri="{FF2B5EF4-FFF2-40B4-BE49-F238E27FC236}">
              <a16:creationId xmlns:a16="http://schemas.microsoft.com/office/drawing/2014/main" id="{99DA6906-DAD1-46DD-B1F6-F4BFFAA8ADE9}"/>
            </a:ext>
          </a:extLst>
        </xdr:cNvPr>
        <xdr:cNvSpPr/>
      </xdr:nvSpPr>
      <xdr:spPr>
        <a:xfrm>
          <a:off x="13093700" y="17719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104775</xdr:rowOff>
    </xdr:from>
    <xdr:to>
      <xdr:col>81</xdr:col>
      <xdr:colOff>50800</xdr:colOff>
      <xdr:row>107</xdr:row>
      <xdr:rowOff>135255</xdr:rowOff>
    </xdr:to>
    <xdr:cxnSp macro="">
      <xdr:nvCxnSpPr>
        <xdr:cNvPr id="784" name="直線コネクタ 783">
          <a:extLst>
            <a:ext uri="{FF2B5EF4-FFF2-40B4-BE49-F238E27FC236}">
              <a16:creationId xmlns:a16="http://schemas.microsoft.com/office/drawing/2014/main" id="{24B431AC-8367-4A61-AA5A-811EA822914C}"/>
            </a:ext>
          </a:extLst>
        </xdr:cNvPr>
        <xdr:cNvCxnSpPr/>
      </xdr:nvCxnSpPr>
      <xdr:spPr>
        <a:xfrm>
          <a:off x="13144500" y="17770475"/>
          <a:ext cx="79375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19685</xdr:rowOff>
    </xdr:from>
    <xdr:to>
      <xdr:col>72</xdr:col>
      <xdr:colOff>38100</xdr:colOff>
      <xdr:row>107</xdr:row>
      <xdr:rowOff>121285</xdr:rowOff>
    </xdr:to>
    <xdr:sp macro="" textlink="">
      <xdr:nvSpPr>
        <xdr:cNvPr id="785" name="楕円 784">
          <a:extLst>
            <a:ext uri="{FF2B5EF4-FFF2-40B4-BE49-F238E27FC236}">
              <a16:creationId xmlns:a16="http://schemas.microsoft.com/office/drawing/2014/main" id="{6E7CBC26-7043-4FD6-98D3-9E26E300DD7A}"/>
            </a:ext>
          </a:extLst>
        </xdr:cNvPr>
        <xdr:cNvSpPr/>
      </xdr:nvSpPr>
      <xdr:spPr>
        <a:xfrm>
          <a:off x="12299950" y="1768538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70485</xdr:rowOff>
    </xdr:from>
    <xdr:to>
      <xdr:col>76</xdr:col>
      <xdr:colOff>114300</xdr:colOff>
      <xdr:row>107</xdr:row>
      <xdr:rowOff>104775</xdr:rowOff>
    </xdr:to>
    <xdr:cxnSp macro="">
      <xdr:nvCxnSpPr>
        <xdr:cNvPr id="786" name="直線コネクタ 785">
          <a:extLst>
            <a:ext uri="{FF2B5EF4-FFF2-40B4-BE49-F238E27FC236}">
              <a16:creationId xmlns:a16="http://schemas.microsoft.com/office/drawing/2014/main" id="{56BBD9DC-425D-482D-9194-A0BCBCE5E3B6}"/>
            </a:ext>
          </a:extLst>
        </xdr:cNvPr>
        <xdr:cNvCxnSpPr/>
      </xdr:nvCxnSpPr>
      <xdr:spPr>
        <a:xfrm>
          <a:off x="12344400" y="17736185"/>
          <a:ext cx="8001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149225</xdr:rowOff>
    </xdr:from>
    <xdr:to>
      <xdr:col>67</xdr:col>
      <xdr:colOff>101600</xdr:colOff>
      <xdr:row>107</xdr:row>
      <xdr:rowOff>79375</xdr:rowOff>
    </xdr:to>
    <xdr:sp macro="" textlink="">
      <xdr:nvSpPr>
        <xdr:cNvPr id="787" name="楕円 786">
          <a:extLst>
            <a:ext uri="{FF2B5EF4-FFF2-40B4-BE49-F238E27FC236}">
              <a16:creationId xmlns:a16="http://schemas.microsoft.com/office/drawing/2014/main" id="{84DA52E6-A82B-4134-B37B-12C49836D063}"/>
            </a:ext>
          </a:extLst>
        </xdr:cNvPr>
        <xdr:cNvSpPr/>
      </xdr:nvSpPr>
      <xdr:spPr>
        <a:xfrm>
          <a:off x="11487150" y="1764982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29210</xdr:rowOff>
    </xdr:from>
    <xdr:to>
      <xdr:col>71</xdr:col>
      <xdr:colOff>177800</xdr:colOff>
      <xdr:row>107</xdr:row>
      <xdr:rowOff>70485</xdr:rowOff>
    </xdr:to>
    <xdr:cxnSp macro="">
      <xdr:nvCxnSpPr>
        <xdr:cNvPr id="788" name="直線コネクタ 787">
          <a:extLst>
            <a:ext uri="{FF2B5EF4-FFF2-40B4-BE49-F238E27FC236}">
              <a16:creationId xmlns:a16="http://schemas.microsoft.com/office/drawing/2014/main" id="{A10E7153-517F-4FD5-ABE5-46B43DA0EC44}"/>
            </a:ext>
          </a:extLst>
        </xdr:cNvPr>
        <xdr:cNvCxnSpPr/>
      </xdr:nvCxnSpPr>
      <xdr:spPr>
        <a:xfrm>
          <a:off x="11537950" y="17694910"/>
          <a:ext cx="80645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103</xdr:row>
      <xdr:rowOff>73025</xdr:rowOff>
    </xdr:from>
    <xdr:ext cx="405130" cy="259080"/>
    <xdr:sp macro="" textlink="">
      <xdr:nvSpPr>
        <xdr:cNvPr id="789" name="n_1aveValue【公民館】&#10;有形固定資産減価償却率">
          <a:extLst>
            <a:ext uri="{FF2B5EF4-FFF2-40B4-BE49-F238E27FC236}">
              <a16:creationId xmlns:a16="http://schemas.microsoft.com/office/drawing/2014/main" id="{A6382096-2A0E-4328-B6F6-B97151FDCCCB}"/>
            </a:ext>
          </a:extLst>
        </xdr:cNvPr>
        <xdr:cNvSpPr txBox="1"/>
      </xdr:nvSpPr>
      <xdr:spPr>
        <a:xfrm>
          <a:off x="13742035" y="1707832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65.3</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103</xdr:row>
      <xdr:rowOff>55880</xdr:rowOff>
    </xdr:from>
    <xdr:ext cx="402590" cy="259080"/>
    <xdr:sp macro="" textlink="">
      <xdr:nvSpPr>
        <xdr:cNvPr id="790" name="n_2aveValue【公民館】&#10;有形固定資産減価償却率">
          <a:extLst>
            <a:ext uri="{FF2B5EF4-FFF2-40B4-BE49-F238E27FC236}">
              <a16:creationId xmlns:a16="http://schemas.microsoft.com/office/drawing/2014/main" id="{097CB3CD-1FCC-4938-A62E-A3E1077C8A57}"/>
            </a:ext>
          </a:extLst>
        </xdr:cNvPr>
        <xdr:cNvSpPr txBox="1"/>
      </xdr:nvSpPr>
      <xdr:spPr>
        <a:xfrm>
          <a:off x="12960985" y="1706118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64.4</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103</xdr:row>
      <xdr:rowOff>36830</xdr:rowOff>
    </xdr:from>
    <xdr:ext cx="402590" cy="259080"/>
    <xdr:sp macro="" textlink="">
      <xdr:nvSpPr>
        <xdr:cNvPr id="791" name="n_3aveValue【公民館】&#10;有形固定資産減価償却率">
          <a:extLst>
            <a:ext uri="{FF2B5EF4-FFF2-40B4-BE49-F238E27FC236}">
              <a16:creationId xmlns:a16="http://schemas.microsoft.com/office/drawing/2014/main" id="{D689D98F-E26C-465A-A14D-9230CA9213D8}"/>
            </a:ext>
          </a:extLst>
        </xdr:cNvPr>
        <xdr:cNvSpPr txBox="1"/>
      </xdr:nvSpPr>
      <xdr:spPr>
        <a:xfrm>
          <a:off x="12167235" y="1704213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63.4</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103</xdr:row>
      <xdr:rowOff>67310</xdr:rowOff>
    </xdr:from>
    <xdr:ext cx="402590" cy="259080"/>
    <xdr:sp macro="" textlink="">
      <xdr:nvSpPr>
        <xdr:cNvPr id="792" name="n_4aveValue【公民館】&#10;有形固定資産減価償却率">
          <a:extLst>
            <a:ext uri="{FF2B5EF4-FFF2-40B4-BE49-F238E27FC236}">
              <a16:creationId xmlns:a16="http://schemas.microsoft.com/office/drawing/2014/main" id="{51D86887-AE4D-4A97-9289-FEA43B282122}"/>
            </a:ext>
          </a:extLst>
        </xdr:cNvPr>
        <xdr:cNvSpPr txBox="1"/>
      </xdr:nvSpPr>
      <xdr:spPr>
        <a:xfrm>
          <a:off x="11354435" y="1707261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65.0</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108</xdr:row>
      <xdr:rowOff>6350</xdr:rowOff>
    </xdr:from>
    <xdr:ext cx="405130" cy="256540"/>
    <xdr:sp macro="" textlink="">
      <xdr:nvSpPr>
        <xdr:cNvPr id="793" name="n_1mainValue【公民館】&#10;有形固定資産減価償却率">
          <a:extLst>
            <a:ext uri="{FF2B5EF4-FFF2-40B4-BE49-F238E27FC236}">
              <a16:creationId xmlns:a16="http://schemas.microsoft.com/office/drawing/2014/main" id="{B91E90B9-F4DC-4FDD-A072-FAC4584D2773}"/>
            </a:ext>
          </a:extLst>
        </xdr:cNvPr>
        <xdr:cNvSpPr txBox="1"/>
      </xdr:nvSpPr>
      <xdr:spPr>
        <a:xfrm>
          <a:off x="13742035" y="1783715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90.1</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107</xdr:row>
      <xdr:rowOff>146685</xdr:rowOff>
    </xdr:from>
    <xdr:ext cx="402590" cy="256540"/>
    <xdr:sp macro="" textlink="">
      <xdr:nvSpPr>
        <xdr:cNvPr id="794" name="n_2mainValue【公民館】&#10;有形固定資産減価償却率">
          <a:extLst>
            <a:ext uri="{FF2B5EF4-FFF2-40B4-BE49-F238E27FC236}">
              <a16:creationId xmlns:a16="http://schemas.microsoft.com/office/drawing/2014/main" id="{C1C3C44E-9855-45B3-95C3-76EA28A646D1}"/>
            </a:ext>
          </a:extLst>
        </xdr:cNvPr>
        <xdr:cNvSpPr txBox="1"/>
      </xdr:nvSpPr>
      <xdr:spPr>
        <a:xfrm>
          <a:off x="12960985" y="1781238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88.5</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107</xdr:row>
      <xdr:rowOff>112395</xdr:rowOff>
    </xdr:from>
    <xdr:ext cx="402590" cy="256540"/>
    <xdr:sp macro="" textlink="">
      <xdr:nvSpPr>
        <xdr:cNvPr id="795" name="n_3mainValue【公民館】&#10;有形固定資産減価償却率">
          <a:extLst>
            <a:ext uri="{FF2B5EF4-FFF2-40B4-BE49-F238E27FC236}">
              <a16:creationId xmlns:a16="http://schemas.microsoft.com/office/drawing/2014/main" id="{4B241D6D-1109-4D46-A8E9-51EE9DC7007D}"/>
            </a:ext>
          </a:extLst>
        </xdr:cNvPr>
        <xdr:cNvSpPr txBox="1"/>
      </xdr:nvSpPr>
      <xdr:spPr>
        <a:xfrm>
          <a:off x="12167235" y="1777809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86.7</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107</xdr:row>
      <xdr:rowOff>70485</xdr:rowOff>
    </xdr:from>
    <xdr:ext cx="402590" cy="259080"/>
    <xdr:sp macro="" textlink="">
      <xdr:nvSpPr>
        <xdr:cNvPr id="796" name="n_4mainValue【公民館】&#10;有形固定資産減価償却率">
          <a:extLst>
            <a:ext uri="{FF2B5EF4-FFF2-40B4-BE49-F238E27FC236}">
              <a16:creationId xmlns:a16="http://schemas.microsoft.com/office/drawing/2014/main" id="{E147C94F-793A-4475-8BA4-EF780AC5B8CF}"/>
            </a:ext>
          </a:extLst>
        </xdr:cNvPr>
        <xdr:cNvSpPr txBox="1"/>
      </xdr:nvSpPr>
      <xdr:spPr>
        <a:xfrm>
          <a:off x="11354435" y="1773618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84.5</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7" name="正方形/長方形 796">
          <a:extLst>
            <a:ext uri="{FF2B5EF4-FFF2-40B4-BE49-F238E27FC236}">
              <a16:creationId xmlns:a16="http://schemas.microsoft.com/office/drawing/2014/main" id="{87E5917F-B131-42CF-8218-32526C34ABF6}"/>
            </a:ext>
          </a:extLst>
        </xdr:cNvPr>
        <xdr:cNvSpPr/>
      </xdr:nvSpPr>
      <xdr:spPr>
        <a:xfrm>
          <a:off x="16459200" y="15043150"/>
          <a:ext cx="426720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8" name="正方形/長方形 797">
          <a:extLst>
            <a:ext uri="{FF2B5EF4-FFF2-40B4-BE49-F238E27FC236}">
              <a16:creationId xmlns:a16="http://schemas.microsoft.com/office/drawing/2014/main" id="{9EE6FD54-8832-4288-80B1-A5AE40748BF5}"/>
            </a:ext>
          </a:extLst>
        </xdr:cNvPr>
        <xdr:cNvSpPr/>
      </xdr:nvSpPr>
      <xdr:spPr>
        <a:xfrm>
          <a:off x="16586200" y="156845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9" name="正方形/長方形 798">
          <a:extLst>
            <a:ext uri="{FF2B5EF4-FFF2-40B4-BE49-F238E27FC236}">
              <a16:creationId xmlns:a16="http://schemas.microsoft.com/office/drawing/2014/main" id="{B960F335-1A58-494B-87D9-51576541E187}"/>
            </a:ext>
          </a:extLst>
        </xdr:cNvPr>
        <xdr:cNvSpPr/>
      </xdr:nvSpPr>
      <xdr:spPr>
        <a:xfrm>
          <a:off x="16586200" y="158750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72/116</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0" name="正方形/長方形 799">
          <a:extLst>
            <a:ext uri="{FF2B5EF4-FFF2-40B4-BE49-F238E27FC236}">
              <a16:creationId xmlns:a16="http://schemas.microsoft.com/office/drawing/2014/main" id="{48C5D84B-7040-44D0-8FBA-1700B2D3C280}"/>
            </a:ext>
          </a:extLst>
        </xdr:cNvPr>
        <xdr:cNvSpPr/>
      </xdr:nvSpPr>
      <xdr:spPr>
        <a:xfrm>
          <a:off x="17487900" y="156845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1" name="正方形/長方形 800">
          <a:extLst>
            <a:ext uri="{FF2B5EF4-FFF2-40B4-BE49-F238E27FC236}">
              <a16:creationId xmlns:a16="http://schemas.microsoft.com/office/drawing/2014/main" id="{3E8FEDEC-807C-4433-B1D7-BDC301BFD316}"/>
            </a:ext>
          </a:extLst>
        </xdr:cNvPr>
        <xdr:cNvSpPr/>
      </xdr:nvSpPr>
      <xdr:spPr>
        <a:xfrm>
          <a:off x="17487900" y="158750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2" name="正方形/長方形 801">
          <a:extLst>
            <a:ext uri="{FF2B5EF4-FFF2-40B4-BE49-F238E27FC236}">
              <a16:creationId xmlns:a16="http://schemas.microsoft.com/office/drawing/2014/main" id="{274BD53A-6E67-4D6F-83E1-3275C6003963}"/>
            </a:ext>
          </a:extLst>
        </xdr:cNvPr>
        <xdr:cNvSpPr/>
      </xdr:nvSpPr>
      <xdr:spPr>
        <a:xfrm>
          <a:off x="18516600" y="156845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3" name="正方形/長方形 802">
          <a:extLst>
            <a:ext uri="{FF2B5EF4-FFF2-40B4-BE49-F238E27FC236}">
              <a16:creationId xmlns:a16="http://schemas.microsoft.com/office/drawing/2014/main" id="{3AA9EC28-4D19-41F8-BCAA-8EADEC42D089}"/>
            </a:ext>
          </a:extLst>
        </xdr:cNvPr>
        <xdr:cNvSpPr/>
      </xdr:nvSpPr>
      <xdr:spPr>
        <a:xfrm>
          <a:off x="18516600" y="158750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4" name="正方形/長方形 803">
          <a:extLst>
            <a:ext uri="{FF2B5EF4-FFF2-40B4-BE49-F238E27FC236}">
              <a16:creationId xmlns:a16="http://schemas.microsoft.com/office/drawing/2014/main" id="{6EA9064B-C356-4A94-9013-77E5549A1F7E}"/>
            </a:ext>
          </a:extLst>
        </xdr:cNvPr>
        <xdr:cNvSpPr/>
      </xdr:nvSpPr>
      <xdr:spPr>
        <a:xfrm>
          <a:off x="16459200" y="16148050"/>
          <a:ext cx="4267200" cy="21971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7345" cy="225425"/>
    <xdr:sp macro="" textlink="">
      <xdr:nvSpPr>
        <xdr:cNvPr id="805" name="テキスト ボックス 804">
          <a:extLst>
            <a:ext uri="{FF2B5EF4-FFF2-40B4-BE49-F238E27FC236}">
              <a16:creationId xmlns:a16="http://schemas.microsoft.com/office/drawing/2014/main" id="{BA7A473F-6717-4273-A0FF-DAC40159BD78}"/>
            </a:ext>
          </a:extLst>
        </xdr:cNvPr>
        <xdr:cNvSpPr txBox="1"/>
      </xdr:nvSpPr>
      <xdr:spPr>
        <a:xfrm>
          <a:off x="16440150" y="159639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6" name="直線コネクタ 805">
          <a:extLst>
            <a:ext uri="{FF2B5EF4-FFF2-40B4-BE49-F238E27FC236}">
              <a16:creationId xmlns:a16="http://schemas.microsoft.com/office/drawing/2014/main" id="{FA3107B6-1BED-4347-B260-0E37F4F1E369}"/>
            </a:ext>
          </a:extLst>
        </xdr:cNvPr>
        <xdr:cNvCxnSpPr/>
      </xdr:nvCxnSpPr>
      <xdr:spPr>
        <a:xfrm>
          <a:off x="16459200" y="183451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35560</xdr:rowOff>
    </xdr:from>
    <xdr:to>
      <xdr:col>120</xdr:col>
      <xdr:colOff>114300</xdr:colOff>
      <xdr:row>109</xdr:row>
      <xdr:rowOff>35560</xdr:rowOff>
    </xdr:to>
    <xdr:cxnSp macro="">
      <xdr:nvCxnSpPr>
        <xdr:cNvPr id="807" name="直線コネクタ 806">
          <a:extLst>
            <a:ext uri="{FF2B5EF4-FFF2-40B4-BE49-F238E27FC236}">
              <a16:creationId xmlns:a16="http://schemas.microsoft.com/office/drawing/2014/main" id="{7B7F5A44-4C52-4598-AE8D-898A64E9AEA9}"/>
            </a:ext>
          </a:extLst>
        </xdr:cNvPr>
        <xdr:cNvCxnSpPr/>
      </xdr:nvCxnSpPr>
      <xdr:spPr>
        <a:xfrm>
          <a:off x="16459200" y="1803146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108</xdr:row>
      <xdr:rowOff>64770</xdr:rowOff>
    </xdr:from>
    <xdr:ext cx="464820" cy="256540"/>
    <xdr:sp macro="" textlink="">
      <xdr:nvSpPr>
        <xdr:cNvPr id="808" name="テキスト ボックス 807">
          <a:extLst>
            <a:ext uri="{FF2B5EF4-FFF2-40B4-BE49-F238E27FC236}">
              <a16:creationId xmlns:a16="http://schemas.microsoft.com/office/drawing/2014/main" id="{9868E8C5-9250-44D4-9D9A-0425EA8641C9}"/>
            </a:ext>
          </a:extLst>
        </xdr:cNvPr>
        <xdr:cNvSpPr txBox="1"/>
      </xdr:nvSpPr>
      <xdr:spPr>
        <a:xfrm>
          <a:off x="16048990" y="1789557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107</xdr:row>
      <xdr:rowOff>52070</xdr:rowOff>
    </xdr:from>
    <xdr:to>
      <xdr:col>120</xdr:col>
      <xdr:colOff>114300</xdr:colOff>
      <xdr:row>107</xdr:row>
      <xdr:rowOff>52070</xdr:rowOff>
    </xdr:to>
    <xdr:cxnSp macro="">
      <xdr:nvCxnSpPr>
        <xdr:cNvPr id="809" name="直線コネクタ 808">
          <a:extLst>
            <a:ext uri="{FF2B5EF4-FFF2-40B4-BE49-F238E27FC236}">
              <a16:creationId xmlns:a16="http://schemas.microsoft.com/office/drawing/2014/main" id="{D55C0AAC-F6D2-4AE7-BA95-B0FDEF7A8E44}"/>
            </a:ext>
          </a:extLst>
        </xdr:cNvPr>
        <xdr:cNvCxnSpPr/>
      </xdr:nvCxnSpPr>
      <xdr:spPr>
        <a:xfrm>
          <a:off x="16459200" y="1771777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106</xdr:row>
      <xdr:rowOff>80645</xdr:rowOff>
    </xdr:from>
    <xdr:ext cx="464820" cy="259080"/>
    <xdr:sp macro="" textlink="">
      <xdr:nvSpPr>
        <xdr:cNvPr id="810" name="テキスト ボックス 809">
          <a:extLst>
            <a:ext uri="{FF2B5EF4-FFF2-40B4-BE49-F238E27FC236}">
              <a16:creationId xmlns:a16="http://schemas.microsoft.com/office/drawing/2014/main" id="{841818E7-3C40-4265-8DA9-E3F4B716B887}"/>
            </a:ext>
          </a:extLst>
        </xdr:cNvPr>
        <xdr:cNvSpPr txBox="1"/>
      </xdr:nvSpPr>
      <xdr:spPr>
        <a:xfrm>
          <a:off x="16048990" y="1758124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105</xdr:row>
      <xdr:rowOff>67945</xdr:rowOff>
    </xdr:from>
    <xdr:to>
      <xdr:col>120</xdr:col>
      <xdr:colOff>114300</xdr:colOff>
      <xdr:row>105</xdr:row>
      <xdr:rowOff>67945</xdr:rowOff>
    </xdr:to>
    <xdr:cxnSp macro="">
      <xdr:nvCxnSpPr>
        <xdr:cNvPr id="811" name="直線コネクタ 810">
          <a:extLst>
            <a:ext uri="{FF2B5EF4-FFF2-40B4-BE49-F238E27FC236}">
              <a16:creationId xmlns:a16="http://schemas.microsoft.com/office/drawing/2014/main" id="{7CDABE9C-18E0-43CE-8962-641064743197}"/>
            </a:ext>
          </a:extLst>
        </xdr:cNvPr>
        <xdr:cNvCxnSpPr/>
      </xdr:nvCxnSpPr>
      <xdr:spPr>
        <a:xfrm>
          <a:off x="16459200" y="1740344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104</xdr:row>
      <xdr:rowOff>97790</xdr:rowOff>
    </xdr:from>
    <xdr:ext cx="464820" cy="256540"/>
    <xdr:sp macro="" textlink="">
      <xdr:nvSpPr>
        <xdr:cNvPr id="812" name="テキスト ボックス 811">
          <a:extLst>
            <a:ext uri="{FF2B5EF4-FFF2-40B4-BE49-F238E27FC236}">
              <a16:creationId xmlns:a16="http://schemas.microsoft.com/office/drawing/2014/main" id="{BF024009-4B75-4781-858B-0CE65CCA5825}"/>
            </a:ext>
          </a:extLst>
        </xdr:cNvPr>
        <xdr:cNvSpPr txBox="1"/>
      </xdr:nvSpPr>
      <xdr:spPr>
        <a:xfrm>
          <a:off x="16048990" y="1726819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103</xdr:row>
      <xdr:rowOff>84455</xdr:rowOff>
    </xdr:from>
    <xdr:to>
      <xdr:col>120</xdr:col>
      <xdr:colOff>114300</xdr:colOff>
      <xdr:row>103</xdr:row>
      <xdr:rowOff>84455</xdr:rowOff>
    </xdr:to>
    <xdr:cxnSp macro="">
      <xdr:nvCxnSpPr>
        <xdr:cNvPr id="813" name="直線コネクタ 812">
          <a:extLst>
            <a:ext uri="{FF2B5EF4-FFF2-40B4-BE49-F238E27FC236}">
              <a16:creationId xmlns:a16="http://schemas.microsoft.com/office/drawing/2014/main" id="{F59AF855-F549-4CEB-A3FD-D3C86ED2FF11}"/>
            </a:ext>
          </a:extLst>
        </xdr:cNvPr>
        <xdr:cNvCxnSpPr/>
      </xdr:nvCxnSpPr>
      <xdr:spPr>
        <a:xfrm>
          <a:off x="16459200" y="170897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102</xdr:row>
      <xdr:rowOff>113665</xdr:rowOff>
    </xdr:from>
    <xdr:ext cx="464820" cy="258445"/>
    <xdr:sp macro="" textlink="">
      <xdr:nvSpPr>
        <xdr:cNvPr id="814" name="テキスト ボックス 813">
          <a:extLst>
            <a:ext uri="{FF2B5EF4-FFF2-40B4-BE49-F238E27FC236}">
              <a16:creationId xmlns:a16="http://schemas.microsoft.com/office/drawing/2014/main" id="{B5B82B30-2386-4E65-98A9-8B284764E0EA}"/>
            </a:ext>
          </a:extLst>
        </xdr:cNvPr>
        <xdr:cNvSpPr txBox="1"/>
      </xdr:nvSpPr>
      <xdr:spPr>
        <a:xfrm>
          <a:off x="16048990" y="16953865"/>
          <a:ext cx="4648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101</xdr:row>
      <xdr:rowOff>100965</xdr:rowOff>
    </xdr:from>
    <xdr:to>
      <xdr:col>120</xdr:col>
      <xdr:colOff>114300</xdr:colOff>
      <xdr:row>101</xdr:row>
      <xdr:rowOff>100965</xdr:rowOff>
    </xdr:to>
    <xdr:cxnSp macro="">
      <xdr:nvCxnSpPr>
        <xdr:cNvPr id="815" name="直線コネクタ 814">
          <a:extLst>
            <a:ext uri="{FF2B5EF4-FFF2-40B4-BE49-F238E27FC236}">
              <a16:creationId xmlns:a16="http://schemas.microsoft.com/office/drawing/2014/main" id="{C640C382-474C-4927-819F-544123CC6337}"/>
            </a:ext>
          </a:extLst>
        </xdr:cNvPr>
        <xdr:cNvCxnSpPr/>
      </xdr:nvCxnSpPr>
      <xdr:spPr>
        <a:xfrm>
          <a:off x="16459200" y="167760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100</xdr:row>
      <xdr:rowOff>130175</xdr:rowOff>
    </xdr:from>
    <xdr:ext cx="464820" cy="259080"/>
    <xdr:sp macro="" textlink="">
      <xdr:nvSpPr>
        <xdr:cNvPr id="816" name="テキスト ボックス 815">
          <a:extLst>
            <a:ext uri="{FF2B5EF4-FFF2-40B4-BE49-F238E27FC236}">
              <a16:creationId xmlns:a16="http://schemas.microsoft.com/office/drawing/2014/main" id="{BE22BA68-8145-4F6D-8A35-B421F12B6B27}"/>
            </a:ext>
          </a:extLst>
        </xdr:cNvPr>
        <xdr:cNvSpPr txBox="1"/>
      </xdr:nvSpPr>
      <xdr:spPr>
        <a:xfrm>
          <a:off x="16048990" y="1664017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96</xdr:col>
      <xdr:colOff>0</xdr:colOff>
      <xdr:row>99</xdr:row>
      <xdr:rowOff>116840</xdr:rowOff>
    </xdr:from>
    <xdr:to>
      <xdr:col>120</xdr:col>
      <xdr:colOff>114300</xdr:colOff>
      <xdr:row>99</xdr:row>
      <xdr:rowOff>116840</xdr:rowOff>
    </xdr:to>
    <xdr:cxnSp macro="">
      <xdr:nvCxnSpPr>
        <xdr:cNvPr id="817" name="直線コネクタ 816">
          <a:extLst>
            <a:ext uri="{FF2B5EF4-FFF2-40B4-BE49-F238E27FC236}">
              <a16:creationId xmlns:a16="http://schemas.microsoft.com/office/drawing/2014/main" id="{4627FBBC-834A-4C68-9117-A47DD8DC4717}"/>
            </a:ext>
          </a:extLst>
        </xdr:cNvPr>
        <xdr:cNvCxnSpPr/>
      </xdr:nvCxnSpPr>
      <xdr:spPr>
        <a:xfrm>
          <a:off x="16459200" y="164617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98</xdr:row>
      <xdr:rowOff>146050</xdr:rowOff>
    </xdr:from>
    <xdr:ext cx="464820" cy="256540"/>
    <xdr:sp macro="" textlink="">
      <xdr:nvSpPr>
        <xdr:cNvPr id="818" name="テキスト ボックス 817">
          <a:extLst>
            <a:ext uri="{FF2B5EF4-FFF2-40B4-BE49-F238E27FC236}">
              <a16:creationId xmlns:a16="http://schemas.microsoft.com/office/drawing/2014/main" id="{9EDF2917-0567-4903-AD07-2D28FA24C635}"/>
            </a:ext>
          </a:extLst>
        </xdr:cNvPr>
        <xdr:cNvSpPr txBox="1"/>
      </xdr:nvSpPr>
      <xdr:spPr>
        <a:xfrm>
          <a:off x="16048990" y="1632585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9" name="直線コネクタ 818">
          <a:extLst>
            <a:ext uri="{FF2B5EF4-FFF2-40B4-BE49-F238E27FC236}">
              <a16:creationId xmlns:a16="http://schemas.microsoft.com/office/drawing/2014/main" id="{9C801976-87D6-4D21-A8AA-C8555C091395}"/>
            </a:ext>
          </a:extLst>
        </xdr:cNvPr>
        <xdr:cNvCxnSpPr/>
      </xdr:nvCxnSpPr>
      <xdr:spPr>
        <a:xfrm>
          <a:off x="16459200" y="161480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4820" cy="259080"/>
    <xdr:sp macro="" textlink="">
      <xdr:nvSpPr>
        <xdr:cNvPr id="820" name="テキスト ボックス 819">
          <a:extLst>
            <a:ext uri="{FF2B5EF4-FFF2-40B4-BE49-F238E27FC236}">
              <a16:creationId xmlns:a16="http://schemas.microsoft.com/office/drawing/2014/main" id="{B89AF9FA-B8E6-439D-A0F0-603EC46C1F74}"/>
            </a:ext>
          </a:extLst>
        </xdr:cNvPr>
        <xdr:cNvSpPr txBox="1"/>
      </xdr:nvSpPr>
      <xdr:spPr>
        <a:xfrm>
          <a:off x="16048990" y="160121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1" name="【公民館】&#10;一人当たり面積グラフ枠">
          <a:extLst>
            <a:ext uri="{FF2B5EF4-FFF2-40B4-BE49-F238E27FC236}">
              <a16:creationId xmlns:a16="http://schemas.microsoft.com/office/drawing/2014/main" id="{86EF3087-4A13-4A86-BA81-21507B23CD3F}"/>
            </a:ext>
          </a:extLst>
        </xdr:cNvPr>
        <xdr:cNvSpPr/>
      </xdr:nvSpPr>
      <xdr:spPr>
        <a:xfrm>
          <a:off x="16459200" y="16148050"/>
          <a:ext cx="4267200" cy="21971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100</xdr:row>
      <xdr:rowOff>107315</xdr:rowOff>
    </xdr:from>
    <xdr:to>
      <xdr:col>116</xdr:col>
      <xdr:colOff>62865</xdr:colOff>
      <xdr:row>109</xdr:row>
      <xdr:rowOff>19050</xdr:rowOff>
    </xdr:to>
    <xdr:cxnSp macro="">
      <xdr:nvCxnSpPr>
        <xdr:cNvPr id="822" name="直線コネクタ 821">
          <a:extLst>
            <a:ext uri="{FF2B5EF4-FFF2-40B4-BE49-F238E27FC236}">
              <a16:creationId xmlns:a16="http://schemas.microsoft.com/office/drawing/2014/main" id="{A9B0EE5C-D646-46FC-BD15-D016B7749441}"/>
            </a:ext>
          </a:extLst>
        </xdr:cNvPr>
        <xdr:cNvCxnSpPr/>
      </xdr:nvCxnSpPr>
      <xdr:spPr>
        <a:xfrm flipV="1">
          <a:off x="19951065" y="16617315"/>
          <a:ext cx="0" cy="13976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22860</xdr:rowOff>
    </xdr:from>
    <xdr:ext cx="469900" cy="259080"/>
    <xdr:sp macro="" textlink="">
      <xdr:nvSpPr>
        <xdr:cNvPr id="823" name="【公民館】&#10;一人当たり面積最小値テキスト">
          <a:extLst>
            <a:ext uri="{FF2B5EF4-FFF2-40B4-BE49-F238E27FC236}">
              <a16:creationId xmlns:a16="http://schemas.microsoft.com/office/drawing/2014/main" id="{0307A30E-B1E9-44AC-A135-1A040164D265}"/>
            </a:ext>
          </a:extLst>
        </xdr:cNvPr>
        <xdr:cNvSpPr txBox="1"/>
      </xdr:nvSpPr>
      <xdr:spPr>
        <a:xfrm>
          <a:off x="19989800" y="180187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0.010</a:t>
          </a:r>
          <a:endParaRPr kumimoji="1" lang="ja-JP" altLang="en-US" sz="1000" b="1">
            <a:latin typeface="ＭＳ Ｐゴシック"/>
            <a:ea typeface="ＭＳ Ｐゴシック"/>
          </a:endParaRPr>
        </a:p>
      </xdr:txBody>
    </xdr:sp>
    <xdr:clientData/>
  </xdr:oneCellAnchor>
  <xdr:twoCellAnchor>
    <xdr:from>
      <xdr:col>115</xdr:col>
      <xdr:colOff>165100</xdr:colOff>
      <xdr:row>109</xdr:row>
      <xdr:rowOff>19050</xdr:rowOff>
    </xdr:from>
    <xdr:to>
      <xdr:col>116</xdr:col>
      <xdr:colOff>152400</xdr:colOff>
      <xdr:row>109</xdr:row>
      <xdr:rowOff>19050</xdr:rowOff>
    </xdr:to>
    <xdr:cxnSp macro="">
      <xdr:nvCxnSpPr>
        <xdr:cNvPr id="824" name="直線コネクタ 823">
          <a:extLst>
            <a:ext uri="{FF2B5EF4-FFF2-40B4-BE49-F238E27FC236}">
              <a16:creationId xmlns:a16="http://schemas.microsoft.com/office/drawing/2014/main" id="{4C8AB1ED-02CB-4434-9981-FBE310740FB6}"/>
            </a:ext>
          </a:extLst>
        </xdr:cNvPr>
        <xdr:cNvCxnSpPr/>
      </xdr:nvCxnSpPr>
      <xdr:spPr>
        <a:xfrm>
          <a:off x="19881850" y="180149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53975</xdr:rowOff>
    </xdr:from>
    <xdr:ext cx="469900" cy="256540"/>
    <xdr:sp macro="" textlink="">
      <xdr:nvSpPr>
        <xdr:cNvPr id="825" name="【公民館】&#10;一人当たり面積最大値テキスト">
          <a:extLst>
            <a:ext uri="{FF2B5EF4-FFF2-40B4-BE49-F238E27FC236}">
              <a16:creationId xmlns:a16="http://schemas.microsoft.com/office/drawing/2014/main" id="{8AD9B6D4-8F3B-4845-AA43-09CB4A92FD08}"/>
            </a:ext>
          </a:extLst>
        </xdr:cNvPr>
        <xdr:cNvSpPr txBox="1"/>
      </xdr:nvSpPr>
      <xdr:spPr>
        <a:xfrm>
          <a:off x="19989800" y="1639887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0.901</a:t>
          </a:r>
          <a:endParaRPr kumimoji="1" lang="ja-JP" altLang="en-US" sz="1000" b="1">
            <a:latin typeface="ＭＳ Ｐゴシック"/>
            <a:ea typeface="ＭＳ Ｐゴシック"/>
          </a:endParaRPr>
        </a:p>
      </xdr:txBody>
    </xdr:sp>
    <xdr:clientData/>
  </xdr:oneCellAnchor>
  <xdr:twoCellAnchor>
    <xdr:from>
      <xdr:col>115</xdr:col>
      <xdr:colOff>165100</xdr:colOff>
      <xdr:row>100</xdr:row>
      <xdr:rowOff>107315</xdr:rowOff>
    </xdr:from>
    <xdr:to>
      <xdr:col>116</xdr:col>
      <xdr:colOff>152400</xdr:colOff>
      <xdr:row>100</xdr:row>
      <xdr:rowOff>107315</xdr:rowOff>
    </xdr:to>
    <xdr:cxnSp macro="">
      <xdr:nvCxnSpPr>
        <xdr:cNvPr id="826" name="直線コネクタ 825">
          <a:extLst>
            <a:ext uri="{FF2B5EF4-FFF2-40B4-BE49-F238E27FC236}">
              <a16:creationId xmlns:a16="http://schemas.microsoft.com/office/drawing/2014/main" id="{B09B9C91-F88C-46CD-989D-5C94471FF535}"/>
            </a:ext>
          </a:extLst>
        </xdr:cNvPr>
        <xdr:cNvCxnSpPr/>
      </xdr:nvCxnSpPr>
      <xdr:spPr>
        <a:xfrm>
          <a:off x="19881850" y="1661731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635</xdr:rowOff>
    </xdr:from>
    <xdr:ext cx="469900" cy="259080"/>
    <xdr:sp macro="" textlink="">
      <xdr:nvSpPr>
        <xdr:cNvPr id="827" name="【公民館】&#10;一人当たり面積平均値テキスト">
          <a:extLst>
            <a:ext uri="{FF2B5EF4-FFF2-40B4-BE49-F238E27FC236}">
              <a16:creationId xmlns:a16="http://schemas.microsoft.com/office/drawing/2014/main" id="{0A2F51C3-D0F1-48C3-A1A9-F15669D902BA}"/>
            </a:ext>
          </a:extLst>
        </xdr:cNvPr>
        <xdr:cNvSpPr txBox="1"/>
      </xdr:nvSpPr>
      <xdr:spPr>
        <a:xfrm>
          <a:off x="19989800" y="1750123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0.214</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106</xdr:row>
      <xdr:rowOff>149225</xdr:rowOff>
    </xdr:from>
    <xdr:to>
      <xdr:col>116</xdr:col>
      <xdr:colOff>114300</xdr:colOff>
      <xdr:row>107</xdr:row>
      <xdr:rowOff>79375</xdr:rowOff>
    </xdr:to>
    <xdr:sp macro="" textlink="">
      <xdr:nvSpPr>
        <xdr:cNvPr id="828" name="フローチャート: 判断 827">
          <a:extLst>
            <a:ext uri="{FF2B5EF4-FFF2-40B4-BE49-F238E27FC236}">
              <a16:creationId xmlns:a16="http://schemas.microsoft.com/office/drawing/2014/main" id="{396A7DDE-2317-4F24-BD55-D26754FB1B5D}"/>
            </a:ext>
          </a:extLst>
        </xdr:cNvPr>
        <xdr:cNvSpPr/>
      </xdr:nvSpPr>
      <xdr:spPr>
        <a:xfrm>
          <a:off x="19900900" y="176498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156210</xdr:rowOff>
    </xdr:from>
    <xdr:to>
      <xdr:col>112</xdr:col>
      <xdr:colOff>38100</xdr:colOff>
      <xdr:row>107</xdr:row>
      <xdr:rowOff>86360</xdr:rowOff>
    </xdr:to>
    <xdr:sp macro="" textlink="">
      <xdr:nvSpPr>
        <xdr:cNvPr id="829" name="フローチャート: 判断 828">
          <a:extLst>
            <a:ext uri="{FF2B5EF4-FFF2-40B4-BE49-F238E27FC236}">
              <a16:creationId xmlns:a16="http://schemas.microsoft.com/office/drawing/2014/main" id="{22BC5AE7-4237-4A03-A217-698DAD12FAF1}"/>
            </a:ext>
          </a:extLst>
        </xdr:cNvPr>
        <xdr:cNvSpPr/>
      </xdr:nvSpPr>
      <xdr:spPr>
        <a:xfrm>
          <a:off x="19157950" y="1765681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160655</xdr:rowOff>
    </xdr:from>
    <xdr:to>
      <xdr:col>107</xdr:col>
      <xdr:colOff>101600</xdr:colOff>
      <xdr:row>107</xdr:row>
      <xdr:rowOff>90805</xdr:rowOff>
    </xdr:to>
    <xdr:sp macro="" textlink="">
      <xdr:nvSpPr>
        <xdr:cNvPr id="830" name="フローチャート: 判断 829">
          <a:extLst>
            <a:ext uri="{FF2B5EF4-FFF2-40B4-BE49-F238E27FC236}">
              <a16:creationId xmlns:a16="http://schemas.microsoft.com/office/drawing/2014/main" id="{4D9539EA-0C59-406D-8FB2-62EBBA3524FB}"/>
            </a:ext>
          </a:extLst>
        </xdr:cNvPr>
        <xdr:cNvSpPr/>
      </xdr:nvSpPr>
      <xdr:spPr>
        <a:xfrm>
          <a:off x="18345150" y="1766125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143510</xdr:rowOff>
    </xdr:from>
    <xdr:to>
      <xdr:col>102</xdr:col>
      <xdr:colOff>165100</xdr:colOff>
      <xdr:row>107</xdr:row>
      <xdr:rowOff>73025</xdr:rowOff>
    </xdr:to>
    <xdr:sp macro="" textlink="">
      <xdr:nvSpPr>
        <xdr:cNvPr id="831" name="フローチャート: 判断 830">
          <a:extLst>
            <a:ext uri="{FF2B5EF4-FFF2-40B4-BE49-F238E27FC236}">
              <a16:creationId xmlns:a16="http://schemas.microsoft.com/office/drawing/2014/main" id="{C59492EB-06E4-4288-ADCC-FB64AE7CC71B}"/>
            </a:ext>
          </a:extLst>
        </xdr:cNvPr>
        <xdr:cNvSpPr/>
      </xdr:nvSpPr>
      <xdr:spPr>
        <a:xfrm>
          <a:off x="17551400" y="17644110"/>
          <a:ext cx="101600" cy="946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149225</xdr:rowOff>
    </xdr:from>
    <xdr:to>
      <xdr:col>98</xdr:col>
      <xdr:colOff>38100</xdr:colOff>
      <xdr:row>107</xdr:row>
      <xdr:rowOff>79375</xdr:rowOff>
    </xdr:to>
    <xdr:sp macro="" textlink="">
      <xdr:nvSpPr>
        <xdr:cNvPr id="832" name="フローチャート: 判断 831">
          <a:extLst>
            <a:ext uri="{FF2B5EF4-FFF2-40B4-BE49-F238E27FC236}">
              <a16:creationId xmlns:a16="http://schemas.microsoft.com/office/drawing/2014/main" id="{EEECEA0E-1D93-4DDB-9140-B676A278E63C}"/>
            </a:ext>
          </a:extLst>
        </xdr:cNvPr>
        <xdr:cNvSpPr/>
      </xdr:nvSpPr>
      <xdr:spPr>
        <a:xfrm>
          <a:off x="16757650" y="1764982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833" name="テキスト ボックス 832">
          <a:extLst>
            <a:ext uri="{FF2B5EF4-FFF2-40B4-BE49-F238E27FC236}">
              <a16:creationId xmlns:a16="http://schemas.microsoft.com/office/drawing/2014/main" id="{0C4A0027-EFB7-4F24-A65C-3A295A6872EF}"/>
            </a:ext>
          </a:extLst>
        </xdr:cNvPr>
        <xdr:cNvSpPr txBox="1"/>
      </xdr:nvSpPr>
      <xdr:spPr>
        <a:xfrm>
          <a:off x="19780250" y="18342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111</xdr:row>
      <xdr:rowOff>16510</xdr:rowOff>
    </xdr:from>
    <xdr:ext cx="762000" cy="259080"/>
    <xdr:sp macro="" textlink="">
      <xdr:nvSpPr>
        <xdr:cNvPr id="834" name="テキスト ボックス 833">
          <a:extLst>
            <a:ext uri="{FF2B5EF4-FFF2-40B4-BE49-F238E27FC236}">
              <a16:creationId xmlns:a16="http://schemas.microsoft.com/office/drawing/2014/main" id="{18C856DB-DD26-48D8-B40A-8EE94F42D690}"/>
            </a:ext>
          </a:extLst>
        </xdr:cNvPr>
        <xdr:cNvSpPr txBox="1"/>
      </xdr:nvSpPr>
      <xdr:spPr>
        <a:xfrm>
          <a:off x="19030950" y="18342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62000" cy="259080"/>
    <xdr:sp macro="" textlink="">
      <xdr:nvSpPr>
        <xdr:cNvPr id="835" name="テキスト ボックス 834">
          <a:extLst>
            <a:ext uri="{FF2B5EF4-FFF2-40B4-BE49-F238E27FC236}">
              <a16:creationId xmlns:a16="http://schemas.microsoft.com/office/drawing/2014/main" id="{8343EB14-5F59-49DC-A519-C9DDE6769547}"/>
            </a:ext>
          </a:extLst>
        </xdr:cNvPr>
        <xdr:cNvSpPr txBox="1"/>
      </xdr:nvSpPr>
      <xdr:spPr>
        <a:xfrm>
          <a:off x="18224500" y="18342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2000" cy="259080"/>
    <xdr:sp macro="" textlink="">
      <xdr:nvSpPr>
        <xdr:cNvPr id="836" name="テキスト ボックス 835">
          <a:extLst>
            <a:ext uri="{FF2B5EF4-FFF2-40B4-BE49-F238E27FC236}">
              <a16:creationId xmlns:a16="http://schemas.microsoft.com/office/drawing/2014/main" id="{891933E4-7C4F-417F-BDB8-2CD141BAAE4B}"/>
            </a:ext>
          </a:extLst>
        </xdr:cNvPr>
        <xdr:cNvSpPr txBox="1"/>
      </xdr:nvSpPr>
      <xdr:spPr>
        <a:xfrm>
          <a:off x="17430750" y="18342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111</xdr:row>
      <xdr:rowOff>16510</xdr:rowOff>
    </xdr:from>
    <xdr:ext cx="762000" cy="259080"/>
    <xdr:sp macro="" textlink="">
      <xdr:nvSpPr>
        <xdr:cNvPr id="837" name="テキスト ボックス 836">
          <a:extLst>
            <a:ext uri="{FF2B5EF4-FFF2-40B4-BE49-F238E27FC236}">
              <a16:creationId xmlns:a16="http://schemas.microsoft.com/office/drawing/2014/main" id="{9F58C440-CBA9-4444-A1E2-534F41C95F38}"/>
            </a:ext>
          </a:extLst>
        </xdr:cNvPr>
        <xdr:cNvSpPr txBox="1"/>
      </xdr:nvSpPr>
      <xdr:spPr>
        <a:xfrm>
          <a:off x="16630650" y="18342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107</xdr:row>
      <xdr:rowOff>77470</xdr:rowOff>
    </xdr:from>
    <xdr:to>
      <xdr:col>116</xdr:col>
      <xdr:colOff>114300</xdr:colOff>
      <xdr:row>108</xdr:row>
      <xdr:rowOff>7620</xdr:rowOff>
    </xdr:to>
    <xdr:sp macro="" textlink="">
      <xdr:nvSpPr>
        <xdr:cNvPr id="838" name="楕円 837">
          <a:extLst>
            <a:ext uri="{FF2B5EF4-FFF2-40B4-BE49-F238E27FC236}">
              <a16:creationId xmlns:a16="http://schemas.microsoft.com/office/drawing/2014/main" id="{EBBA3011-D7F6-4BA4-A22E-D778CA2EFF3B}"/>
            </a:ext>
          </a:extLst>
        </xdr:cNvPr>
        <xdr:cNvSpPr/>
      </xdr:nvSpPr>
      <xdr:spPr>
        <a:xfrm>
          <a:off x="19900900" y="177431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55880</xdr:rowOff>
    </xdr:from>
    <xdr:ext cx="469900" cy="259080"/>
    <xdr:sp macro="" textlink="">
      <xdr:nvSpPr>
        <xdr:cNvPr id="839" name="【公民館】&#10;一人当たり面積該当値テキスト">
          <a:extLst>
            <a:ext uri="{FF2B5EF4-FFF2-40B4-BE49-F238E27FC236}">
              <a16:creationId xmlns:a16="http://schemas.microsoft.com/office/drawing/2014/main" id="{BAEE2B40-E299-4980-A52D-D788A3F28704}"/>
            </a:ext>
          </a:extLst>
        </xdr:cNvPr>
        <xdr:cNvSpPr txBox="1"/>
      </xdr:nvSpPr>
      <xdr:spPr>
        <a:xfrm>
          <a:off x="19989800" y="177215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0.153</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107</xdr:row>
      <xdr:rowOff>86360</xdr:rowOff>
    </xdr:from>
    <xdr:to>
      <xdr:col>112</xdr:col>
      <xdr:colOff>38100</xdr:colOff>
      <xdr:row>108</xdr:row>
      <xdr:rowOff>15875</xdr:rowOff>
    </xdr:to>
    <xdr:sp macro="" textlink="">
      <xdr:nvSpPr>
        <xdr:cNvPr id="840" name="楕円 839">
          <a:extLst>
            <a:ext uri="{FF2B5EF4-FFF2-40B4-BE49-F238E27FC236}">
              <a16:creationId xmlns:a16="http://schemas.microsoft.com/office/drawing/2014/main" id="{449CFF37-DF01-450B-8F2B-8AB888359569}"/>
            </a:ext>
          </a:extLst>
        </xdr:cNvPr>
        <xdr:cNvSpPr/>
      </xdr:nvSpPr>
      <xdr:spPr>
        <a:xfrm>
          <a:off x="19157950" y="17752060"/>
          <a:ext cx="82550" cy="946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128270</xdr:rowOff>
    </xdr:from>
    <xdr:to>
      <xdr:col>116</xdr:col>
      <xdr:colOff>63500</xdr:colOff>
      <xdr:row>107</xdr:row>
      <xdr:rowOff>136525</xdr:rowOff>
    </xdr:to>
    <xdr:cxnSp macro="">
      <xdr:nvCxnSpPr>
        <xdr:cNvPr id="841" name="直線コネクタ 840">
          <a:extLst>
            <a:ext uri="{FF2B5EF4-FFF2-40B4-BE49-F238E27FC236}">
              <a16:creationId xmlns:a16="http://schemas.microsoft.com/office/drawing/2014/main" id="{CDF69AF8-6655-465B-B83D-5283D43CF162}"/>
            </a:ext>
          </a:extLst>
        </xdr:cNvPr>
        <xdr:cNvCxnSpPr/>
      </xdr:nvCxnSpPr>
      <xdr:spPr>
        <a:xfrm flipV="1">
          <a:off x="19202400" y="17793970"/>
          <a:ext cx="7493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88900</xdr:rowOff>
    </xdr:from>
    <xdr:to>
      <xdr:col>107</xdr:col>
      <xdr:colOff>101600</xdr:colOff>
      <xdr:row>108</xdr:row>
      <xdr:rowOff>19050</xdr:rowOff>
    </xdr:to>
    <xdr:sp macro="" textlink="">
      <xdr:nvSpPr>
        <xdr:cNvPr id="842" name="楕円 841">
          <a:extLst>
            <a:ext uri="{FF2B5EF4-FFF2-40B4-BE49-F238E27FC236}">
              <a16:creationId xmlns:a16="http://schemas.microsoft.com/office/drawing/2014/main" id="{0EF6B1FA-2351-4DE1-8906-E5BC7897EA2B}"/>
            </a:ext>
          </a:extLst>
        </xdr:cNvPr>
        <xdr:cNvSpPr/>
      </xdr:nvSpPr>
      <xdr:spPr>
        <a:xfrm>
          <a:off x="18345150" y="177546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136525</xdr:rowOff>
    </xdr:from>
    <xdr:to>
      <xdr:col>111</xdr:col>
      <xdr:colOff>177800</xdr:colOff>
      <xdr:row>107</xdr:row>
      <xdr:rowOff>139700</xdr:rowOff>
    </xdr:to>
    <xdr:cxnSp macro="">
      <xdr:nvCxnSpPr>
        <xdr:cNvPr id="843" name="直線コネクタ 842">
          <a:extLst>
            <a:ext uri="{FF2B5EF4-FFF2-40B4-BE49-F238E27FC236}">
              <a16:creationId xmlns:a16="http://schemas.microsoft.com/office/drawing/2014/main" id="{1845AEC9-E6E8-49D4-AF85-B25D37538DCD}"/>
            </a:ext>
          </a:extLst>
        </xdr:cNvPr>
        <xdr:cNvCxnSpPr/>
      </xdr:nvCxnSpPr>
      <xdr:spPr>
        <a:xfrm flipV="1">
          <a:off x="18395950" y="17802225"/>
          <a:ext cx="80645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92075</xdr:rowOff>
    </xdr:from>
    <xdr:to>
      <xdr:col>102</xdr:col>
      <xdr:colOff>165100</xdr:colOff>
      <xdr:row>108</xdr:row>
      <xdr:rowOff>22225</xdr:rowOff>
    </xdr:to>
    <xdr:sp macro="" textlink="">
      <xdr:nvSpPr>
        <xdr:cNvPr id="844" name="楕円 843">
          <a:extLst>
            <a:ext uri="{FF2B5EF4-FFF2-40B4-BE49-F238E27FC236}">
              <a16:creationId xmlns:a16="http://schemas.microsoft.com/office/drawing/2014/main" id="{F94DC415-AE65-4B3F-853E-DA3A07608197}"/>
            </a:ext>
          </a:extLst>
        </xdr:cNvPr>
        <xdr:cNvSpPr/>
      </xdr:nvSpPr>
      <xdr:spPr>
        <a:xfrm>
          <a:off x="17551400" y="1775777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139700</xdr:rowOff>
    </xdr:from>
    <xdr:to>
      <xdr:col>107</xdr:col>
      <xdr:colOff>50800</xdr:colOff>
      <xdr:row>107</xdr:row>
      <xdr:rowOff>143510</xdr:rowOff>
    </xdr:to>
    <xdr:cxnSp macro="">
      <xdr:nvCxnSpPr>
        <xdr:cNvPr id="845" name="直線コネクタ 844">
          <a:extLst>
            <a:ext uri="{FF2B5EF4-FFF2-40B4-BE49-F238E27FC236}">
              <a16:creationId xmlns:a16="http://schemas.microsoft.com/office/drawing/2014/main" id="{7D29CC87-1683-4441-B198-9499CAED1EAF}"/>
            </a:ext>
          </a:extLst>
        </xdr:cNvPr>
        <xdr:cNvCxnSpPr/>
      </xdr:nvCxnSpPr>
      <xdr:spPr>
        <a:xfrm flipV="1">
          <a:off x="17602200" y="17805400"/>
          <a:ext cx="79375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95885</xdr:rowOff>
    </xdr:from>
    <xdr:to>
      <xdr:col>98</xdr:col>
      <xdr:colOff>38100</xdr:colOff>
      <xdr:row>108</xdr:row>
      <xdr:rowOff>26035</xdr:rowOff>
    </xdr:to>
    <xdr:sp macro="" textlink="">
      <xdr:nvSpPr>
        <xdr:cNvPr id="846" name="楕円 845">
          <a:extLst>
            <a:ext uri="{FF2B5EF4-FFF2-40B4-BE49-F238E27FC236}">
              <a16:creationId xmlns:a16="http://schemas.microsoft.com/office/drawing/2014/main" id="{E742BD1F-0ECA-4158-BA83-8934E33ECD9D}"/>
            </a:ext>
          </a:extLst>
        </xdr:cNvPr>
        <xdr:cNvSpPr/>
      </xdr:nvSpPr>
      <xdr:spPr>
        <a:xfrm>
          <a:off x="16757650" y="1776158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143510</xdr:rowOff>
    </xdr:from>
    <xdr:to>
      <xdr:col>102</xdr:col>
      <xdr:colOff>114300</xdr:colOff>
      <xdr:row>107</xdr:row>
      <xdr:rowOff>146685</xdr:rowOff>
    </xdr:to>
    <xdr:cxnSp macro="">
      <xdr:nvCxnSpPr>
        <xdr:cNvPr id="847" name="直線コネクタ 846">
          <a:extLst>
            <a:ext uri="{FF2B5EF4-FFF2-40B4-BE49-F238E27FC236}">
              <a16:creationId xmlns:a16="http://schemas.microsoft.com/office/drawing/2014/main" id="{9F8C148F-4F1A-4C9D-BD13-573ACCA5BA2C}"/>
            </a:ext>
          </a:extLst>
        </xdr:cNvPr>
        <xdr:cNvCxnSpPr/>
      </xdr:nvCxnSpPr>
      <xdr:spPr>
        <a:xfrm flipV="1">
          <a:off x="16802100" y="17809210"/>
          <a:ext cx="8001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105</xdr:row>
      <xdr:rowOff>102870</xdr:rowOff>
    </xdr:from>
    <xdr:ext cx="469900" cy="259080"/>
    <xdr:sp macro="" textlink="">
      <xdr:nvSpPr>
        <xdr:cNvPr id="848" name="n_1aveValue【公民館】&#10;一人当たり面積">
          <a:extLst>
            <a:ext uri="{FF2B5EF4-FFF2-40B4-BE49-F238E27FC236}">
              <a16:creationId xmlns:a16="http://schemas.microsoft.com/office/drawing/2014/main" id="{F61D3EB4-F85C-44E3-85FB-76DEB19EAB3B}"/>
            </a:ext>
          </a:extLst>
        </xdr:cNvPr>
        <xdr:cNvSpPr txBox="1"/>
      </xdr:nvSpPr>
      <xdr:spPr>
        <a:xfrm>
          <a:off x="18980150" y="174383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0.210</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105</xdr:row>
      <xdr:rowOff>107315</xdr:rowOff>
    </xdr:from>
    <xdr:ext cx="467360" cy="259080"/>
    <xdr:sp macro="" textlink="">
      <xdr:nvSpPr>
        <xdr:cNvPr id="849" name="n_2aveValue【公民館】&#10;一人当たり面積">
          <a:extLst>
            <a:ext uri="{FF2B5EF4-FFF2-40B4-BE49-F238E27FC236}">
              <a16:creationId xmlns:a16="http://schemas.microsoft.com/office/drawing/2014/main" id="{0B388919-6119-4F04-85C8-F94B1B3396F4}"/>
            </a:ext>
          </a:extLst>
        </xdr:cNvPr>
        <xdr:cNvSpPr txBox="1"/>
      </xdr:nvSpPr>
      <xdr:spPr>
        <a:xfrm>
          <a:off x="18180050" y="1744281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0.207</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105</xdr:row>
      <xdr:rowOff>89535</xdr:rowOff>
    </xdr:from>
    <xdr:ext cx="467360" cy="256540"/>
    <xdr:sp macro="" textlink="">
      <xdr:nvSpPr>
        <xdr:cNvPr id="850" name="n_3aveValue【公民館】&#10;一人当たり面積">
          <a:extLst>
            <a:ext uri="{FF2B5EF4-FFF2-40B4-BE49-F238E27FC236}">
              <a16:creationId xmlns:a16="http://schemas.microsoft.com/office/drawing/2014/main" id="{8F8C356E-F647-4DC1-AFA6-40056DF772EE}"/>
            </a:ext>
          </a:extLst>
        </xdr:cNvPr>
        <xdr:cNvSpPr txBox="1"/>
      </xdr:nvSpPr>
      <xdr:spPr>
        <a:xfrm>
          <a:off x="17386300" y="1742503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0.218</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105</xdr:row>
      <xdr:rowOff>95885</xdr:rowOff>
    </xdr:from>
    <xdr:ext cx="467360" cy="259080"/>
    <xdr:sp macro="" textlink="">
      <xdr:nvSpPr>
        <xdr:cNvPr id="851" name="n_4aveValue【公民館】&#10;一人当たり面積">
          <a:extLst>
            <a:ext uri="{FF2B5EF4-FFF2-40B4-BE49-F238E27FC236}">
              <a16:creationId xmlns:a16="http://schemas.microsoft.com/office/drawing/2014/main" id="{81CC6FDC-B8DA-45D4-A63D-B15E3A16DB81}"/>
            </a:ext>
          </a:extLst>
        </xdr:cNvPr>
        <xdr:cNvSpPr txBox="1"/>
      </xdr:nvSpPr>
      <xdr:spPr>
        <a:xfrm>
          <a:off x="16592550" y="1743138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0.214</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108</xdr:row>
      <xdr:rowOff>6985</xdr:rowOff>
    </xdr:from>
    <xdr:ext cx="469900" cy="256540"/>
    <xdr:sp macro="" textlink="">
      <xdr:nvSpPr>
        <xdr:cNvPr id="852" name="n_1mainValue【公民館】&#10;一人当たり面積">
          <a:extLst>
            <a:ext uri="{FF2B5EF4-FFF2-40B4-BE49-F238E27FC236}">
              <a16:creationId xmlns:a16="http://schemas.microsoft.com/office/drawing/2014/main" id="{67B4007D-03CF-460F-B8B3-661503985B15}"/>
            </a:ext>
          </a:extLst>
        </xdr:cNvPr>
        <xdr:cNvSpPr txBox="1"/>
      </xdr:nvSpPr>
      <xdr:spPr>
        <a:xfrm>
          <a:off x="18980150" y="1783778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0.148</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108</xdr:row>
      <xdr:rowOff>10160</xdr:rowOff>
    </xdr:from>
    <xdr:ext cx="467360" cy="259080"/>
    <xdr:sp macro="" textlink="">
      <xdr:nvSpPr>
        <xdr:cNvPr id="853" name="n_2mainValue【公民館】&#10;一人当たり面積">
          <a:extLst>
            <a:ext uri="{FF2B5EF4-FFF2-40B4-BE49-F238E27FC236}">
              <a16:creationId xmlns:a16="http://schemas.microsoft.com/office/drawing/2014/main" id="{10C24212-8E3D-40C2-ADB3-A1E6B21E48A9}"/>
            </a:ext>
          </a:extLst>
        </xdr:cNvPr>
        <xdr:cNvSpPr txBox="1"/>
      </xdr:nvSpPr>
      <xdr:spPr>
        <a:xfrm>
          <a:off x="18180050" y="178409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0.146</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108</xdr:row>
      <xdr:rowOff>13335</xdr:rowOff>
    </xdr:from>
    <xdr:ext cx="467360" cy="259080"/>
    <xdr:sp macro="" textlink="">
      <xdr:nvSpPr>
        <xdr:cNvPr id="854" name="n_3mainValue【公民館】&#10;一人当たり面積">
          <a:extLst>
            <a:ext uri="{FF2B5EF4-FFF2-40B4-BE49-F238E27FC236}">
              <a16:creationId xmlns:a16="http://schemas.microsoft.com/office/drawing/2014/main" id="{E6C3CDFE-A28A-42B7-96CC-C70842C17FC3}"/>
            </a:ext>
          </a:extLst>
        </xdr:cNvPr>
        <xdr:cNvSpPr txBox="1"/>
      </xdr:nvSpPr>
      <xdr:spPr>
        <a:xfrm>
          <a:off x="17386300" y="1784413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0.144</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108</xdr:row>
      <xdr:rowOff>17780</xdr:rowOff>
    </xdr:from>
    <xdr:ext cx="467360" cy="256540"/>
    <xdr:sp macro="" textlink="">
      <xdr:nvSpPr>
        <xdr:cNvPr id="855" name="n_4mainValue【公民館】&#10;一人当たり面積">
          <a:extLst>
            <a:ext uri="{FF2B5EF4-FFF2-40B4-BE49-F238E27FC236}">
              <a16:creationId xmlns:a16="http://schemas.microsoft.com/office/drawing/2014/main" id="{57873991-2944-4793-BB05-4B2D0696A649}"/>
            </a:ext>
          </a:extLst>
        </xdr:cNvPr>
        <xdr:cNvSpPr txBox="1"/>
      </xdr:nvSpPr>
      <xdr:spPr>
        <a:xfrm>
          <a:off x="16592550" y="1784858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0.142</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6" name="正方形/長方形 855">
          <a:extLst>
            <a:ext uri="{FF2B5EF4-FFF2-40B4-BE49-F238E27FC236}">
              <a16:creationId xmlns:a16="http://schemas.microsoft.com/office/drawing/2014/main" id="{3C4CBE1D-107B-4F73-B8AF-CCA2EAAF17E6}"/>
            </a:ext>
          </a:extLst>
        </xdr:cNvPr>
        <xdr:cNvSpPr/>
      </xdr:nvSpPr>
      <xdr:spPr>
        <a:xfrm>
          <a:off x="685800" y="18713450"/>
          <a:ext cx="20040600" cy="1835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7" name="正方形/長方形 856">
          <a:extLst>
            <a:ext uri="{FF2B5EF4-FFF2-40B4-BE49-F238E27FC236}">
              <a16:creationId xmlns:a16="http://schemas.microsoft.com/office/drawing/2014/main" id="{1B601528-A565-42A7-BC38-791D6AB53EC4}"/>
            </a:ext>
          </a:extLst>
        </xdr:cNvPr>
        <xdr:cNvSpPr/>
      </xdr:nvSpPr>
      <xdr:spPr>
        <a:xfrm>
          <a:off x="685800" y="18776950"/>
          <a:ext cx="34671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8" name="テキスト ボックス 857">
          <a:extLst>
            <a:ext uri="{FF2B5EF4-FFF2-40B4-BE49-F238E27FC236}">
              <a16:creationId xmlns:a16="http://schemas.microsoft.com/office/drawing/2014/main" id="{828B6DCA-3094-456F-92D3-F0613781AC38}"/>
            </a:ext>
          </a:extLst>
        </xdr:cNvPr>
        <xdr:cNvSpPr txBox="1"/>
      </xdr:nvSpPr>
      <xdr:spPr>
        <a:xfrm>
          <a:off x="762000" y="19018250"/>
          <a:ext cx="19875500" cy="14351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全ての施設類型において、有形固定資産減価償却率は類似団体平均値を上回っており、特に、道路、認定こども園・幼稚園・保育所、児童館及び公民館において、施設の老朽化が進んでいる。</a:t>
          </a:r>
        </a:p>
        <a:p>
          <a:r>
            <a:rPr kumimoji="1" lang="ja-JP" altLang="en-US" sz="1300">
              <a:latin typeface="ＭＳ Ｐゴシック"/>
              <a:ea typeface="ＭＳ Ｐゴシック"/>
            </a:rPr>
            <a:t>特に道路、認定こども園・幼稚園・保育所、児童館及び公民館については、前年度に引き続き、類似団体内でも高い順位（老朽化の進行度が高い水準）にとどまっており、改善に向けた取組みが急務となっている。</a:t>
          </a:r>
        </a:p>
        <a:p>
          <a:r>
            <a:rPr kumimoji="1" lang="ja-JP" altLang="en-US" sz="1300">
              <a:latin typeface="ＭＳ Ｐゴシック"/>
              <a:ea typeface="ＭＳ Ｐゴシック"/>
            </a:rPr>
            <a:t>令和</a:t>
          </a:r>
          <a:r>
            <a:rPr kumimoji="1" lang="en-US" altLang="ja-JP" sz="1300">
              <a:latin typeface="ＭＳ Ｐゴシック"/>
              <a:ea typeface="ＭＳ Ｐゴシック"/>
            </a:rPr>
            <a:t>7</a:t>
          </a:r>
          <a:r>
            <a:rPr kumimoji="1" lang="ja-JP" altLang="en-US" sz="1300">
              <a:latin typeface="ＭＳ Ｐゴシック"/>
              <a:ea typeface="ＭＳ Ｐゴシック"/>
            </a:rPr>
            <a:t>年度に改訂した公共施設等総合管理計画や公共施設個別施設計画に基づき、公共施設等の長寿命化の実施とともに、将来の人口推計に見合った施設の集約化・複合化を進めるなど、公共施設等の適正管理に努める必要があ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68E22DE-3EE6-4FF8-8879-3C403D7B5282}"/>
            </a:ext>
          </a:extLst>
        </xdr:cNvPr>
        <xdr:cNvSpPr/>
      </xdr:nvSpPr>
      <xdr:spPr>
        <a:xfrm>
          <a:off x="577850" y="127000"/>
          <a:ext cx="11423650" cy="609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3B8176C8-AFDF-451F-AAFD-889091092EDA}"/>
            </a:ext>
          </a:extLst>
        </xdr:cNvPr>
        <xdr:cNvSpPr/>
      </xdr:nvSpPr>
      <xdr:spPr>
        <a:xfrm>
          <a:off x="17145000" y="18415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5159DF7A-64B2-469A-96E3-A4D6AE7E48B6}"/>
            </a:ext>
          </a:extLst>
        </xdr:cNvPr>
        <xdr:cNvSpPr/>
      </xdr:nvSpPr>
      <xdr:spPr>
        <a:xfrm>
          <a:off x="17164050" y="20955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E3929A47-A8D3-4E28-AC52-69425A2BE196}"/>
            </a:ext>
          </a:extLst>
        </xdr:cNvPr>
        <xdr:cNvSpPr/>
      </xdr:nvSpPr>
      <xdr:spPr>
        <a:xfrm>
          <a:off x="17189450" y="23495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宮崎県小林市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56C128A6-F684-48E2-917B-88CC57581263}"/>
            </a:ext>
          </a:extLst>
        </xdr:cNvPr>
        <xdr:cNvSpPr/>
      </xdr:nvSpPr>
      <xdr:spPr>
        <a:xfrm>
          <a:off x="14636750" y="18415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8F7DECB-8A4B-4C02-8032-CFA5D6A32D65}"/>
            </a:ext>
          </a:extLst>
        </xdr:cNvPr>
        <xdr:cNvSpPr/>
      </xdr:nvSpPr>
      <xdr:spPr>
        <a:xfrm>
          <a:off x="14662150" y="20955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7E9B0CB-CC92-4B9A-A642-FDE55492A2AA}"/>
            </a:ext>
          </a:extLst>
        </xdr:cNvPr>
        <xdr:cNvSpPr/>
      </xdr:nvSpPr>
      <xdr:spPr>
        <a:xfrm>
          <a:off x="14687550" y="23495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29A39AEA-980D-4FFF-B86B-581930655B41}"/>
            </a:ext>
          </a:extLst>
        </xdr:cNvPr>
        <xdr:cNvSpPr/>
      </xdr:nvSpPr>
      <xdr:spPr>
        <a:xfrm>
          <a:off x="685800" y="85725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E2B5990-C79F-4DDE-9AD7-F86408C147F7}"/>
            </a:ext>
          </a:extLst>
        </xdr:cNvPr>
        <xdr:cNvSpPr/>
      </xdr:nvSpPr>
      <xdr:spPr>
        <a:xfrm>
          <a:off x="812800" y="889000"/>
          <a:ext cx="124460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78CC79E-4321-4D66-9375-BD094035598D}"/>
            </a:ext>
          </a:extLst>
        </xdr:cNvPr>
        <xdr:cNvSpPr/>
      </xdr:nvSpPr>
      <xdr:spPr>
        <a:xfrm>
          <a:off x="2012950" y="889000"/>
          <a:ext cx="120015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42,075
41,270
562.95
32,082,337
30,869,890
526,161
14,568,633
25,048,784</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B3A5E7C-91EE-4601-B47E-E75FEA97B227}"/>
            </a:ext>
          </a:extLst>
        </xdr:cNvPr>
        <xdr:cNvSpPr/>
      </xdr:nvSpPr>
      <xdr:spPr>
        <a:xfrm>
          <a:off x="3213100" y="889000"/>
          <a:ext cx="137160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E1EE2A9-E9DF-4028-9A34-4C53CEE8567F}"/>
            </a:ext>
          </a:extLst>
        </xdr:cNvPr>
        <xdr:cNvSpPr/>
      </xdr:nvSpPr>
      <xdr:spPr>
        <a:xfrm>
          <a:off x="4584700" y="908050"/>
          <a:ext cx="1822450" cy="9080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1878EB73-B499-443B-B1D3-ED3688A58A1A}"/>
            </a:ext>
          </a:extLst>
        </xdr:cNvPr>
        <xdr:cNvSpPr/>
      </xdr:nvSpPr>
      <xdr:spPr>
        <a:xfrm>
          <a:off x="6407150" y="908050"/>
          <a:ext cx="1136650" cy="9080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12.5
56.7</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87BD26C-11E5-44FA-AD6F-C1C50FA11C6F}"/>
            </a:ext>
          </a:extLst>
        </xdr:cNvPr>
        <xdr:cNvSpPr/>
      </xdr:nvSpPr>
      <xdr:spPr>
        <a:xfrm>
          <a:off x="7607300" y="920750"/>
          <a:ext cx="577850" cy="9017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CE7EF9C5-6185-4556-9103-2C612262D25A}"/>
            </a:ext>
          </a:extLst>
        </xdr:cNvPr>
        <xdr:cNvSpPr/>
      </xdr:nvSpPr>
      <xdr:spPr>
        <a:xfrm>
          <a:off x="4584700" y="1651000"/>
          <a:ext cx="1822450"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5C425A2F-DF29-44C2-9556-811D0F8696EE}"/>
            </a:ext>
          </a:extLst>
        </xdr:cNvPr>
        <xdr:cNvSpPr/>
      </xdr:nvSpPr>
      <xdr:spPr>
        <a:xfrm>
          <a:off x="6470650" y="1651000"/>
          <a:ext cx="3086100"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F019D9-1246-4347-A3EC-CC07885DD1C4}"/>
            </a:ext>
          </a:extLst>
        </xdr:cNvPr>
        <xdr:cNvSpPr/>
      </xdr:nvSpPr>
      <xdr:spPr>
        <a:xfrm>
          <a:off x="9969500" y="857250"/>
          <a:ext cx="1371600" cy="122555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396CE4A9-E3CA-4EEF-BD24-203B704DAB38}"/>
            </a:ext>
          </a:extLst>
        </xdr:cNvPr>
        <xdr:cNvSpPr/>
      </xdr:nvSpPr>
      <xdr:spPr>
        <a:xfrm>
          <a:off x="10210800" y="920750"/>
          <a:ext cx="120015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0711E9E-650A-4D6A-A7C0-03717A86E265}"/>
            </a:ext>
          </a:extLst>
        </xdr:cNvPr>
        <xdr:cNvSpPr/>
      </xdr:nvSpPr>
      <xdr:spPr>
        <a:xfrm>
          <a:off x="10210800" y="1174750"/>
          <a:ext cx="120015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FE0B4467-4BD1-41CD-BCD9-51BD05E95853}"/>
            </a:ext>
          </a:extLst>
        </xdr:cNvPr>
        <xdr:cNvSpPr/>
      </xdr:nvSpPr>
      <xdr:spPr>
        <a:xfrm>
          <a:off x="10210800" y="1492250"/>
          <a:ext cx="1308100"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BBDA8B5-3635-402E-8F45-52CEE8941A0B}"/>
            </a:ext>
          </a:extLst>
        </xdr:cNvPr>
        <xdr:cNvCxnSpPr/>
      </xdr:nvCxnSpPr>
      <xdr:spPr>
        <a:xfrm flipH="1">
          <a:off x="10052050" y="1003300"/>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613DB5C0-DEEA-421A-B27C-68EE5CFDEC28}"/>
            </a:ext>
          </a:extLst>
        </xdr:cNvPr>
        <xdr:cNvSpPr/>
      </xdr:nvSpPr>
      <xdr:spPr>
        <a:xfrm>
          <a:off x="10106025" y="9588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9394E049-3908-492E-B955-3BCCDB54B61A}"/>
            </a:ext>
          </a:extLst>
        </xdr:cNvPr>
        <xdr:cNvSpPr/>
      </xdr:nvSpPr>
      <xdr:spPr>
        <a:xfrm>
          <a:off x="10106025" y="12128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7459FB09-2409-4488-BC53-6FAF0DB7B10D}"/>
            </a:ext>
          </a:extLst>
        </xdr:cNvPr>
        <xdr:cNvCxnSpPr/>
      </xdr:nvCxnSpPr>
      <xdr:spPr>
        <a:xfrm>
          <a:off x="10131425" y="1473200"/>
          <a:ext cx="0" cy="133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05A3BB0-9270-480A-9112-FA1F98CD645D}"/>
            </a:ext>
          </a:extLst>
        </xdr:cNvPr>
        <xdr:cNvCxnSpPr/>
      </xdr:nvCxnSpPr>
      <xdr:spPr>
        <a:xfrm>
          <a:off x="10071100" y="1473200"/>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52D01124-45BA-42F3-94FC-47DE9CB00AC8}"/>
            </a:ext>
          </a:extLst>
        </xdr:cNvPr>
        <xdr:cNvCxnSpPr/>
      </xdr:nvCxnSpPr>
      <xdr:spPr>
        <a:xfrm flipV="1">
          <a:off x="10131425" y="1698625"/>
          <a:ext cx="0" cy="133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8C16C2B9-6EE8-4924-8F28-6FDB1C442B08}"/>
            </a:ext>
          </a:extLst>
        </xdr:cNvPr>
        <xdr:cNvCxnSpPr/>
      </xdr:nvCxnSpPr>
      <xdr:spPr>
        <a:xfrm>
          <a:off x="10071100" y="1835150"/>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350" cy="259080"/>
    <xdr:sp macro="" textlink="">
      <xdr:nvSpPr>
        <xdr:cNvPr id="29" name="テキスト ボックス 28">
          <a:extLst>
            <a:ext uri="{FF2B5EF4-FFF2-40B4-BE49-F238E27FC236}">
              <a16:creationId xmlns:a16="http://schemas.microsoft.com/office/drawing/2014/main" id="{68C79F2F-FE10-4E43-B5E8-4700CD2C1D0D}"/>
            </a:ext>
          </a:extLst>
        </xdr:cNvPr>
        <xdr:cNvSpPr txBox="1"/>
      </xdr:nvSpPr>
      <xdr:spPr>
        <a:xfrm>
          <a:off x="641350" y="26924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470" cy="259080"/>
    <xdr:sp macro="" textlink="">
      <xdr:nvSpPr>
        <xdr:cNvPr id="30" name="テキスト ボックス 29">
          <a:extLst>
            <a:ext uri="{FF2B5EF4-FFF2-40B4-BE49-F238E27FC236}">
              <a16:creationId xmlns:a16="http://schemas.microsoft.com/office/drawing/2014/main" id="{3E74401C-3841-46F5-9DFE-94D4718A47AF}"/>
            </a:ext>
          </a:extLst>
        </xdr:cNvPr>
        <xdr:cNvSpPr txBox="1"/>
      </xdr:nvSpPr>
      <xdr:spPr>
        <a:xfrm>
          <a:off x="641350" y="29972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59080"/>
    <xdr:sp macro="" textlink="">
      <xdr:nvSpPr>
        <xdr:cNvPr id="31" name="テキスト ボックス 30">
          <a:extLst>
            <a:ext uri="{FF2B5EF4-FFF2-40B4-BE49-F238E27FC236}">
              <a16:creationId xmlns:a16="http://schemas.microsoft.com/office/drawing/2014/main" id="{5044DDE6-0883-4116-86F7-7F1AA21D0155}"/>
            </a:ext>
          </a:extLst>
        </xdr:cNvPr>
        <xdr:cNvSpPr txBox="1"/>
      </xdr:nvSpPr>
      <xdr:spPr>
        <a:xfrm>
          <a:off x="641350" y="3302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570" cy="256540"/>
    <xdr:sp macro="" textlink="">
      <xdr:nvSpPr>
        <xdr:cNvPr id="32" name="テキスト ボックス 31">
          <a:extLst>
            <a:ext uri="{FF2B5EF4-FFF2-40B4-BE49-F238E27FC236}">
              <a16:creationId xmlns:a16="http://schemas.microsoft.com/office/drawing/2014/main" id="{35C8452D-EE09-4B97-AFC8-A718195EB789}"/>
            </a:ext>
          </a:extLst>
        </xdr:cNvPr>
        <xdr:cNvSpPr txBox="1"/>
      </xdr:nvSpPr>
      <xdr:spPr>
        <a:xfrm>
          <a:off x="641350" y="3613150"/>
          <a:ext cx="44335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E149D0C-C53D-4973-A69D-1D7B15B601DC}"/>
            </a:ext>
          </a:extLst>
        </xdr:cNvPr>
        <xdr:cNvSpPr/>
      </xdr:nvSpPr>
      <xdr:spPr>
        <a:xfrm>
          <a:off x="685800" y="40386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CB629BF2-59B4-488D-B32B-C1335B1D25D2}"/>
            </a:ext>
          </a:extLst>
        </xdr:cNvPr>
        <xdr:cNvSpPr/>
      </xdr:nvSpPr>
      <xdr:spPr>
        <a:xfrm>
          <a:off x="812800" y="46736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3A2B053F-5CEC-468C-852F-519496C60D77}"/>
            </a:ext>
          </a:extLst>
        </xdr:cNvPr>
        <xdr:cNvSpPr/>
      </xdr:nvSpPr>
      <xdr:spPr>
        <a:xfrm>
          <a:off x="812800" y="48704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116/130</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A8E4DD89-195F-4C59-861F-6F3352E62EA7}"/>
            </a:ext>
          </a:extLst>
        </xdr:cNvPr>
        <xdr:cNvSpPr/>
      </xdr:nvSpPr>
      <xdr:spPr>
        <a:xfrm>
          <a:off x="1714500" y="46736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1DB0861-523E-4432-85A0-8B11FC0C4F16}"/>
            </a:ext>
          </a:extLst>
        </xdr:cNvPr>
        <xdr:cNvSpPr/>
      </xdr:nvSpPr>
      <xdr:spPr>
        <a:xfrm>
          <a:off x="1714500" y="48704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A752CD70-C5F5-4C11-B938-30F90CE6F259}"/>
            </a:ext>
          </a:extLst>
        </xdr:cNvPr>
        <xdr:cNvSpPr/>
      </xdr:nvSpPr>
      <xdr:spPr>
        <a:xfrm>
          <a:off x="2743200" y="46736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E299ADD9-B39B-49B6-A3AC-2695ADF2D2DA}"/>
            </a:ext>
          </a:extLst>
        </xdr:cNvPr>
        <xdr:cNvSpPr/>
      </xdr:nvSpPr>
      <xdr:spPr>
        <a:xfrm>
          <a:off x="2743200" y="48704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50.1</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FC7CAF18-5EDA-4FC5-9C80-882DBA9B5AB3}"/>
            </a:ext>
          </a:extLst>
        </xdr:cNvPr>
        <xdr:cNvSpPr/>
      </xdr:nvSpPr>
      <xdr:spPr>
        <a:xfrm>
          <a:off x="685800" y="5137150"/>
          <a:ext cx="426720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5910" cy="225425"/>
    <xdr:sp macro="" textlink="">
      <xdr:nvSpPr>
        <xdr:cNvPr id="41" name="テキスト ボックス 40">
          <a:extLst>
            <a:ext uri="{FF2B5EF4-FFF2-40B4-BE49-F238E27FC236}">
              <a16:creationId xmlns:a16="http://schemas.microsoft.com/office/drawing/2014/main" id="{0F562120-79AB-4D27-9845-FF06C6354ABC}"/>
            </a:ext>
          </a:extLst>
        </xdr:cNvPr>
        <xdr:cNvSpPr txBox="1"/>
      </xdr:nvSpPr>
      <xdr:spPr>
        <a:xfrm>
          <a:off x="666750" y="49530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4C7BB5A9-CDF1-444E-8367-02EB3B381AA7}"/>
            </a:ext>
          </a:extLst>
        </xdr:cNvPr>
        <xdr:cNvCxnSpPr/>
      </xdr:nvCxnSpPr>
      <xdr:spPr>
        <a:xfrm>
          <a:off x="685800" y="73406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105410</xdr:rowOff>
    </xdr:from>
    <xdr:ext cx="464820" cy="259080"/>
    <xdr:sp macro="" textlink="">
      <xdr:nvSpPr>
        <xdr:cNvPr id="43" name="テキスト ボックス 42">
          <a:extLst>
            <a:ext uri="{FF2B5EF4-FFF2-40B4-BE49-F238E27FC236}">
              <a16:creationId xmlns:a16="http://schemas.microsoft.com/office/drawing/2014/main" id="{529AE456-9CC7-49CB-8F37-F995D6E6F1FA}"/>
            </a:ext>
          </a:extLst>
        </xdr:cNvPr>
        <xdr:cNvSpPr txBox="1"/>
      </xdr:nvSpPr>
      <xdr:spPr>
        <a:xfrm>
          <a:off x="275590" y="720471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B681894B-A53E-48FC-B8BA-E33B1B20C10E}"/>
            </a:ext>
          </a:extLst>
        </xdr:cNvPr>
        <xdr:cNvCxnSpPr/>
      </xdr:nvCxnSpPr>
      <xdr:spPr>
        <a:xfrm>
          <a:off x="685800" y="69723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41</xdr:row>
      <xdr:rowOff>67310</xdr:rowOff>
    </xdr:from>
    <xdr:ext cx="464820" cy="259080"/>
    <xdr:sp macro="" textlink="">
      <xdr:nvSpPr>
        <xdr:cNvPr id="45" name="テキスト ボックス 44">
          <a:extLst>
            <a:ext uri="{FF2B5EF4-FFF2-40B4-BE49-F238E27FC236}">
              <a16:creationId xmlns:a16="http://schemas.microsoft.com/office/drawing/2014/main" id="{9F9B1CA7-9B02-449B-A2EA-14FC23BDF89D}"/>
            </a:ext>
          </a:extLst>
        </xdr:cNvPr>
        <xdr:cNvSpPr txBox="1"/>
      </xdr:nvSpPr>
      <xdr:spPr>
        <a:xfrm>
          <a:off x="275590" y="683641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705E8C7A-5882-4815-8A27-857A144CA66A}"/>
            </a:ext>
          </a:extLst>
        </xdr:cNvPr>
        <xdr:cNvCxnSpPr/>
      </xdr:nvCxnSpPr>
      <xdr:spPr>
        <a:xfrm>
          <a:off x="685800" y="6604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39</xdr:row>
      <xdr:rowOff>29210</xdr:rowOff>
    </xdr:from>
    <xdr:ext cx="403225" cy="256540"/>
    <xdr:sp macro="" textlink="">
      <xdr:nvSpPr>
        <xdr:cNvPr id="47" name="テキスト ボックス 46">
          <a:extLst>
            <a:ext uri="{FF2B5EF4-FFF2-40B4-BE49-F238E27FC236}">
              <a16:creationId xmlns:a16="http://schemas.microsoft.com/office/drawing/2014/main" id="{439CDF44-C469-4249-A426-2A493409C1A3}"/>
            </a:ext>
          </a:extLst>
        </xdr:cNvPr>
        <xdr:cNvSpPr txBox="1"/>
      </xdr:nvSpPr>
      <xdr:spPr>
        <a:xfrm>
          <a:off x="339725" y="646811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C27E00FC-8D12-4BE8-90FE-B59A3AAA22D8}"/>
            </a:ext>
          </a:extLst>
        </xdr:cNvPr>
        <xdr:cNvCxnSpPr/>
      </xdr:nvCxnSpPr>
      <xdr:spPr>
        <a:xfrm>
          <a:off x="685800" y="62420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36</xdr:row>
      <xdr:rowOff>162560</xdr:rowOff>
    </xdr:from>
    <xdr:ext cx="403225" cy="259080"/>
    <xdr:sp macro="" textlink="">
      <xdr:nvSpPr>
        <xdr:cNvPr id="49" name="テキスト ボックス 48">
          <a:extLst>
            <a:ext uri="{FF2B5EF4-FFF2-40B4-BE49-F238E27FC236}">
              <a16:creationId xmlns:a16="http://schemas.microsoft.com/office/drawing/2014/main" id="{5CA53784-BD07-4154-9722-2C5E780D1294}"/>
            </a:ext>
          </a:extLst>
        </xdr:cNvPr>
        <xdr:cNvSpPr txBox="1"/>
      </xdr:nvSpPr>
      <xdr:spPr>
        <a:xfrm>
          <a:off x="339725" y="6106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E964FF90-9BB9-47E2-BCF8-07B5A8CA5C3F}"/>
            </a:ext>
          </a:extLst>
        </xdr:cNvPr>
        <xdr:cNvCxnSpPr/>
      </xdr:nvCxnSpPr>
      <xdr:spPr>
        <a:xfrm>
          <a:off x="685800" y="58737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34</xdr:row>
      <xdr:rowOff>124460</xdr:rowOff>
    </xdr:from>
    <xdr:ext cx="403225" cy="259080"/>
    <xdr:sp macro="" textlink="">
      <xdr:nvSpPr>
        <xdr:cNvPr id="51" name="テキスト ボックス 50">
          <a:extLst>
            <a:ext uri="{FF2B5EF4-FFF2-40B4-BE49-F238E27FC236}">
              <a16:creationId xmlns:a16="http://schemas.microsoft.com/office/drawing/2014/main" id="{CBD21E5C-6C3F-4777-94E8-4964DB1FFB6A}"/>
            </a:ext>
          </a:extLst>
        </xdr:cNvPr>
        <xdr:cNvSpPr txBox="1"/>
      </xdr:nvSpPr>
      <xdr:spPr>
        <a:xfrm>
          <a:off x="339725" y="57378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EB3BA615-DB1D-4683-84AF-53FEEFBB1E47}"/>
            </a:ext>
          </a:extLst>
        </xdr:cNvPr>
        <xdr:cNvCxnSpPr/>
      </xdr:nvCxnSpPr>
      <xdr:spPr>
        <a:xfrm>
          <a:off x="685800" y="55054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32</xdr:row>
      <xdr:rowOff>86360</xdr:rowOff>
    </xdr:from>
    <xdr:ext cx="336550" cy="256540"/>
    <xdr:sp macro="" textlink="">
      <xdr:nvSpPr>
        <xdr:cNvPr id="53" name="テキスト ボックス 52">
          <a:extLst>
            <a:ext uri="{FF2B5EF4-FFF2-40B4-BE49-F238E27FC236}">
              <a16:creationId xmlns:a16="http://schemas.microsoft.com/office/drawing/2014/main" id="{CCB188F4-876E-4376-AE3A-987553C7229F}"/>
            </a:ext>
          </a:extLst>
        </xdr:cNvPr>
        <xdr:cNvSpPr txBox="1"/>
      </xdr:nvSpPr>
      <xdr:spPr>
        <a:xfrm>
          <a:off x="384810" y="5369560"/>
          <a:ext cx="33655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E8FB67CF-E8B0-4856-A1C7-B8F230EEB374}"/>
            </a:ext>
          </a:extLst>
        </xdr:cNvPr>
        <xdr:cNvCxnSpPr/>
      </xdr:nvCxnSpPr>
      <xdr:spPr>
        <a:xfrm>
          <a:off x="685800" y="51371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5" name="【図書館】&#10;有形固定資産減価償却率グラフ枠">
          <a:extLst>
            <a:ext uri="{FF2B5EF4-FFF2-40B4-BE49-F238E27FC236}">
              <a16:creationId xmlns:a16="http://schemas.microsoft.com/office/drawing/2014/main" id="{07849F07-3061-493B-9D7E-9DF050E9D810}"/>
            </a:ext>
          </a:extLst>
        </xdr:cNvPr>
        <xdr:cNvSpPr/>
      </xdr:nvSpPr>
      <xdr:spPr>
        <a:xfrm>
          <a:off x="685800" y="5137150"/>
          <a:ext cx="426720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57150</xdr:rowOff>
    </xdr:from>
    <xdr:to>
      <xdr:col>24</xdr:col>
      <xdr:colOff>62865</xdr:colOff>
      <xdr:row>40</xdr:row>
      <xdr:rowOff>127000</xdr:rowOff>
    </xdr:to>
    <xdr:cxnSp macro="">
      <xdr:nvCxnSpPr>
        <xdr:cNvPr id="56" name="直線コネクタ 55">
          <a:extLst>
            <a:ext uri="{FF2B5EF4-FFF2-40B4-BE49-F238E27FC236}">
              <a16:creationId xmlns:a16="http://schemas.microsoft.com/office/drawing/2014/main" id="{B32016B6-9A4E-4BC6-93CB-5CF547CA4AE4}"/>
            </a:ext>
          </a:extLst>
        </xdr:cNvPr>
        <xdr:cNvCxnSpPr/>
      </xdr:nvCxnSpPr>
      <xdr:spPr>
        <a:xfrm flipV="1">
          <a:off x="4177665" y="5505450"/>
          <a:ext cx="0" cy="12255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130810</xdr:rowOff>
    </xdr:from>
    <xdr:ext cx="469900" cy="259080"/>
    <xdr:sp macro="" textlink="">
      <xdr:nvSpPr>
        <xdr:cNvPr id="57" name="【図書館】&#10;有形固定資産減価償却率最小値テキスト">
          <a:extLst>
            <a:ext uri="{FF2B5EF4-FFF2-40B4-BE49-F238E27FC236}">
              <a16:creationId xmlns:a16="http://schemas.microsoft.com/office/drawing/2014/main" id="{7E417FFE-3FB1-4C7E-A01C-3249C8FE3094}"/>
            </a:ext>
          </a:extLst>
        </xdr:cNvPr>
        <xdr:cNvSpPr txBox="1"/>
      </xdr:nvSpPr>
      <xdr:spPr>
        <a:xfrm>
          <a:off x="4216400" y="6734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40</xdr:row>
      <xdr:rowOff>127000</xdr:rowOff>
    </xdr:from>
    <xdr:to>
      <xdr:col>24</xdr:col>
      <xdr:colOff>152400</xdr:colOff>
      <xdr:row>40</xdr:row>
      <xdr:rowOff>127000</xdr:rowOff>
    </xdr:to>
    <xdr:cxnSp macro="">
      <xdr:nvCxnSpPr>
        <xdr:cNvPr id="58" name="直線コネクタ 57">
          <a:extLst>
            <a:ext uri="{FF2B5EF4-FFF2-40B4-BE49-F238E27FC236}">
              <a16:creationId xmlns:a16="http://schemas.microsoft.com/office/drawing/2014/main" id="{B36CD666-0D99-465F-8377-2C3329B98FFF}"/>
            </a:ext>
          </a:extLst>
        </xdr:cNvPr>
        <xdr:cNvCxnSpPr/>
      </xdr:nvCxnSpPr>
      <xdr:spPr>
        <a:xfrm>
          <a:off x="4108450" y="67310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3810</xdr:rowOff>
    </xdr:from>
    <xdr:ext cx="340360" cy="259080"/>
    <xdr:sp macro="" textlink="">
      <xdr:nvSpPr>
        <xdr:cNvPr id="59" name="【図書館】&#10;有形固定資産減価償却率最大値テキスト">
          <a:extLst>
            <a:ext uri="{FF2B5EF4-FFF2-40B4-BE49-F238E27FC236}">
              <a16:creationId xmlns:a16="http://schemas.microsoft.com/office/drawing/2014/main" id="{E4A766CB-0AD2-4CA8-97ED-C3F86192CB19}"/>
            </a:ext>
          </a:extLst>
        </xdr:cNvPr>
        <xdr:cNvSpPr txBox="1"/>
      </xdr:nvSpPr>
      <xdr:spPr>
        <a:xfrm>
          <a:off x="4216400" y="528701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23</xdr:col>
      <xdr:colOff>165100</xdr:colOff>
      <xdr:row>33</xdr:row>
      <xdr:rowOff>57150</xdr:rowOff>
    </xdr:from>
    <xdr:to>
      <xdr:col>24</xdr:col>
      <xdr:colOff>152400</xdr:colOff>
      <xdr:row>33</xdr:row>
      <xdr:rowOff>57150</xdr:rowOff>
    </xdr:to>
    <xdr:cxnSp macro="">
      <xdr:nvCxnSpPr>
        <xdr:cNvPr id="60" name="直線コネクタ 59">
          <a:extLst>
            <a:ext uri="{FF2B5EF4-FFF2-40B4-BE49-F238E27FC236}">
              <a16:creationId xmlns:a16="http://schemas.microsoft.com/office/drawing/2014/main" id="{C0D251DA-3FB7-4739-AC20-FA5C2FDE24D6}"/>
            </a:ext>
          </a:extLst>
        </xdr:cNvPr>
        <xdr:cNvCxnSpPr/>
      </xdr:nvCxnSpPr>
      <xdr:spPr>
        <a:xfrm>
          <a:off x="4108450" y="55054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90170</xdr:rowOff>
    </xdr:from>
    <xdr:ext cx="405130" cy="259080"/>
    <xdr:sp macro="" textlink="">
      <xdr:nvSpPr>
        <xdr:cNvPr id="61" name="【図書館】&#10;有形固定資産減価償却率平均値テキスト">
          <a:extLst>
            <a:ext uri="{FF2B5EF4-FFF2-40B4-BE49-F238E27FC236}">
              <a16:creationId xmlns:a16="http://schemas.microsoft.com/office/drawing/2014/main" id="{A67627D9-F958-4D47-8D87-449BDD314156}"/>
            </a:ext>
          </a:extLst>
        </xdr:cNvPr>
        <xdr:cNvSpPr txBox="1"/>
      </xdr:nvSpPr>
      <xdr:spPr>
        <a:xfrm>
          <a:off x="4216400" y="586867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45.3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36</xdr:row>
      <xdr:rowOff>67310</xdr:rowOff>
    </xdr:from>
    <xdr:to>
      <xdr:col>24</xdr:col>
      <xdr:colOff>114300</xdr:colOff>
      <xdr:row>36</xdr:row>
      <xdr:rowOff>168910</xdr:rowOff>
    </xdr:to>
    <xdr:sp macro="" textlink="">
      <xdr:nvSpPr>
        <xdr:cNvPr id="62" name="フローチャート: 判断 61">
          <a:extLst>
            <a:ext uri="{FF2B5EF4-FFF2-40B4-BE49-F238E27FC236}">
              <a16:creationId xmlns:a16="http://schemas.microsoft.com/office/drawing/2014/main" id="{83572A19-6A95-4775-B892-571AFE1479D0}"/>
            </a:ext>
          </a:extLst>
        </xdr:cNvPr>
        <xdr:cNvSpPr/>
      </xdr:nvSpPr>
      <xdr:spPr>
        <a:xfrm>
          <a:off x="4127500" y="60109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78740</xdr:rowOff>
    </xdr:from>
    <xdr:to>
      <xdr:col>20</xdr:col>
      <xdr:colOff>38100</xdr:colOff>
      <xdr:row>37</xdr:row>
      <xdr:rowOff>8890</xdr:rowOff>
    </xdr:to>
    <xdr:sp macro="" textlink="">
      <xdr:nvSpPr>
        <xdr:cNvPr id="63" name="フローチャート: 判断 62">
          <a:extLst>
            <a:ext uri="{FF2B5EF4-FFF2-40B4-BE49-F238E27FC236}">
              <a16:creationId xmlns:a16="http://schemas.microsoft.com/office/drawing/2014/main" id="{D798528A-6952-40D5-9F55-07C58BF8B6B8}"/>
            </a:ext>
          </a:extLst>
        </xdr:cNvPr>
        <xdr:cNvSpPr/>
      </xdr:nvSpPr>
      <xdr:spPr>
        <a:xfrm>
          <a:off x="3384550" y="602234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59690</xdr:rowOff>
    </xdr:from>
    <xdr:to>
      <xdr:col>15</xdr:col>
      <xdr:colOff>101600</xdr:colOff>
      <xdr:row>36</xdr:row>
      <xdr:rowOff>161290</xdr:rowOff>
    </xdr:to>
    <xdr:sp macro="" textlink="">
      <xdr:nvSpPr>
        <xdr:cNvPr id="64" name="フローチャート: 判断 63">
          <a:extLst>
            <a:ext uri="{FF2B5EF4-FFF2-40B4-BE49-F238E27FC236}">
              <a16:creationId xmlns:a16="http://schemas.microsoft.com/office/drawing/2014/main" id="{EBFC6CB8-689E-44B1-B9F6-A2C1F8C3E2AC}"/>
            </a:ext>
          </a:extLst>
        </xdr:cNvPr>
        <xdr:cNvSpPr/>
      </xdr:nvSpPr>
      <xdr:spPr>
        <a:xfrm>
          <a:off x="2571750" y="600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60960</xdr:rowOff>
    </xdr:from>
    <xdr:to>
      <xdr:col>10</xdr:col>
      <xdr:colOff>165100</xdr:colOff>
      <xdr:row>36</xdr:row>
      <xdr:rowOff>162560</xdr:rowOff>
    </xdr:to>
    <xdr:sp macro="" textlink="">
      <xdr:nvSpPr>
        <xdr:cNvPr id="65" name="フローチャート: 判断 64">
          <a:extLst>
            <a:ext uri="{FF2B5EF4-FFF2-40B4-BE49-F238E27FC236}">
              <a16:creationId xmlns:a16="http://schemas.microsoft.com/office/drawing/2014/main" id="{CC3F4925-3000-443E-B624-4078547F6518}"/>
            </a:ext>
          </a:extLst>
        </xdr:cNvPr>
        <xdr:cNvSpPr/>
      </xdr:nvSpPr>
      <xdr:spPr>
        <a:xfrm>
          <a:off x="1778000" y="600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41910</xdr:rowOff>
    </xdr:from>
    <xdr:to>
      <xdr:col>6</xdr:col>
      <xdr:colOff>38100</xdr:colOff>
      <xdr:row>36</xdr:row>
      <xdr:rowOff>143510</xdr:rowOff>
    </xdr:to>
    <xdr:sp macro="" textlink="">
      <xdr:nvSpPr>
        <xdr:cNvPr id="66" name="フローチャート: 判断 65">
          <a:extLst>
            <a:ext uri="{FF2B5EF4-FFF2-40B4-BE49-F238E27FC236}">
              <a16:creationId xmlns:a16="http://schemas.microsoft.com/office/drawing/2014/main" id="{306D6697-C342-496E-BB84-0CEB2FFC1D0F}"/>
            </a:ext>
          </a:extLst>
        </xdr:cNvPr>
        <xdr:cNvSpPr/>
      </xdr:nvSpPr>
      <xdr:spPr>
        <a:xfrm>
          <a:off x="984250" y="598551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73660</xdr:rowOff>
    </xdr:from>
    <xdr:ext cx="762000" cy="259080"/>
    <xdr:sp macro="" textlink="">
      <xdr:nvSpPr>
        <xdr:cNvPr id="67" name="テキスト ボックス 66">
          <a:extLst>
            <a:ext uri="{FF2B5EF4-FFF2-40B4-BE49-F238E27FC236}">
              <a16:creationId xmlns:a16="http://schemas.microsoft.com/office/drawing/2014/main" id="{6EB96C3A-715C-4640-8ED1-FC9DEFCCABC1}"/>
            </a:ext>
          </a:extLst>
        </xdr:cNvPr>
        <xdr:cNvSpPr txBox="1"/>
      </xdr:nvSpPr>
      <xdr:spPr>
        <a:xfrm>
          <a:off x="4006850" y="7338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44</xdr:row>
      <xdr:rowOff>73660</xdr:rowOff>
    </xdr:from>
    <xdr:ext cx="762000" cy="259080"/>
    <xdr:sp macro="" textlink="">
      <xdr:nvSpPr>
        <xdr:cNvPr id="68" name="テキスト ボックス 67">
          <a:extLst>
            <a:ext uri="{FF2B5EF4-FFF2-40B4-BE49-F238E27FC236}">
              <a16:creationId xmlns:a16="http://schemas.microsoft.com/office/drawing/2014/main" id="{9829CA77-FDDB-4CA9-B3C1-4F0BE82AF056}"/>
            </a:ext>
          </a:extLst>
        </xdr:cNvPr>
        <xdr:cNvSpPr txBox="1"/>
      </xdr:nvSpPr>
      <xdr:spPr>
        <a:xfrm>
          <a:off x="3257550" y="7338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73660</xdr:rowOff>
    </xdr:from>
    <xdr:ext cx="762000" cy="259080"/>
    <xdr:sp macro="" textlink="">
      <xdr:nvSpPr>
        <xdr:cNvPr id="69" name="テキスト ボックス 68">
          <a:extLst>
            <a:ext uri="{FF2B5EF4-FFF2-40B4-BE49-F238E27FC236}">
              <a16:creationId xmlns:a16="http://schemas.microsoft.com/office/drawing/2014/main" id="{8DAABE71-84B7-4D74-A8A0-176EE346ED8B}"/>
            </a:ext>
          </a:extLst>
        </xdr:cNvPr>
        <xdr:cNvSpPr txBox="1"/>
      </xdr:nvSpPr>
      <xdr:spPr>
        <a:xfrm>
          <a:off x="2451100" y="7338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73660</xdr:rowOff>
    </xdr:from>
    <xdr:ext cx="762000" cy="259080"/>
    <xdr:sp macro="" textlink="">
      <xdr:nvSpPr>
        <xdr:cNvPr id="70" name="テキスト ボックス 69">
          <a:extLst>
            <a:ext uri="{FF2B5EF4-FFF2-40B4-BE49-F238E27FC236}">
              <a16:creationId xmlns:a16="http://schemas.microsoft.com/office/drawing/2014/main" id="{5FF581FF-BDC5-4602-B603-1B7185FDB4A3}"/>
            </a:ext>
          </a:extLst>
        </xdr:cNvPr>
        <xdr:cNvSpPr txBox="1"/>
      </xdr:nvSpPr>
      <xdr:spPr>
        <a:xfrm>
          <a:off x="1657350" y="7338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44</xdr:row>
      <xdr:rowOff>73660</xdr:rowOff>
    </xdr:from>
    <xdr:ext cx="762000" cy="259080"/>
    <xdr:sp macro="" textlink="">
      <xdr:nvSpPr>
        <xdr:cNvPr id="71" name="テキスト ボックス 70">
          <a:extLst>
            <a:ext uri="{FF2B5EF4-FFF2-40B4-BE49-F238E27FC236}">
              <a16:creationId xmlns:a16="http://schemas.microsoft.com/office/drawing/2014/main" id="{7ED5DB1B-91A1-4530-8472-4A188018E849}"/>
            </a:ext>
          </a:extLst>
        </xdr:cNvPr>
        <xdr:cNvSpPr txBox="1"/>
      </xdr:nvSpPr>
      <xdr:spPr>
        <a:xfrm>
          <a:off x="857250" y="7338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39</xdr:row>
      <xdr:rowOff>64770</xdr:rowOff>
    </xdr:from>
    <xdr:to>
      <xdr:col>24</xdr:col>
      <xdr:colOff>114300</xdr:colOff>
      <xdr:row>39</xdr:row>
      <xdr:rowOff>166370</xdr:rowOff>
    </xdr:to>
    <xdr:sp macro="" textlink="">
      <xdr:nvSpPr>
        <xdr:cNvPr id="72" name="楕円 71">
          <a:extLst>
            <a:ext uri="{FF2B5EF4-FFF2-40B4-BE49-F238E27FC236}">
              <a16:creationId xmlns:a16="http://schemas.microsoft.com/office/drawing/2014/main" id="{4DC99CD3-E40D-4022-8F1D-7724464C38F5}"/>
            </a:ext>
          </a:extLst>
        </xdr:cNvPr>
        <xdr:cNvSpPr/>
      </xdr:nvSpPr>
      <xdr:spPr>
        <a:xfrm>
          <a:off x="4127500" y="6503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43180</xdr:rowOff>
    </xdr:from>
    <xdr:ext cx="405130" cy="256540"/>
    <xdr:sp macro="" textlink="">
      <xdr:nvSpPr>
        <xdr:cNvPr id="73" name="【図書館】&#10;有形固定資産減価償却率該当値テキスト">
          <a:extLst>
            <a:ext uri="{FF2B5EF4-FFF2-40B4-BE49-F238E27FC236}">
              <a16:creationId xmlns:a16="http://schemas.microsoft.com/office/drawing/2014/main" id="{1C1AD7F9-FC14-476F-A331-D12F770ED7B5}"/>
            </a:ext>
          </a:extLst>
        </xdr:cNvPr>
        <xdr:cNvSpPr txBox="1"/>
      </xdr:nvSpPr>
      <xdr:spPr>
        <a:xfrm>
          <a:off x="4216400" y="648208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85.6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39</xdr:row>
      <xdr:rowOff>38100</xdr:rowOff>
    </xdr:from>
    <xdr:to>
      <xdr:col>20</xdr:col>
      <xdr:colOff>38100</xdr:colOff>
      <xdr:row>39</xdr:row>
      <xdr:rowOff>139700</xdr:rowOff>
    </xdr:to>
    <xdr:sp macro="" textlink="">
      <xdr:nvSpPr>
        <xdr:cNvPr id="74" name="楕円 73">
          <a:extLst>
            <a:ext uri="{FF2B5EF4-FFF2-40B4-BE49-F238E27FC236}">
              <a16:creationId xmlns:a16="http://schemas.microsoft.com/office/drawing/2014/main" id="{EB87A65C-4627-413F-A113-CFEB2B714A76}"/>
            </a:ext>
          </a:extLst>
        </xdr:cNvPr>
        <xdr:cNvSpPr/>
      </xdr:nvSpPr>
      <xdr:spPr>
        <a:xfrm>
          <a:off x="3384550" y="64770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88900</xdr:rowOff>
    </xdr:from>
    <xdr:to>
      <xdr:col>24</xdr:col>
      <xdr:colOff>63500</xdr:colOff>
      <xdr:row>39</xdr:row>
      <xdr:rowOff>115570</xdr:rowOff>
    </xdr:to>
    <xdr:cxnSp macro="">
      <xdr:nvCxnSpPr>
        <xdr:cNvPr id="75" name="直線コネクタ 74">
          <a:extLst>
            <a:ext uri="{FF2B5EF4-FFF2-40B4-BE49-F238E27FC236}">
              <a16:creationId xmlns:a16="http://schemas.microsoft.com/office/drawing/2014/main" id="{B5FCCBE9-8F27-42AA-ACDF-6C664205533E}"/>
            </a:ext>
          </a:extLst>
        </xdr:cNvPr>
        <xdr:cNvCxnSpPr/>
      </xdr:nvCxnSpPr>
      <xdr:spPr>
        <a:xfrm>
          <a:off x="3429000" y="6527800"/>
          <a:ext cx="7493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12700</xdr:rowOff>
    </xdr:from>
    <xdr:to>
      <xdr:col>15</xdr:col>
      <xdr:colOff>101600</xdr:colOff>
      <xdr:row>39</xdr:row>
      <xdr:rowOff>114300</xdr:rowOff>
    </xdr:to>
    <xdr:sp macro="" textlink="">
      <xdr:nvSpPr>
        <xdr:cNvPr id="76" name="楕円 75">
          <a:extLst>
            <a:ext uri="{FF2B5EF4-FFF2-40B4-BE49-F238E27FC236}">
              <a16:creationId xmlns:a16="http://schemas.microsoft.com/office/drawing/2014/main" id="{28C0579A-FF2A-4A32-84EC-3E3E0169D132}"/>
            </a:ext>
          </a:extLst>
        </xdr:cNvPr>
        <xdr:cNvSpPr/>
      </xdr:nvSpPr>
      <xdr:spPr>
        <a:xfrm>
          <a:off x="2571750" y="645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63500</xdr:rowOff>
    </xdr:from>
    <xdr:to>
      <xdr:col>19</xdr:col>
      <xdr:colOff>177800</xdr:colOff>
      <xdr:row>39</xdr:row>
      <xdr:rowOff>88900</xdr:rowOff>
    </xdr:to>
    <xdr:cxnSp macro="">
      <xdr:nvCxnSpPr>
        <xdr:cNvPr id="77" name="直線コネクタ 76">
          <a:extLst>
            <a:ext uri="{FF2B5EF4-FFF2-40B4-BE49-F238E27FC236}">
              <a16:creationId xmlns:a16="http://schemas.microsoft.com/office/drawing/2014/main" id="{6CACA992-DDC3-49A5-955B-1036C6F75971}"/>
            </a:ext>
          </a:extLst>
        </xdr:cNvPr>
        <xdr:cNvCxnSpPr/>
      </xdr:nvCxnSpPr>
      <xdr:spPr>
        <a:xfrm>
          <a:off x="2622550" y="6502400"/>
          <a:ext cx="80645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158750</xdr:rowOff>
    </xdr:from>
    <xdr:to>
      <xdr:col>10</xdr:col>
      <xdr:colOff>165100</xdr:colOff>
      <xdr:row>39</xdr:row>
      <xdr:rowOff>88900</xdr:rowOff>
    </xdr:to>
    <xdr:sp macro="" textlink="">
      <xdr:nvSpPr>
        <xdr:cNvPr id="78" name="楕円 77">
          <a:extLst>
            <a:ext uri="{FF2B5EF4-FFF2-40B4-BE49-F238E27FC236}">
              <a16:creationId xmlns:a16="http://schemas.microsoft.com/office/drawing/2014/main" id="{F4F91E0F-3C3A-4A13-9831-7245D0BFDBD9}"/>
            </a:ext>
          </a:extLst>
        </xdr:cNvPr>
        <xdr:cNvSpPr/>
      </xdr:nvSpPr>
      <xdr:spPr>
        <a:xfrm>
          <a:off x="1778000" y="64325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38100</xdr:rowOff>
    </xdr:from>
    <xdr:to>
      <xdr:col>15</xdr:col>
      <xdr:colOff>50800</xdr:colOff>
      <xdr:row>39</xdr:row>
      <xdr:rowOff>63500</xdr:rowOff>
    </xdr:to>
    <xdr:cxnSp macro="">
      <xdr:nvCxnSpPr>
        <xdr:cNvPr id="79" name="直線コネクタ 78">
          <a:extLst>
            <a:ext uri="{FF2B5EF4-FFF2-40B4-BE49-F238E27FC236}">
              <a16:creationId xmlns:a16="http://schemas.microsoft.com/office/drawing/2014/main" id="{BA496648-6267-4FF3-A15E-2E46D101D45E}"/>
            </a:ext>
          </a:extLst>
        </xdr:cNvPr>
        <xdr:cNvCxnSpPr/>
      </xdr:nvCxnSpPr>
      <xdr:spPr>
        <a:xfrm>
          <a:off x="1828800" y="6477000"/>
          <a:ext cx="79375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132080</xdr:rowOff>
    </xdr:from>
    <xdr:to>
      <xdr:col>6</xdr:col>
      <xdr:colOff>38100</xdr:colOff>
      <xdr:row>39</xdr:row>
      <xdr:rowOff>62230</xdr:rowOff>
    </xdr:to>
    <xdr:sp macro="" textlink="">
      <xdr:nvSpPr>
        <xdr:cNvPr id="80" name="楕円 79">
          <a:extLst>
            <a:ext uri="{FF2B5EF4-FFF2-40B4-BE49-F238E27FC236}">
              <a16:creationId xmlns:a16="http://schemas.microsoft.com/office/drawing/2014/main" id="{878B0D7D-B1D5-439E-96B3-33219A37911D}"/>
            </a:ext>
          </a:extLst>
        </xdr:cNvPr>
        <xdr:cNvSpPr/>
      </xdr:nvSpPr>
      <xdr:spPr>
        <a:xfrm>
          <a:off x="984250" y="640588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11430</xdr:rowOff>
    </xdr:from>
    <xdr:to>
      <xdr:col>10</xdr:col>
      <xdr:colOff>114300</xdr:colOff>
      <xdr:row>39</xdr:row>
      <xdr:rowOff>38100</xdr:rowOff>
    </xdr:to>
    <xdr:cxnSp macro="">
      <xdr:nvCxnSpPr>
        <xdr:cNvPr id="81" name="直線コネクタ 80">
          <a:extLst>
            <a:ext uri="{FF2B5EF4-FFF2-40B4-BE49-F238E27FC236}">
              <a16:creationId xmlns:a16="http://schemas.microsoft.com/office/drawing/2014/main" id="{1D4E0A50-831C-494A-A462-7675DE40D13F}"/>
            </a:ext>
          </a:extLst>
        </xdr:cNvPr>
        <xdr:cNvCxnSpPr/>
      </xdr:nvCxnSpPr>
      <xdr:spPr>
        <a:xfrm>
          <a:off x="1028700" y="6450330"/>
          <a:ext cx="8001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35</xdr:row>
      <xdr:rowOff>25400</xdr:rowOff>
    </xdr:from>
    <xdr:ext cx="405130" cy="259080"/>
    <xdr:sp macro="" textlink="">
      <xdr:nvSpPr>
        <xdr:cNvPr id="82" name="n_1aveValue【図書館】&#10;有形固定資産減価償却率">
          <a:extLst>
            <a:ext uri="{FF2B5EF4-FFF2-40B4-BE49-F238E27FC236}">
              <a16:creationId xmlns:a16="http://schemas.microsoft.com/office/drawing/2014/main" id="{4A080C76-EAE3-4B9D-BA0E-CAB1E3674CFF}"/>
            </a:ext>
          </a:extLst>
        </xdr:cNvPr>
        <xdr:cNvSpPr txBox="1"/>
      </xdr:nvSpPr>
      <xdr:spPr>
        <a:xfrm>
          <a:off x="3239135" y="58039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46.2</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35</xdr:row>
      <xdr:rowOff>6350</xdr:rowOff>
    </xdr:from>
    <xdr:ext cx="402590" cy="256540"/>
    <xdr:sp macro="" textlink="">
      <xdr:nvSpPr>
        <xdr:cNvPr id="83" name="n_2aveValue【図書館】&#10;有形固定資産減価償却率">
          <a:extLst>
            <a:ext uri="{FF2B5EF4-FFF2-40B4-BE49-F238E27FC236}">
              <a16:creationId xmlns:a16="http://schemas.microsoft.com/office/drawing/2014/main" id="{6364BF1E-4316-493B-8961-F0D257784E25}"/>
            </a:ext>
          </a:extLst>
        </xdr:cNvPr>
        <xdr:cNvSpPr txBox="1"/>
      </xdr:nvSpPr>
      <xdr:spPr>
        <a:xfrm>
          <a:off x="2439035" y="578485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44.7</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35</xdr:row>
      <xdr:rowOff>7620</xdr:rowOff>
    </xdr:from>
    <xdr:ext cx="402590" cy="256540"/>
    <xdr:sp macro="" textlink="">
      <xdr:nvSpPr>
        <xdr:cNvPr id="84" name="n_3aveValue【図書館】&#10;有形固定資産減価償却率">
          <a:extLst>
            <a:ext uri="{FF2B5EF4-FFF2-40B4-BE49-F238E27FC236}">
              <a16:creationId xmlns:a16="http://schemas.microsoft.com/office/drawing/2014/main" id="{FD842029-1976-42CD-A741-7551AF8C978C}"/>
            </a:ext>
          </a:extLst>
        </xdr:cNvPr>
        <xdr:cNvSpPr txBox="1"/>
      </xdr:nvSpPr>
      <xdr:spPr>
        <a:xfrm>
          <a:off x="1645285" y="578612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44.8</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34</xdr:row>
      <xdr:rowOff>160020</xdr:rowOff>
    </xdr:from>
    <xdr:ext cx="402590" cy="259080"/>
    <xdr:sp macro="" textlink="">
      <xdr:nvSpPr>
        <xdr:cNvPr id="85" name="n_4aveValue【図書館】&#10;有形固定資産減価償却率">
          <a:extLst>
            <a:ext uri="{FF2B5EF4-FFF2-40B4-BE49-F238E27FC236}">
              <a16:creationId xmlns:a16="http://schemas.microsoft.com/office/drawing/2014/main" id="{060CDABA-AED8-450F-B1B0-7E4A8476EF4A}"/>
            </a:ext>
          </a:extLst>
        </xdr:cNvPr>
        <xdr:cNvSpPr txBox="1"/>
      </xdr:nvSpPr>
      <xdr:spPr>
        <a:xfrm>
          <a:off x="851535" y="577342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43.3</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39</xdr:row>
      <xdr:rowOff>130810</xdr:rowOff>
    </xdr:from>
    <xdr:ext cx="405130" cy="259080"/>
    <xdr:sp macro="" textlink="">
      <xdr:nvSpPr>
        <xdr:cNvPr id="86" name="n_1mainValue【図書館】&#10;有形固定資産減価償却率">
          <a:extLst>
            <a:ext uri="{FF2B5EF4-FFF2-40B4-BE49-F238E27FC236}">
              <a16:creationId xmlns:a16="http://schemas.microsoft.com/office/drawing/2014/main" id="{CB7CD996-34C3-47E9-9499-D0F7C5565806}"/>
            </a:ext>
          </a:extLst>
        </xdr:cNvPr>
        <xdr:cNvSpPr txBox="1"/>
      </xdr:nvSpPr>
      <xdr:spPr>
        <a:xfrm>
          <a:off x="3239135" y="65697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83.5</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39</xdr:row>
      <xdr:rowOff>105410</xdr:rowOff>
    </xdr:from>
    <xdr:ext cx="402590" cy="259080"/>
    <xdr:sp macro="" textlink="">
      <xdr:nvSpPr>
        <xdr:cNvPr id="87" name="n_2mainValue【図書館】&#10;有形固定資産減価償却率">
          <a:extLst>
            <a:ext uri="{FF2B5EF4-FFF2-40B4-BE49-F238E27FC236}">
              <a16:creationId xmlns:a16="http://schemas.microsoft.com/office/drawing/2014/main" id="{B7E6AAA4-7ED3-4473-9B9E-20515D70472C}"/>
            </a:ext>
          </a:extLst>
        </xdr:cNvPr>
        <xdr:cNvSpPr txBox="1"/>
      </xdr:nvSpPr>
      <xdr:spPr>
        <a:xfrm>
          <a:off x="2439035" y="654431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81.5</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39</xdr:row>
      <xdr:rowOff>80010</xdr:rowOff>
    </xdr:from>
    <xdr:ext cx="402590" cy="259080"/>
    <xdr:sp macro="" textlink="">
      <xdr:nvSpPr>
        <xdr:cNvPr id="88" name="n_3mainValue【図書館】&#10;有形固定資産減価償却率">
          <a:extLst>
            <a:ext uri="{FF2B5EF4-FFF2-40B4-BE49-F238E27FC236}">
              <a16:creationId xmlns:a16="http://schemas.microsoft.com/office/drawing/2014/main" id="{FA4767D1-876C-4546-AF6D-EF2780E9D1E4}"/>
            </a:ext>
          </a:extLst>
        </xdr:cNvPr>
        <xdr:cNvSpPr txBox="1"/>
      </xdr:nvSpPr>
      <xdr:spPr>
        <a:xfrm>
          <a:off x="1645285" y="651891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79.5</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39</xdr:row>
      <xdr:rowOff>53340</xdr:rowOff>
    </xdr:from>
    <xdr:ext cx="402590" cy="256540"/>
    <xdr:sp macro="" textlink="">
      <xdr:nvSpPr>
        <xdr:cNvPr id="89" name="n_4mainValue【図書館】&#10;有形固定資産減価償却率">
          <a:extLst>
            <a:ext uri="{FF2B5EF4-FFF2-40B4-BE49-F238E27FC236}">
              <a16:creationId xmlns:a16="http://schemas.microsoft.com/office/drawing/2014/main" id="{3415A98F-5B92-4DF4-84A2-7777544AEE62}"/>
            </a:ext>
          </a:extLst>
        </xdr:cNvPr>
        <xdr:cNvSpPr txBox="1"/>
      </xdr:nvSpPr>
      <xdr:spPr>
        <a:xfrm>
          <a:off x="851535" y="649224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77.4</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0" name="正方形/長方形 89">
          <a:extLst>
            <a:ext uri="{FF2B5EF4-FFF2-40B4-BE49-F238E27FC236}">
              <a16:creationId xmlns:a16="http://schemas.microsoft.com/office/drawing/2014/main" id="{88470F15-7842-4CFF-B96B-A7A3B208992A}"/>
            </a:ext>
          </a:extLst>
        </xdr:cNvPr>
        <xdr:cNvSpPr/>
      </xdr:nvSpPr>
      <xdr:spPr>
        <a:xfrm>
          <a:off x="5956300" y="40386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1" name="正方形/長方形 90">
          <a:extLst>
            <a:ext uri="{FF2B5EF4-FFF2-40B4-BE49-F238E27FC236}">
              <a16:creationId xmlns:a16="http://schemas.microsoft.com/office/drawing/2014/main" id="{55E32CD1-5416-4767-9A04-25D22F472F3D}"/>
            </a:ext>
          </a:extLst>
        </xdr:cNvPr>
        <xdr:cNvSpPr/>
      </xdr:nvSpPr>
      <xdr:spPr>
        <a:xfrm>
          <a:off x="6064250" y="46736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2" name="正方形/長方形 91">
          <a:extLst>
            <a:ext uri="{FF2B5EF4-FFF2-40B4-BE49-F238E27FC236}">
              <a16:creationId xmlns:a16="http://schemas.microsoft.com/office/drawing/2014/main" id="{B55A4CE0-EC60-435C-B0DC-A135DDF7B988}"/>
            </a:ext>
          </a:extLst>
        </xdr:cNvPr>
        <xdr:cNvSpPr/>
      </xdr:nvSpPr>
      <xdr:spPr>
        <a:xfrm>
          <a:off x="6064250" y="48704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116/130</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3" name="正方形/長方形 92">
          <a:extLst>
            <a:ext uri="{FF2B5EF4-FFF2-40B4-BE49-F238E27FC236}">
              <a16:creationId xmlns:a16="http://schemas.microsoft.com/office/drawing/2014/main" id="{15E659BB-FFCE-4A29-B915-22B19B82A256}"/>
            </a:ext>
          </a:extLst>
        </xdr:cNvPr>
        <xdr:cNvSpPr/>
      </xdr:nvSpPr>
      <xdr:spPr>
        <a:xfrm>
          <a:off x="6985000" y="46736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4" name="正方形/長方形 93">
          <a:extLst>
            <a:ext uri="{FF2B5EF4-FFF2-40B4-BE49-F238E27FC236}">
              <a16:creationId xmlns:a16="http://schemas.microsoft.com/office/drawing/2014/main" id="{8F4A3E55-CA95-4ADE-ABE8-D41DC83E180D}"/>
            </a:ext>
          </a:extLst>
        </xdr:cNvPr>
        <xdr:cNvSpPr/>
      </xdr:nvSpPr>
      <xdr:spPr>
        <a:xfrm>
          <a:off x="6985000" y="48704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5" name="正方形/長方形 94">
          <a:extLst>
            <a:ext uri="{FF2B5EF4-FFF2-40B4-BE49-F238E27FC236}">
              <a16:creationId xmlns:a16="http://schemas.microsoft.com/office/drawing/2014/main" id="{1922FB99-D0CD-4B0E-9800-0610CBB17C95}"/>
            </a:ext>
          </a:extLst>
        </xdr:cNvPr>
        <xdr:cNvSpPr/>
      </xdr:nvSpPr>
      <xdr:spPr>
        <a:xfrm>
          <a:off x="8013700" y="46736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6" name="正方形/長方形 95">
          <a:extLst>
            <a:ext uri="{FF2B5EF4-FFF2-40B4-BE49-F238E27FC236}">
              <a16:creationId xmlns:a16="http://schemas.microsoft.com/office/drawing/2014/main" id="{B945BE7D-4F71-4A0D-9E80-97B8B20F3163}"/>
            </a:ext>
          </a:extLst>
        </xdr:cNvPr>
        <xdr:cNvSpPr/>
      </xdr:nvSpPr>
      <xdr:spPr>
        <a:xfrm>
          <a:off x="8013700" y="48704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0.034</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7" name="正方形/長方形 96">
          <a:extLst>
            <a:ext uri="{FF2B5EF4-FFF2-40B4-BE49-F238E27FC236}">
              <a16:creationId xmlns:a16="http://schemas.microsoft.com/office/drawing/2014/main" id="{D8864406-B07C-4959-864D-325DEBAAA88C}"/>
            </a:ext>
          </a:extLst>
        </xdr:cNvPr>
        <xdr:cNvSpPr/>
      </xdr:nvSpPr>
      <xdr:spPr>
        <a:xfrm>
          <a:off x="5956300" y="5137150"/>
          <a:ext cx="424815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7345" cy="225425"/>
    <xdr:sp macro="" textlink="">
      <xdr:nvSpPr>
        <xdr:cNvPr id="98" name="テキスト ボックス 97">
          <a:extLst>
            <a:ext uri="{FF2B5EF4-FFF2-40B4-BE49-F238E27FC236}">
              <a16:creationId xmlns:a16="http://schemas.microsoft.com/office/drawing/2014/main" id="{3B9386F4-4D7F-4D09-9067-35C9C08767F9}"/>
            </a:ext>
          </a:extLst>
        </xdr:cNvPr>
        <xdr:cNvSpPr txBox="1"/>
      </xdr:nvSpPr>
      <xdr:spPr>
        <a:xfrm>
          <a:off x="5918200" y="49530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9" name="直線コネクタ 98">
          <a:extLst>
            <a:ext uri="{FF2B5EF4-FFF2-40B4-BE49-F238E27FC236}">
              <a16:creationId xmlns:a16="http://schemas.microsoft.com/office/drawing/2014/main" id="{765EBDFA-372D-4608-8886-19B559031F89}"/>
            </a:ext>
          </a:extLst>
        </xdr:cNvPr>
        <xdr:cNvCxnSpPr/>
      </xdr:nvCxnSpPr>
      <xdr:spPr>
        <a:xfrm>
          <a:off x="5956300" y="73406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0" name="直線コネクタ 99">
          <a:extLst>
            <a:ext uri="{FF2B5EF4-FFF2-40B4-BE49-F238E27FC236}">
              <a16:creationId xmlns:a16="http://schemas.microsoft.com/office/drawing/2014/main" id="{13212E2D-1BD2-403F-9F3F-66455E9C488B}"/>
            </a:ext>
          </a:extLst>
        </xdr:cNvPr>
        <xdr:cNvCxnSpPr/>
      </xdr:nvCxnSpPr>
      <xdr:spPr>
        <a:xfrm>
          <a:off x="5956300" y="69723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41</xdr:row>
      <xdr:rowOff>67310</xdr:rowOff>
    </xdr:from>
    <xdr:ext cx="464820" cy="259080"/>
    <xdr:sp macro="" textlink="">
      <xdr:nvSpPr>
        <xdr:cNvPr id="101" name="テキスト ボックス 100">
          <a:extLst>
            <a:ext uri="{FF2B5EF4-FFF2-40B4-BE49-F238E27FC236}">
              <a16:creationId xmlns:a16="http://schemas.microsoft.com/office/drawing/2014/main" id="{24EF8519-2FFC-4022-9E10-52B40E87437D}"/>
            </a:ext>
          </a:extLst>
        </xdr:cNvPr>
        <xdr:cNvSpPr txBox="1"/>
      </xdr:nvSpPr>
      <xdr:spPr>
        <a:xfrm>
          <a:off x="5527040" y="683641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2" name="直線コネクタ 101">
          <a:extLst>
            <a:ext uri="{FF2B5EF4-FFF2-40B4-BE49-F238E27FC236}">
              <a16:creationId xmlns:a16="http://schemas.microsoft.com/office/drawing/2014/main" id="{3108364F-A3C8-4F68-97A5-A72E3C724769}"/>
            </a:ext>
          </a:extLst>
        </xdr:cNvPr>
        <xdr:cNvCxnSpPr/>
      </xdr:nvCxnSpPr>
      <xdr:spPr>
        <a:xfrm>
          <a:off x="5956300" y="6604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39</xdr:row>
      <xdr:rowOff>29210</xdr:rowOff>
    </xdr:from>
    <xdr:ext cx="464820" cy="256540"/>
    <xdr:sp macro="" textlink="">
      <xdr:nvSpPr>
        <xdr:cNvPr id="103" name="テキスト ボックス 102">
          <a:extLst>
            <a:ext uri="{FF2B5EF4-FFF2-40B4-BE49-F238E27FC236}">
              <a16:creationId xmlns:a16="http://schemas.microsoft.com/office/drawing/2014/main" id="{4F5A264A-103D-4273-BC30-473881C4855B}"/>
            </a:ext>
          </a:extLst>
        </xdr:cNvPr>
        <xdr:cNvSpPr txBox="1"/>
      </xdr:nvSpPr>
      <xdr:spPr>
        <a:xfrm>
          <a:off x="5527040" y="646811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4" name="直線コネクタ 103">
          <a:extLst>
            <a:ext uri="{FF2B5EF4-FFF2-40B4-BE49-F238E27FC236}">
              <a16:creationId xmlns:a16="http://schemas.microsoft.com/office/drawing/2014/main" id="{B42EF951-9535-4731-8720-1342FDF95E90}"/>
            </a:ext>
          </a:extLst>
        </xdr:cNvPr>
        <xdr:cNvCxnSpPr/>
      </xdr:nvCxnSpPr>
      <xdr:spPr>
        <a:xfrm>
          <a:off x="5956300" y="62420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36</xdr:row>
      <xdr:rowOff>162560</xdr:rowOff>
    </xdr:from>
    <xdr:ext cx="464820" cy="259080"/>
    <xdr:sp macro="" textlink="">
      <xdr:nvSpPr>
        <xdr:cNvPr id="105" name="テキスト ボックス 104">
          <a:extLst>
            <a:ext uri="{FF2B5EF4-FFF2-40B4-BE49-F238E27FC236}">
              <a16:creationId xmlns:a16="http://schemas.microsoft.com/office/drawing/2014/main" id="{D9B673CE-796E-4E6C-8E16-EA670A9E07FD}"/>
            </a:ext>
          </a:extLst>
        </xdr:cNvPr>
        <xdr:cNvSpPr txBox="1"/>
      </xdr:nvSpPr>
      <xdr:spPr>
        <a:xfrm>
          <a:off x="5527040" y="61061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6" name="直線コネクタ 105">
          <a:extLst>
            <a:ext uri="{FF2B5EF4-FFF2-40B4-BE49-F238E27FC236}">
              <a16:creationId xmlns:a16="http://schemas.microsoft.com/office/drawing/2014/main" id="{46710131-A2D0-47AB-A236-20BAC9041494}"/>
            </a:ext>
          </a:extLst>
        </xdr:cNvPr>
        <xdr:cNvCxnSpPr/>
      </xdr:nvCxnSpPr>
      <xdr:spPr>
        <a:xfrm>
          <a:off x="5956300" y="58737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34</xdr:row>
      <xdr:rowOff>124460</xdr:rowOff>
    </xdr:from>
    <xdr:ext cx="464820" cy="259080"/>
    <xdr:sp macro="" textlink="">
      <xdr:nvSpPr>
        <xdr:cNvPr id="107" name="テキスト ボックス 106">
          <a:extLst>
            <a:ext uri="{FF2B5EF4-FFF2-40B4-BE49-F238E27FC236}">
              <a16:creationId xmlns:a16="http://schemas.microsoft.com/office/drawing/2014/main" id="{057983D1-6B23-4341-A210-BBD80767827D}"/>
            </a:ext>
          </a:extLst>
        </xdr:cNvPr>
        <xdr:cNvSpPr txBox="1"/>
      </xdr:nvSpPr>
      <xdr:spPr>
        <a:xfrm>
          <a:off x="5527040" y="57378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8" name="直線コネクタ 107">
          <a:extLst>
            <a:ext uri="{FF2B5EF4-FFF2-40B4-BE49-F238E27FC236}">
              <a16:creationId xmlns:a16="http://schemas.microsoft.com/office/drawing/2014/main" id="{19C7AA64-BBFA-4D96-A0CE-327841E85600}"/>
            </a:ext>
          </a:extLst>
        </xdr:cNvPr>
        <xdr:cNvCxnSpPr/>
      </xdr:nvCxnSpPr>
      <xdr:spPr>
        <a:xfrm>
          <a:off x="5956300" y="55054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32</xdr:row>
      <xdr:rowOff>86360</xdr:rowOff>
    </xdr:from>
    <xdr:ext cx="464820" cy="256540"/>
    <xdr:sp macro="" textlink="">
      <xdr:nvSpPr>
        <xdr:cNvPr id="109" name="テキスト ボックス 108">
          <a:extLst>
            <a:ext uri="{FF2B5EF4-FFF2-40B4-BE49-F238E27FC236}">
              <a16:creationId xmlns:a16="http://schemas.microsoft.com/office/drawing/2014/main" id="{A050E155-4AEC-4234-AFCA-8159E2D6CC7E}"/>
            </a:ext>
          </a:extLst>
        </xdr:cNvPr>
        <xdr:cNvSpPr txBox="1"/>
      </xdr:nvSpPr>
      <xdr:spPr>
        <a:xfrm>
          <a:off x="5527040" y="53695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6E736E84-DE83-4A56-9212-EA6789BA1D69}"/>
            </a:ext>
          </a:extLst>
        </xdr:cNvPr>
        <xdr:cNvCxnSpPr/>
      </xdr:nvCxnSpPr>
      <xdr:spPr>
        <a:xfrm>
          <a:off x="5956300" y="51371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30</xdr:row>
      <xdr:rowOff>48260</xdr:rowOff>
    </xdr:from>
    <xdr:ext cx="464820" cy="259080"/>
    <xdr:sp macro="" textlink="">
      <xdr:nvSpPr>
        <xdr:cNvPr id="111" name="テキスト ボックス 110">
          <a:extLst>
            <a:ext uri="{FF2B5EF4-FFF2-40B4-BE49-F238E27FC236}">
              <a16:creationId xmlns:a16="http://schemas.microsoft.com/office/drawing/2014/main" id="{0123BA06-E75F-4D31-A0F9-A427DC226DFA}"/>
            </a:ext>
          </a:extLst>
        </xdr:cNvPr>
        <xdr:cNvSpPr txBox="1"/>
      </xdr:nvSpPr>
      <xdr:spPr>
        <a:xfrm>
          <a:off x="5527040" y="50012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C863F41D-8100-49C7-8D26-374FAC8076A5}"/>
            </a:ext>
          </a:extLst>
        </xdr:cNvPr>
        <xdr:cNvSpPr/>
      </xdr:nvSpPr>
      <xdr:spPr>
        <a:xfrm>
          <a:off x="5956300" y="5137150"/>
          <a:ext cx="424815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0</xdr:rowOff>
    </xdr:from>
    <xdr:to>
      <xdr:col>54</xdr:col>
      <xdr:colOff>189865</xdr:colOff>
      <xdr:row>42</xdr:row>
      <xdr:rowOff>11430</xdr:rowOff>
    </xdr:to>
    <xdr:cxnSp macro="">
      <xdr:nvCxnSpPr>
        <xdr:cNvPr id="113" name="直線コネクタ 112">
          <a:extLst>
            <a:ext uri="{FF2B5EF4-FFF2-40B4-BE49-F238E27FC236}">
              <a16:creationId xmlns:a16="http://schemas.microsoft.com/office/drawing/2014/main" id="{8C93F9A1-B193-4851-B5DC-53AF0E8B70D3}"/>
            </a:ext>
          </a:extLst>
        </xdr:cNvPr>
        <xdr:cNvCxnSpPr/>
      </xdr:nvCxnSpPr>
      <xdr:spPr>
        <a:xfrm flipV="1">
          <a:off x="9429115" y="5613400"/>
          <a:ext cx="0" cy="13322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15240</xdr:rowOff>
    </xdr:from>
    <xdr:ext cx="469900" cy="259080"/>
    <xdr:sp macro="" textlink="">
      <xdr:nvSpPr>
        <xdr:cNvPr id="114" name="【図書館】&#10;一人当たり面積最小値テキスト">
          <a:extLst>
            <a:ext uri="{FF2B5EF4-FFF2-40B4-BE49-F238E27FC236}">
              <a16:creationId xmlns:a16="http://schemas.microsoft.com/office/drawing/2014/main" id="{1BB402E3-BD01-49FC-9C44-66C463687BB2}"/>
            </a:ext>
          </a:extLst>
        </xdr:cNvPr>
        <xdr:cNvSpPr txBox="1"/>
      </xdr:nvSpPr>
      <xdr:spPr>
        <a:xfrm>
          <a:off x="9467850" y="69494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0.007</a:t>
          </a:r>
          <a:endParaRPr kumimoji="1" lang="ja-JP" altLang="en-US" sz="1000" b="1">
            <a:latin typeface="ＭＳ Ｐゴシック"/>
            <a:ea typeface="ＭＳ Ｐゴシック"/>
          </a:endParaRPr>
        </a:p>
      </xdr:txBody>
    </xdr:sp>
    <xdr:clientData/>
  </xdr:oneCellAnchor>
  <xdr:twoCellAnchor>
    <xdr:from>
      <xdr:col>54</xdr:col>
      <xdr:colOff>101600</xdr:colOff>
      <xdr:row>42</xdr:row>
      <xdr:rowOff>11430</xdr:rowOff>
    </xdr:from>
    <xdr:to>
      <xdr:col>55</xdr:col>
      <xdr:colOff>88900</xdr:colOff>
      <xdr:row>42</xdr:row>
      <xdr:rowOff>11430</xdr:rowOff>
    </xdr:to>
    <xdr:cxnSp macro="">
      <xdr:nvCxnSpPr>
        <xdr:cNvPr id="115" name="直線コネクタ 114">
          <a:extLst>
            <a:ext uri="{FF2B5EF4-FFF2-40B4-BE49-F238E27FC236}">
              <a16:creationId xmlns:a16="http://schemas.microsoft.com/office/drawing/2014/main" id="{23F5339C-92DA-445A-AE5F-E247F2D10025}"/>
            </a:ext>
          </a:extLst>
        </xdr:cNvPr>
        <xdr:cNvCxnSpPr/>
      </xdr:nvCxnSpPr>
      <xdr:spPr>
        <a:xfrm>
          <a:off x="9359900" y="69456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118110</xdr:rowOff>
    </xdr:from>
    <xdr:ext cx="469900" cy="259080"/>
    <xdr:sp macro="" textlink="">
      <xdr:nvSpPr>
        <xdr:cNvPr id="116" name="【図書館】&#10;一人当たり面積最大値テキスト">
          <a:extLst>
            <a:ext uri="{FF2B5EF4-FFF2-40B4-BE49-F238E27FC236}">
              <a16:creationId xmlns:a16="http://schemas.microsoft.com/office/drawing/2014/main" id="{90CA3546-9DF2-4CDB-B3BB-BE3BB4E9C8C3}"/>
            </a:ext>
          </a:extLst>
        </xdr:cNvPr>
        <xdr:cNvSpPr txBox="1"/>
      </xdr:nvSpPr>
      <xdr:spPr>
        <a:xfrm>
          <a:off x="9467850" y="54013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0.370</a:t>
          </a:r>
          <a:endParaRPr kumimoji="1" lang="ja-JP" altLang="en-US" sz="1000" b="1">
            <a:latin typeface="ＭＳ Ｐゴシック"/>
            <a:ea typeface="ＭＳ Ｐゴシック"/>
          </a:endParaRPr>
        </a:p>
      </xdr:txBody>
    </xdr:sp>
    <xdr:clientData/>
  </xdr:oneCellAnchor>
  <xdr:twoCellAnchor>
    <xdr:from>
      <xdr:col>54</xdr:col>
      <xdr:colOff>101600</xdr:colOff>
      <xdr:row>34</xdr:row>
      <xdr:rowOff>0</xdr:rowOff>
    </xdr:from>
    <xdr:to>
      <xdr:col>55</xdr:col>
      <xdr:colOff>88900</xdr:colOff>
      <xdr:row>34</xdr:row>
      <xdr:rowOff>0</xdr:rowOff>
    </xdr:to>
    <xdr:cxnSp macro="">
      <xdr:nvCxnSpPr>
        <xdr:cNvPr id="117" name="直線コネクタ 116">
          <a:extLst>
            <a:ext uri="{FF2B5EF4-FFF2-40B4-BE49-F238E27FC236}">
              <a16:creationId xmlns:a16="http://schemas.microsoft.com/office/drawing/2014/main" id="{76BA26B0-E862-4B62-B79F-5A7665026161}"/>
            </a:ext>
          </a:extLst>
        </xdr:cNvPr>
        <xdr:cNvCxnSpPr/>
      </xdr:nvCxnSpPr>
      <xdr:spPr>
        <a:xfrm>
          <a:off x="9359900" y="56134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82550</xdr:rowOff>
    </xdr:from>
    <xdr:ext cx="469900" cy="259080"/>
    <xdr:sp macro="" textlink="">
      <xdr:nvSpPr>
        <xdr:cNvPr id="118" name="【図書館】&#10;一人当たり面積平均値テキスト">
          <a:extLst>
            <a:ext uri="{FF2B5EF4-FFF2-40B4-BE49-F238E27FC236}">
              <a16:creationId xmlns:a16="http://schemas.microsoft.com/office/drawing/2014/main" id="{6752D8DE-459E-4298-95FF-63693AB9C186}"/>
            </a:ext>
          </a:extLst>
        </xdr:cNvPr>
        <xdr:cNvSpPr txBox="1"/>
      </xdr:nvSpPr>
      <xdr:spPr>
        <a:xfrm>
          <a:off x="9467850" y="652145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0.071</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40</xdr:row>
      <xdr:rowOff>59690</xdr:rowOff>
    </xdr:from>
    <xdr:to>
      <xdr:col>55</xdr:col>
      <xdr:colOff>50800</xdr:colOff>
      <xdr:row>40</xdr:row>
      <xdr:rowOff>161290</xdr:rowOff>
    </xdr:to>
    <xdr:sp macro="" textlink="">
      <xdr:nvSpPr>
        <xdr:cNvPr id="119" name="フローチャート: 判断 118">
          <a:extLst>
            <a:ext uri="{FF2B5EF4-FFF2-40B4-BE49-F238E27FC236}">
              <a16:creationId xmlns:a16="http://schemas.microsoft.com/office/drawing/2014/main" id="{A81969C8-6B39-450F-9ADF-3610F9F58B78}"/>
            </a:ext>
          </a:extLst>
        </xdr:cNvPr>
        <xdr:cNvSpPr/>
      </xdr:nvSpPr>
      <xdr:spPr>
        <a:xfrm>
          <a:off x="9398000" y="666369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63500</xdr:rowOff>
    </xdr:from>
    <xdr:to>
      <xdr:col>50</xdr:col>
      <xdr:colOff>165100</xdr:colOff>
      <xdr:row>40</xdr:row>
      <xdr:rowOff>165100</xdr:rowOff>
    </xdr:to>
    <xdr:sp macro="" textlink="">
      <xdr:nvSpPr>
        <xdr:cNvPr id="120" name="フローチャート: 判断 119">
          <a:extLst>
            <a:ext uri="{FF2B5EF4-FFF2-40B4-BE49-F238E27FC236}">
              <a16:creationId xmlns:a16="http://schemas.microsoft.com/office/drawing/2014/main" id="{D7C4C6DF-CFE5-4DCB-A088-BEB4B5229026}"/>
            </a:ext>
          </a:extLst>
        </xdr:cNvPr>
        <xdr:cNvSpPr/>
      </xdr:nvSpPr>
      <xdr:spPr>
        <a:xfrm>
          <a:off x="8636000" y="666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63500</xdr:rowOff>
    </xdr:from>
    <xdr:to>
      <xdr:col>46</xdr:col>
      <xdr:colOff>38100</xdr:colOff>
      <xdr:row>40</xdr:row>
      <xdr:rowOff>165100</xdr:rowOff>
    </xdr:to>
    <xdr:sp macro="" textlink="">
      <xdr:nvSpPr>
        <xdr:cNvPr id="121" name="フローチャート: 判断 120">
          <a:extLst>
            <a:ext uri="{FF2B5EF4-FFF2-40B4-BE49-F238E27FC236}">
              <a16:creationId xmlns:a16="http://schemas.microsoft.com/office/drawing/2014/main" id="{3EE16EF0-8780-4E56-B437-C4EBDB174437}"/>
            </a:ext>
          </a:extLst>
        </xdr:cNvPr>
        <xdr:cNvSpPr/>
      </xdr:nvSpPr>
      <xdr:spPr>
        <a:xfrm>
          <a:off x="7842250" y="66675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67310</xdr:rowOff>
    </xdr:from>
    <xdr:to>
      <xdr:col>41</xdr:col>
      <xdr:colOff>101600</xdr:colOff>
      <xdr:row>40</xdr:row>
      <xdr:rowOff>168910</xdr:rowOff>
    </xdr:to>
    <xdr:sp macro="" textlink="">
      <xdr:nvSpPr>
        <xdr:cNvPr id="122" name="フローチャート: 判断 121">
          <a:extLst>
            <a:ext uri="{FF2B5EF4-FFF2-40B4-BE49-F238E27FC236}">
              <a16:creationId xmlns:a16="http://schemas.microsoft.com/office/drawing/2014/main" id="{1F2FDBFB-C307-4F7A-A3C3-CD97006687CA}"/>
            </a:ext>
          </a:extLst>
        </xdr:cNvPr>
        <xdr:cNvSpPr/>
      </xdr:nvSpPr>
      <xdr:spPr>
        <a:xfrm>
          <a:off x="7029450" y="66713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74930</xdr:rowOff>
    </xdr:from>
    <xdr:to>
      <xdr:col>36</xdr:col>
      <xdr:colOff>165100</xdr:colOff>
      <xdr:row>41</xdr:row>
      <xdr:rowOff>5080</xdr:rowOff>
    </xdr:to>
    <xdr:sp macro="" textlink="">
      <xdr:nvSpPr>
        <xdr:cNvPr id="123" name="フローチャート: 判断 122">
          <a:extLst>
            <a:ext uri="{FF2B5EF4-FFF2-40B4-BE49-F238E27FC236}">
              <a16:creationId xmlns:a16="http://schemas.microsoft.com/office/drawing/2014/main" id="{298A6B28-AC67-45C2-A5C2-5F3087041AE7}"/>
            </a:ext>
          </a:extLst>
        </xdr:cNvPr>
        <xdr:cNvSpPr/>
      </xdr:nvSpPr>
      <xdr:spPr>
        <a:xfrm>
          <a:off x="6235700" y="667893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73660</xdr:rowOff>
    </xdr:from>
    <xdr:ext cx="762000" cy="259080"/>
    <xdr:sp macro="" textlink="">
      <xdr:nvSpPr>
        <xdr:cNvPr id="124" name="テキスト ボックス 123">
          <a:extLst>
            <a:ext uri="{FF2B5EF4-FFF2-40B4-BE49-F238E27FC236}">
              <a16:creationId xmlns:a16="http://schemas.microsoft.com/office/drawing/2014/main" id="{77D7DC17-4401-44F5-9343-113A75DADA1A}"/>
            </a:ext>
          </a:extLst>
        </xdr:cNvPr>
        <xdr:cNvSpPr txBox="1"/>
      </xdr:nvSpPr>
      <xdr:spPr>
        <a:xfrm>
          <a:off x="9258300" y="7338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73660</xdr:rowOff>
    </xdr:from>
    <xdr:ext cx="762000" cy="259080"/>
    <xdr:sp macro="" textlink="">
      <xdr:nvSpPr>
        <xdr:cNvPr id="125" name="テキスト ボックス 124">
          <a:extLst>
            <a:ext uri="{FF2B5EF4-FFF2-40B4-BE49-F238E27FC236}">
              <a16:creationId xmlns:a16="http://schemas.microsoft.com/office/drawing/2014/main" id="{A462B51F-5280-42F7-811F-5FD598D848D6}"/>
            </a:ext>
          </a:extLst>
        </xdr:cNvPr>
        <xdr:cNvSpPr txBox="1"/>
      </xdr:nvSpPr>
      <xdr:spPr>
        <a:xfrm>
          <a:off x="8515350" y="7338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44</xdr:row>
      <xdr:rowOff>73660</xdr:rowOff>
    </xdr:from>
    <xdr:ext cx="762000" cy="259080"/>
    <xdr:sp macro="" textlink="">
      <xdr:nvSpPr>
        <xdr:cNvPr id="126" name="テキスト ボックス 125">
          <a:extLst>
            <a:ext uri="{FF2B5EF4-FFF2-40B4-BE49-F238E27FC236}">
              <a16:creationId xmlns:a16="http://schemas.microsoft.com/office/drawing/2014/main" id="{FC7F1CEE-69FF-42B2-BD59-2AF17406B7A9}"/>
            </a:ext>
          </a:extLst>
        </xdr:cNvPr>
        <xdr:cNvSpPr txBox="1"/>
      </xdr:nvSpPr>
      <xdr:spPr>
        <a:xfrm>
          <a:off x="7715250" y="7338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73660</xdr:rowOff>
    </xdr:from>
    <xdr:ext cx="762000" cy="259080"/>
    <xdr:sp macro="" textlink="">
      <xdr:nvSpPr>
        <xdr:cNvPr id="127" name="テキスト ボックス 126">
          <a:extLst>
            <a:ext uri="{FF2B5EF4-FFF2-40B4-BE49-F238E27FC236}">
              <a16:creationId xmlns:a16="http://schemas.microsoft.com/office/drawing/2014/main" id="{2B472FA7-0E17-4334-84C6-E96873CA39FD}"/>
            </a:ext>
          </a:extLst>
        </xdr:cNvPr>
        <xdr:cNvSpPr txBox="1"/>
      </xdr:nvSpPr>
      <xdr:spPr>
        <a:xfrm>
          <a:off x="6908800" y="7338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73660</xdr:rowOff>
    </xdr:from>
    <xdr:ext cx="762000" cy="259080"/>
    <xdr:sp macro="" textlink="">
      <xdr:nvSpPr>
        <xdr:cNvPr id="128" name="テキスト ボックス 127">
          <a:extLst>
            <a:ext uri="{FF2B5EF4-FFF2-40B4-BE49-F238E27FC236}">
              <a16:creationId xmlns:a16="http://schemas.microsoft.com/office/drawing/2014/main" id="{F8B86B9B-E05C-4914-96CD-1093C379041D}"/>
            </a:ext>
          </a:extLst>
        </xdr:cNvPr>
        <xdr:cNvSpPr txBox="1"/>
      </xdr:nvSpPr>
      <xdr:spPr>
        <a:xfrm>
          <a:off x="6115050" y="7338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41</xdr:row>
      <xdr:rowOff>59690</xdr:rowOff>
    </xdr:from>
    <xdr:to>
      <xdr:col>55</xdr:col>
      <xdr:colOff>50800</xdr:colOff>
      <xdr:row>41</xdr:row>
      <xdr:rowOff>161290</xdr:rowOff>
    </xdr:to>
    <xdr:sp macro="" textlink="">
      <xdr:nvSpPr>
        <xdr:cNvPr id="129" name="楕円 128">
          <a:extLst>
            <a:ext uri="{FF2B5EF4-FFF2-40B4-BE49-F238E27FC236}">
              <a16:creationId xmlns:a16="http://schemas.microsoft.com/office/drawing/2014/main" id="{C3C16419-6618-47D0-8BB1-8426B769D4F5}"/>
            </a:ext>
          </a:extLst>
        </xdr:cNvPr>
        <xdr:cNvSpPr/>
      </xdr:nvSpPr>
      <xdr:spPr>
        <a:xfrm>
          <a:off x="9398000" y="682879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146050</xdr:rowOff>
    </xdr:from>
    <xdr:ext cx="469900" cy="256540"/>
    <xdr:sp macro="" textlink="">
      <xdr:nvSpPr>
        <xdr:cNvPr id="130" name="【図書館】&#10;一人当たり面積該当値テキスト">
          <a:extLst>
            <a:ext uri="{FF2B5EF4-FFF2-40B4-BE49-F238E27FC236}">
              <a16:creationId xmlns:a16="http://schemas.microsoft.com/office/drawing/2014/main" id="{F35E83BE-0120-42E8-804C-713B05947EDA}"/>
            </a:ext>
          </a:extLst>
        </xdr:cNvPr>
        <xdr:cNvSpPr txBox="1"/>
      </xdr:nvSpPr>
      <xdr:spPr>
        <a:xfrm>
          <a:off x="9467850" y="675005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0.026</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41</xdr:row>
      <xdr:rowOff>63500</xdr:rowOff>
    </xdr:from>
    <xdr:to>
      <xdr:col>50</xdr:col>
      <xdr:colOff>165100</xdr:colOff>
      <xdr:row>41</xdr:row>
      <xdr:rowOff>165100</xdr:rowOff>
    </xdr:to>
    <xdr:sp macro="" textlink="">
      <xdr:nvSpPr>
        <xdr:cNvPr id="131" name="楕円 130">
          <a:extLst>
            <a:ext uri="{FF2B5EF4-FFF2-40B4-BE49-F238E27FC236}">
              <a16:creationId xmlns:a16="http://schemas.microsoft.com/office/drawing/2014/main" id="{CDBE8EA7-F561-4CC9-AC66-FD845AE4538F}"/>
            </a:ext>
          </a:extLst>
        </xdr:cNvPr>
        <xdr:cNvSpPr/>
      </xdr:nvSpPr>
      <xdr:spPr>
        <a:xfrm>
          <a:off x="8636000" y="683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110490</xdr:rowOff>
    </xdr:from>
    <xdr:to>
      <xdr:col>55</xdr:col>
      <xdr:colOff>0</xdr:colOff>
      <xdr:row>41</xdr:row>
      <xdr:rowOff>114300</xdr:rowOff>
    </xdr:to>
    <xdr:cxnSp macro="">
      <xdr:nvCxnSpPr>
        <xdr:cNvPr id="132" name="直線コネクタ 131">
          <a:extLst>
            <a:ext uri="{FF2B5EF4-FFF2-40B4-BE49-F238E27FC236}">
              <a16:creationId xmlns:a16="http://schemas.microsoft.com/office/drawing/2014/main" id="{2A91A467-8758-470E-9BCA-8C1A8275C1D1}"/>
            </a:ext>
          </a:extLst>
        </xdr:cNvPr>
        <xdr:cNvCxnSpPr/>
      </xdr:nvCxnSpPr>
      <xdr:spPr>
        <a:xfrm flipV="1">
          <a:off x="8686800" y="6879590"/>
          <a:ext cx="74295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63500</xdr:rowOff>
    </xdr:from>
    <xdr:to>
      <xdr:col>46</xdr:col>
      <xdr:colOff>38100</xdr:colOff>
      <xdr:row>41</xdr:row>
      <xdr:rowOff>165100</xdr:rowOff>
    </xdr:to>
    <xdr:sp macro="" textlink="">
      <xdr:nvSpPr>
        <xdr:cNvPr id="133" name="楕円 132">
          <a:extLst>
            <a:ext uri="{FF2B5EF4-FFF2-40B4-BE49-F238E27FC236}">
              <a16:creationId xmlns:a16="http://schemas.microsoft.com/office/drawing/2014/main" id="{8E07A3AF-EAF4-496D-8169-7929A1CD67F5}"/>
            </a:ext>
          </a:extLst>
        </xdr:cNvPr>
        <xdr:cNvSpPr/>
      </xdr:nvSpPr>
      <xdr:spPr>
        <a:xfrm>
          <a:off x="7842250" y="68326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114300</xdr:rowOff>
    </xdr:from>
    <xdr:to>
      <xdr:col>50</xdr:col>
      <xdr:colOff>114300</xdr:colOff>
      <xdr:row>41</xdr:row>
      <xdr:rowOff>114300</xdr:rowOff>
    </xdr:to>
    <xdr:cxnSp macro="">
      <xdr:nvCxnSpPr>
        <xdr:cNvPr id="134" name="直線コネクタ 133">
          <a:extLst>
            <a:ext uri="{FF2B5EF4-FFF2-40B4-BE49-F238E27FC236}">
              <a16:creationId xmlns:a16="http://schemas.microsoft.com/office/drawing/2014/main" id="{99291A37-2D83-483C-8BB5-9C5DDAFF3DCC}"/>
            </a:ext>
          </a:extLst>
        </xdr:cNvPr>
        <xdr:cNvCxnSpPr/>
      </xdr:nvCxnSpPr>
      <xdr:spPr>
        <a:xfrm>
          <a:off x="7886700" y="6883400"/>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63500</xdr:rowOff>
    </xdr:from>
    <xdr:to>
      <xdr:col>41</xdr:col>
      <xdr:colOff>101600</xdr:colOff>
      <xdr:row>41</xdr:row>
      <xdr:rowOff>165100</xdr:rowOff>
    </xdr:to>
    <xdr:sp macro="" textlink="">
      <xdr:nvSpPr>
        <xdr:cNvPr id="135" name="楕円 134">
          <a:extLst>
            <a:ext uri="{FF2B5EF4-FFF2-40B4-BE49-F238E27FC236}">
              <a16:creationId xmlns:a16="http://schemas.microsoft.com/office/drawing/2014/main" id="{42D0C55C-D3BB-4B2B-A28D-16355E82111C}"/>
            </a:ext>
          </a:extLst>
        </xdr:cNvPr>
        <xdr:cNvSpPr/>
      </xdr:nvSpPr>
      <xdr:spPr>
        <a:xfrm>
          <a:off x="7029450" y="683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114300</xdr:rowOff>
    </xdr:from>
    <xdr:to>
      <xdr:col>45</xdr:col>
      <xdr:colOff>177800</xdr:colOff>
      <xdr:row>41</xdr:row>
      <xdr:rowOff>114300</xdr:rowOff>
    </xdr:to>
    <xdr:cxnSp macro="">
      <xdr:nvCxnSpPr>
        <xdr:cNvPr id="136" name="直線コネクタ 135">
          <a:extLst>
            <a:ext uri="{FF2B5EF4-FFF2-40B4-BE49-F238E27FC236}">
              <a16:creationId xmlns:a16="http://schemas.microsoft.com/office/drawing/2014/main" id="{C4819658-1153-4A8A-9536-68A56B9B42E8}"/>
            </a:ext>
          </a:extLst>
        </xdr:cNvPr>
        <xdr:cNvCxnSpPr/>
      </xdr:nvCxnSpPr>
      <xdr:spPr>
        <a:xfrm>
          <a:off x="7080250" y="6883400"/>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67310</xdr:rowOff>
    </xdr:from>
    <xdr:to>
      <xdr:col>36</xdr:col>
      <xdr:colOff>165100</xdr:colOff>
      <xdr:row>41</xdr:row>
      <xdr:rowOff>168910</xdr:rowOff>
    </xdr:to>
    <xdr:sp macro="" textlink="">
      <xdr:nvSpPr>
        <xdr:cNvPr id="137" name="楕円 136">
          <a:extLst>
            <a:ext uri="{FF2B5EF4-FFF2-40B4-BE49-F238E27FC236}">
              <a16:creationId xmlns:a16="http://schemas.microsoft.com/office/drawing/2014/main" id="{DB239FC1-9902-49A6-ACAB-D2F274CAFBF1}"/>
            </a:ext>
          </a:extLst>
        </xdr:cNvPr>
        <xdr:cNvSpPr/>
      </xdr:nvSpPr>
      <xdr:spPr>
        <a:xfrm>
          <a:off x="6235700" y="683641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114300</xdr:rowOff>
    </xdr:from>
    <xdr:to>
      <xdr:col>41</xdr:col>
      <xdr:colOff>50800</xdr:colOff>
      <xdr:row>41</xdr:row>
      <xdr:rowOff>118110</xdr:rowOff>
    </xdr:to>
    <xdr:cxnSp macro="">
      <xdr:nvCxnSpPr>
        <xdr:cNvPr id="138" name="直線コネクタ 137">
          <a:extLst>
            <a:ext uri="{FF2B5EF4-FFF2-40B4-BE49-F238E27FC236}">
              <a16:creationId xmlns:a16="http://schemas.microsoft.com/office/drawing/2014/main" id="{E6F4CBAA-F042-4183-BE15-CFE63CCF8822}"/>
            </a:ext>
          </a:extLst>
        </xdr:cNvPr>
        <xdr:cNvCxnSpPr/>
      </xdr:nvCxnSpPr>
      <xdr:spPr>
        <a:xfrm flipV="1">
          <a:off x="6286500" y="6883400"/>
          <a:ext cx="79375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39</xdr:row>
      <xdr:rowOff>10160</xdr:rowOff>
    </xdr:from>
    <xdr:ext cx="469900" cy="259080"/>
    <xdr:sp macro="" textlink="">
      <xdr:nvSpPr>
        <xdr:cNvPr id="139" name="n_1aveValue【図書館】&#10;一人当たり面積">
          <a:extLst>
            <a:ext uri="{FF2B5EF4-FFF2-40B4-BE49-F238E27FC236}">
              <a16:creationId xmlns:a16="http://schemas.microsoft.com/office/drawing/2014/main" id="{D3C81DAE-6E6D-49A0-AD89-90E08E6AAAA2}"/>
            </a:ext>
          </a:extLst>
        </xdr:cNvPr>
        <xdr:cNvSpPr txBox="1"/>
      </xdr:nvSpPr>
      <xdr:spPr>
        <a:xfrm>
          <a:off x="8458200" y="64490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0.070</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39</xdr:row>
      <xdr:rowOff>10160</xdr:rowOff>
    </xdr:from>
    <xdr:ext cx="467360" cy="259080"/>
    <xdr:sp macro="" textlink="">
      <xdr:nvSpPr>
        <xdr:cNvPr id="140" name="n_2aveValue【図書館】&#10;一人当たり面積">
          <a:extLst>
            <a:ext uri="{FF2B5EF4-FFF2-40B4-BE49-F238E27FC236}">
              <a16:creationId xmlns:a16="http://schemas.microsoft.com/office/drawing/2014/main" id="{BEEBA4A4-0537-4796-B497-DC24A1CC5F90}"/>
            </a:ext>
          </a:extLst>
        </xdr:cNvPr>
        <xdr:cNvSpPr txBox="1"/>
      </xdr:nvSpPr>
      <xdr:spPr>
        <a:xfrm>
          <a:off x="7677150" y="64490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0.070</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39</xdr:row>
      <xdr:rowOff>13970</xdr:rowOff>
    </xdr:from>
    <xdr:ext cx="467360" cy="259080"/>
    <xdr:sp macro="" textlink="">
      <xdr:nvSpPr>
        <xdr:cNvPr id="141" name="n_3aveValue【図書館】&#10;一人当たり面積">
          <a:extLst>
            <a:ext uri="{FF2B5EF4-FFF2-40B4-BE49-F238E27FC236}">
              <a16:creationId xmlns:a16="http://schemas.microsoft.com/office/drawing/2014/main" id="{AC602AED-F171-465B-B5B2-45C3CAB01E0E}"/>
            </a:ext>
          </a:extLst>
        </xdr:cNvPr>
        <xdr:cNvSpPr txBox="1"/>
      </xdr:nvSpPr>
      <xdr:spPr>
        <a:xfrm>
          <a:off x="6864350" y="645287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0.069</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39</xdr:row>
      <xdr:rowOff>21590</xdr:rowOff>
    </xdr:from>
    <xdr:ext cx="467360" cy="259080"/>
    <xdr:sp macro="" textlink="">
      <xdr:nvSpPr>
        <xdr:cNvPr id="142" name="n_4aveValue【図書館】&#10;一人当たり面積">
          <a:extLst>
            <a:ext uri="{FF2B5EF4-FFF2-40B4-BE49-F238E27FC236}">
              <a16:creationId xmlns:a16="http://schemas.microsoft.com/office/drawing/2014/main" id="{CDCE10F2-04C0-4E10-A343-BF20E5318BE6}"/>
            </a:ext>
          </a:extLst>
        </xdr:cNvPr>
        <xdr:cNvSpPr txBox="1"/>
      </xdr:nvSpPr>
      <xdr:spPr>
        <a:xfrm>
          <a:off x="6070600" y="646049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0.067</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41</xdr:row>
      <xdr:rowOff>156210</xdr:rowOff>
    </xdr:from>
    <xdr:ext cx="469900" cy="256540"/>
    <xdr:sp macro="" textlink="">
      <xdr:nvSpPr>
        <xdr:cNvPr id="143" name="n_1mainValue【図書館】&#10;一人当たり面積">
          <a:extLst>
            <a:ext uri="{FF2B5EF4-FFF2-40B4-BE49-F238E27FC236}">
              <a16:creationId xmlns:a16="http://schemas.microsoft.com/office/drawing/2014/main" id="{3849E6B7-40FD-4851-8D6F-397C9D3EDE3B}"/>
            </a:ext>
          </a:extLst>
        </xdr:cNvPr>
        <xdr:cNvSpPr txBox="1"/>
      </xdr:nvSpPr>
      <xdr:spPr>
        <a:xfrm>
          <a:off x="8458200" y="692531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0.025</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41</xdr:row>
      <xdr:rowOff>156210</xdr:rowOff>
    </xdr:from>
    <xdr:ext cx="467360" cy="256540"/>
    <xdr:sp macro="" textlink="">
      <xdr:nvSpPr>
        <xdr:cNvPr id="144" name="n_2mainValue【図書館】&#10;一人当たり面積">
          <a:extLst>
            <a:ext uri="{FF2B5EF4-FFF2-40B4-BE49-F238E27FC236}">
              <a16:creationId xmlns:a16="http://schemas.microsoft.com/office/drawing/2014/main" id="{FB30E526-2ABF-4B94-8210-A7D3B44E671E}"/>
            </a:ext>
          </a:extLst>
        </xdr:cNvPr>
        <xdr:cNvSpPr txBox="1"/>
      </xdr:nvSpPr>
      <xdr:spPr>
        <a:xfrm>
          <a:off x="7677150" y="692531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0.025</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41</xdr:row>
      <xdr:rowOff>156210</xdr:rowOff>
    </xdr:from>
    <xdr:ext cx="467360" cy="256540"/>
    <xdr:sp macro="" textlink="">
      <xdr:nvSpPr>
        <xdr:cNvPr id="145" name="n_3mainValue【図書館】&#10;一人当たり面積">
          <a:extLst>
            <a:ext uri="{FF2B5EF4-FFF2-40B4-BE49-F238E27FC236}">
              <a16:creationId xmlns:a16="http://schemas.microsoft.com/office/drawing/2014/main" id="{20FC2A64-C7D2-4866-8F2F-E28FE16E917E}"/>
            </a:ext>
          </a:extLst>
        </xdr:cNvPr>
        <xdr:cNvSpPr txBox="1"/>
      </xdr:nvSpPr>
      <xdr:spPr>
        <a:xfrm>
          <a:off x="6864350" y="692531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0.025</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41</xdr:row>
      <xdr:rowOff>160020</xdr:rowOff>
    </xdr:from>
    <xdr:ext cx="467360" cy="259080"/>
    <xdr:sp macro="" textlink="">
      <xdr:nvSpPr>
        <xdr:cNvPr id="146" name="n_4mainValue【図書館】&#10;一人当たり面積">
          <a:extLst>
            <a:ext uri="{FF2B5EF4-FFF2-40B4-BE49-F238E27FC236}">
              <a16:creationId xmlns:a16="http://schemas.microsoft.com/office/drawing/2014/main" id="{C8616F60-D95D-4F36-9619-1914D991F5BB}"/>
            </a:ext>
          </a:extLst>
        </xdr:cNvPr>
        <xdr:cNvSpPr txBox="1"/>
      </xdr:nvSpPr>
      <xdr:spPr>
        <a:xfrm>
          <a:off x="6070600" y="692912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0.024</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954F1B44-61BE-4EE4-83B4-2E68FF68FC3C}"/>
            </a:ext>
          </a:extLst>
        </xdr:cNvPr>
        <xdr:cNvSpPr/>
      </xdr:nvSpPr>
      <xdr:spPr>
        <a:xfrm>
          <a:off x="685800" y="77089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F9921D84-1FAA-470B-8BE8-7E43923DADA8}"/>
            </a:ext>
          </a:extLst>
        </xdr:cNvPr>
        <xdr:cNvSpPr/>
      </xdr:nvSpPr>
      <xdr:spPr>
        <a:xfrm>
          <a:off x="812800" y="83439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2A1E6158-45A6-46F2-BDDA-687923224B4D}"/>
            </a:ext>
          </a:extLst>
        </xdr:cNvPr>
        <xdr:cNvSpPr/>
      </xdr:nvSpPr>
      <xdr:spPr>
        <a:xfrm>
          <a:off x="812800" y="85407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124/131</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D5247387-A519-483E-A914-6B32F449AF09}"/>
            </a:ext>
          </a:extLst>
        </xdr:cNvPr>
        <xdr:cNvSpPr/>
      </xdr:nvSpPr>
      <xdr:spPr>
        <a:xfrm>
          <a:off x="1714500" y="83439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DC4929A9-711D-46A4-AC47-87B56D5202D6}"/>
            </a:ext>
          </a:extLst>
        </xdr:cNvPr>
        <xdr:cNvSpPr/>
      </xdr:nvSpPr>
      <xdr:spPr>
        <a:xfrm>
          <a:off x="1714500" y="85407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3B8A9C0A-238F-4D48-9AA7-E7D08F5CFB4B}"/>
            </a:ext>
          </a:extLst>
        </xdr:cNvPr>
        <xdr:cNvSpPr/>
      </xdr:nvSpPr>
      <xdr:spPr>
        <a:xfrm>
          <a:off x="2743200" y="83439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870A1E38-6A43-4BE9-92ED-295C13915B38}"/>
            </a:ext>
          </a:extLst>
        </xdr:cNvPr>
        <xdr:cNvSpPr/>
      </xdr:nvSpPr>
      <xdr:spPr>
        <a:xfrm>
          <a:off x="2743200" y="85407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0F423333-017B-4EAE-851A-32FC5510A5AC}"/>
            </a:ext>
          </a:extLst>
        </xdr:cNvPr>
        <xdr:cNvSpPr/>
      </xdr:nvSpPr>
      <xdr:spPr>
        <a:xfrm>
          <a:off x="685800" y="8807450"/>
          <a:ext cx="426720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5910" cy="225425"/>
    <xdr:sp macro="" textlink="">
      <xdr:nvSpPr>
        <xdr:cNvPr id="155" name="テキスト ボックス 154">
          <a:extLst>
            <a:ext uri="{FF2B5EF4-FFF2-40B4-BE49-F238E27FC236}">
              <a16:creationId xmlns:a16="http://schemas.microsoft.com/office/drawing/2014/main" id="{D32C5D87-19F0-4301-8601-D52B2E4028CE}"/>
            </a:ext>
          </a:extLst>
        </xdr:cNvPr>
        <xdr:cNvSpPr txBox="1"/>
      </xdr:nvSpPr>
      <xdr:spPr>
        <a:xfrm>
          <a:off x="666750" y="86233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A48F6CDF-833B-457E-9BEF-58603F2EC5F8}"/>
            </a:ext>
          </a:extLst>
        </xdr:cNvPr>
        <xdr:cNvCxnSpPr/>
      </xdr:nvCxnSpPr>
      <xdr:spPr>
        <a:xfrm>
          <a:off x="685800" y="110109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143510</xdr:rowOff>
    </xdr:from>
    <xdr:ext cx="464820" cy="256540"/>
    <xdr:sp macro="" textlink="">
      <xdr:nvSpPr>
        <xdr:cNvPr id="157" name="テキスト ボックス 156">
          <a:extLst>
            <a:ext uri="{FF2B5EF4-FFF2-40B4-BE49-F238E27FC236}">
              <a16:creationId xmlns:a16="http://schemas.microsoft.com/office/drawing/2014/main" id="{8F9D0C88-ACD5-442D-B648-E529075F95C4}"/>
            </a:ext>
          </a:extLst>
        </xdr:cNvPr>
        <xdr:cNvSpPr txBox="1"/>
      </xdr:nvSpPr>
      <xdr:spPr>
        <a:xfrm>
          <a:off x="275590" y="1087501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6D787A61-EDF3-4A5C-A8F8-E9044E02D002}"/>
            </a:ext>
          </a:extLst>
        </xdr:cNvPr>
        <xdr:cNvCxnSpPr/>
      </xdr:nvCxnSpPr>
      <xdr:spPr>
        <a:xfrm>
          <a:off x="685800" y="106426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63</xdr:row>
      <xdr:rowOff>105410</xdr:rowOff>
    </xdr:from>
    <xdr:ext cx="464820" cy="259080"/>
    <xdr:sp macro="" textlink="">
      <xdr:nvSpPr>
        <xdr:cNvPr id="159" name="テキスト ボックス 158">
          <a:extLst>
            <a:ext uri="{FF2B5EF4-FFF2-40B4-BE49-F238E27FC236}">
              <a16:creationId xmlns:a16="http://schemas.microsoft.com/office/drawing/2014/main" id="{1E712164-5219-4616-89D2-433E84C51764}"/>
            </a:ext>
          </a:extLst>
        </xdr:cNvPr>
        <xdr:cNvSpPr txBox="1"/>
      </xdr:nvSpPr>
      <xdr:spPr>
        <a:xfrm>
          <a:off x="275590" y="1050671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CC2F7371-0062-498C-801E-85682A462214}"/>
            </a:ext>
          </a:extLst>
        </xdr:cNvPr>
        <xdr:cNvCxnSpPr/>
      </xdr:nvCxnSpPr>
      <xdr:spPr>
        <a:xfrm>
          <a:off x="685800" y="102743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61</xdr:row>
      <xdr:rowOff>67310</xdr:rowOff>
    </xdr:from>
    <xdr:ext cx="403225" cy="259080"/>
    <xdr:sp macro="" textlink="">
      <xdr:nvSpPr>
        <xdr:cNvPr id="161" name="テキスト ボックス 160">
          <a:extLst>
            <a:ext uri="{FF2B5EF4-FFF2-40B4-BE49-F238E27FC236}">
              <a16:creationId xmlns:a16="http://schemas.microsoft.com/office/drawing/2014/main" id="{A3E8547C-3D24-41AE-BAFB-640FBC51FE79}"/>
            </a:ext>
          </a:extLst>
        </xdr:cNvPr>
        <xdr:cNvSpPr txBox="1"/>
      </xdr:nvSpPr>
      <xdr:spPr>
        <a:xfrm>
          <a:off x="339725" y="101384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80F7C9D5-12E9-46AF-ADF1-FD0568B3AE32}"/>
            </a:ext>
          </a:extLst>
        </xdr:cNvPr>
        <xdr:cNvCxnSpPr/>
      </xdr:nvCxnSpPr>
      <xdr:spPr>
        <a:xfrm>
          <a:off x="685800" y="9906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59</xdr:row>
      <xdr:rowOff>29210</xdr:rowOff>
    </xdr:from>
    <xdr:ext cx="403225" cy="256540"/>
    <xdr:sp macro="" textlink="">
      <xdr:nvSpPr>
        <xdr:cNvPr id="163" name="テキスト ボックス 162">
          <a:extLst>
            <a:ext uri="{FF2B5EF4-FFF2-40B4-BE49-F238E27FC236}">
              <a16:creationId xmlns:a16="http://schemas.microsoft.com/office/drawing/2014/main" id="{BEC2F52D-4B43-4465-8DA9-235BCDA5619D}"/>
            </a:ext>
          </a:extLst>
        </xdr:cNvPr>
        <xdr:cNvSpPr txBox="1"/>
      </xdr:nvSpPr>
      <xdr:spPr>
        <a:xfrm>
          <a:off x="339725" y="977011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2B6C6C2B-0FC4-49FB-8E60-E892D12E871A}"/>
            </a:ext>
          </a:extLst>
        </xdr:cNvPr>
        <xdr:cNvCxnSpPr/>
      </xdr:nvCxnSpPr>
      <xdr:spPr>
        <a:xfrm>
          <a:off x="685800" y="95440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56</xdr:row>
      <xdr:rowOff>162560</xdr:rowOff>
    </xdr:from>
    <xdr:ext cx="403225" cy="259080"/>
    <xdr:sp macro="" textlink="">
      <xdr:nvSpPr>
        <xdr:cNvPr id="165" name="テキスト ボックス 164">
          <a:extLst>
            <a:ext uri="{FF2B5EF4-FFF2-40B4-BE49-F238E27FC236}">
              <a16:creationId xmlns:a16="http://schemas.microsoft.com/office/drawing/2014/main" id="{65D15841-74E2-4CE8-8C53-5F26E7C3FD32}"/>
            </a:ext>
          </a:extLst>
        </xdr:cNvPr>
        <xdr:cNvSpPr txBox="1"/>
      </xdr:nvSpPr>
      <xdr:spPr>
        <a:xfrm>
          <a:off x="339725" y="9408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275F9C63-9AE2-42D3-8F34-89548DAC4001}"/>
            </a:ext>
          </a:extLst>
        </xdr:cNvPr>
        <xdr:cNvCxnSpPr/>
      </xdr:nvCxnSpPr>
      <xdr:spPr>
        <a:xfrm>
          <a:off x="685800" y="91757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54</xdr:row>
      <xdr:rowOff>124460</xdr:rowOff>
    </xdr:from>
    <xdr:ext cx="403225" cy="259080"/>
    <xdr:sp macro="" textlink="">
      <xdr:nvSpPr>
        <xdr:cNvPr id="167" name="テキスト ボックス 166">
          <a:extLst>
            <a:ext uri="{FF2B5EF4-FFF2-40B4-BE49-F238E27FC236}">
              <a16:creationId xmlns:a16="http://schemas.microsoft.com/office/drawing/2014/main" id="{EEF9C154-D252-4168-BCAE-F5D2E5CF6C4F}"/>
            </a:ext>
          </a:extLst>
        </xdr:cNvPr>
        <xdr:cNvSpPr txBox="1"/>
      </xdr:nvSpPr>
      <xdr:spPr>
        <a:xfrm>
          <a:off x="339725" y="90398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62A1E932-A7FB-4E9C-8613-279B0D2DED19}"/>
            </a:ext>
          </a:extLst>
        </xdr:cNvPr>
        <xdr:cNvCxnSpPr/>
      </xdr:nvCxnSpPr>
      <xdr:spPr>
        <a:xfrm>
          <a:off x="685800" y="88074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52</xdr:row>
      <xdr:rowOff>86360</xdr:rowOff>
    </xdr:from>
    <xdr:ext cx="336550" cy="256540"/>
    <xdr:sp macro="" textlink="">
      <xdr:nvSpPr>
        <xdr:cNvPr id="169" name="テキスト ボックス 168">
          <a:extLst>
            <a:ext uri="{FF2B5EF4-FFF2-40B4-BE49-F238E27FC236}">
              <a16:creationId xmlns:a16="http://schemas.microsoft.com/office/drawing/2014/main" id="{C05BAB06-017E-460C-9AD0-78C158442966}"/>
            </a:ext>
          </a:extLst>
        </xdr:cNvPr>
        <xdr:cNvSpPr txBox="1"/>
      </xdr:nvSpPr>
      <xdr:spPr>
        <a:xfrm>
          <a:off x="384810" y="8671560"/>
          <a:ext cx="33655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61E815B1-E762-4CFC-B231-49CB7C847069}"/>
            </a:ext>
          </a:extLst>
        </xdr:cNvPr>
        <xdr:cNvSpPr/>
      </xdr:nvSpPr>
      <xdr:spPr>
        <a:xfrm>
          <a:off x="685800" y="8807450"/>
          <a:ext cx="426720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167640</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BFF99D02-2A89-4B85-8278-2CEF14B0B30E}"/>
            </a:ext>
          </a:extLst>
        </xdr:cNvPr>
        <xdr:cNvCxnSpPr/>
      </xdr:nvCxnSpPr>
      <xdr:spPr>
        <a:xfrm flipV="1">
          <a:off x="4177665" y="9248140"/>
          <a:ext cx="0" cy="13944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80010</xdr:rowOff>
    </xdr:from>
    <xdr:ext cx="469900" cy="259080"/>
    <xdr:sp macro="" textlink="">
      <xdr:nvSpPr>
        <xdr:cNvPr id="172" name="【体育館・プール】&#10;有形固定資産減価償却率最小値テキスト">
          <a:extLst>
            <a:ext uri="{FF2B5EF4-FFF2-40B4-BE49-F238E27FC236}">
              <a16:creationId xmlns:a16="http://schemas.microsoft.com/office/drawing/2014/main" id="{95A86A4C-4B34-4581-B2BD-A8727F98AB2F}"/>
            </a:ext>
          </a:extLst>
        </xdr:cNvPr>
        <xdr:cNvSpPr txBox="1"/>
      </xdr:nvSpPr>
      <xdr:spPr>
        <a:xfrm>
          <a:off x="4216400" y="106464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DA04FA6E-504A-48A9-B7FC-109FCDF890B7}"/>
            </a:ext>
          </a:extLst>
        </xdr:cNvPr>
        <xdr:cNvCxnSpPr/>
      </xdr:nvCxnSpPr>
      <xdr:spPr>
        <a:xfrm>
          <a:off x="4108450" y="106426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114300</xdr:rowOff>
    </xdr:from>
    <xdr:ext cx="405130" cy="259080"/>
    <xdr:sp macro="" textlink="">
      <xdr:nvSpPr>
        <xdr:cNvPr id="174" name="【体育館・プール】&#10;有形固定資産減価償却率最大値テキスト">
          <a:extLst>
            <a:ext uri="{FF2B5EF4-FFF2-40B4-BE49-F238E27FC236}">
              <a16:creationId xmlns:a16="http://schemas.microsoft.com/office/drawing/2014/main" id="{28616203-B01C-46B6-88F1-DA7797AF1A57}"/>
            </a:ext>
          </a:extLst>
        </xdr:cNvPr>
        <xdr:cNvSpPr txBox="1"/>
      </xdr:nvSpPr>
      <xdr:spPr>
        <a:xfrm>
          <a:off x="4216400" y="90297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23.8</a:t>
          </a:r>
          <a:endParaRPr kumimoji="1" lang="ja-JP" altLang="en-US" sz="1000" b="1">
            <a:latin typeface="ＭＳ Ｐゴシック"/>
            <a:ea typeface="ＭＳ Ｐゴシック"/>
          </a:endParaRPr>
        </a:p>
      </xdr:txBody>
    </xdr:sp>
    <xdr:clientData/>
  </xdr:oneCellAnchor>
  <xdr:twoCellAnchor>
    <xdr:from>
      <xdr:col>23</xdr:col>
      <xdr:colOff>165100</xdr:colOff>
      <xdr:row>55</xdr:row>
      <xdr:rowOff>167640</xdr:rowOff>
    </xdr:from>
    <xdr:to>
      <xdr:col>24</xdr:col>
      <xdr:colOff>152400</xdr:colOff>
      <xdr:row>55</xdr:row>
      <xdr:rowOff>167640</xdr:rowOff>
    </xdr:to>
    <xdr:cxnSp macro="">
      <xdr:nvCxnSpPr>
        <xdr:cNvPr id="175" name="直線コネクタ 174">
          <a:extLst>
            <a:ext uri="{FF2B5EF4-FFF2-40B4-BE49-F238E27FC236}">
              <a16:creationId xmlns:a16="http://schemas.microsoft.com/office/drawing/2014/main" id="{94518294-6B2F-4B02-BB27-1E3ECCEB9DC6}"/>
            </a:ext>
          </a:extLst>
        </xdr:cNvPr>
        <xdr:cNvCxnSpPr/>
      </xdr:nvCxnSpPr>
      <xdr:spPr>
        <a:xfrm>
          <a:off x="4108450" y="92481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114935</xdr:rowOff>
    </xdr:from>
    <xdr:ext cx="405130" cy="259080"/>
    <xdr:sp macro="" textlink="">
      <xdr:nvSpPr>
        <xdr:cNvPr id="176" name="【体育館・プール】&#10;有形固定資産減価償却率平均値テキスト">
          <a:extLst>
            <a:ext uri="{FF2B5EF4-FFF2-40B4-BE49-F238E27FC236}">
              <a16:creationId xmlns:a16="http://schemas.microsoft.com/office/drawing/2014/main" id="{3F13A418-D903-4033-B6AA-744002B865FC}"/>
            </a:ext>
          </a:extLst>
        </xdr:cNvPr>
        <xdr:cNvSpPr txBox="1"/>
      </xdr:nvSpPr>
      <xdr:spPr>
        <a:xfrm>
          <a:off x="4216400" y="985583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67.5</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60</xdr:row>
      <xdr:rowOff>92075</xdr:rowOff>
    </xdr:from>
    <xdr:to>
      <xdr:col>24</xdr:col>
      <xdr:colOff>114300</xdr:colOff>
      <xdr:row>61</xdr:row>
      <xdr:rowOff>22225</xdr:rowOff>
    </xdr:to>
    <xdr:sp macro="" textlink="">
      <xdr:nvSpPr>
        <xdr:cNvPr id="177" name="フローチャート: 判断 176">
          <a:extLst>
            <a:ext uri="{FF2B5EF4-FFF2-40B4-BE49-F238E27FC236}">
              <a16:creationId xmlns:a16="http://schemas.microsoft.com/office/drawing/2014/main" id="{8A90A41C-5F11-4072-956A-D1E62FD6E780}"/>
            </a:ext>
          </a:extLst>
        </xdr:cNvPr>
        <xdr:cNvSpPr/>
      </xdr:nvSpPr>
      <xdr:spPr>
        <a:xfrm>
          <a:off x="4127500" y="999807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80645</xdr:rowOff>
    </xdr:from>
    <xdr:to>
      <xdr:col>20</xdr:col>
      <xdr:colOff>38100</xdr:colOff>
      <xdr:row>61</xdr:row>
      <xdr:rowOff>10795</xdr:rowOff>
    </xdr:to>
    <xdr:sp macro="" textlink="">
      <xdr:nvSpPr>
        <xdr:cNvPr id="178" name="フローチャート: 判断 177">
          <a:extLst>
            <a:ext uri="{FF2B5EF4-FFF2-40B4-BE49-F238E27FC236}">
              <a16:creationId xmlns:a16="http://schemas.microsoft.com/office/drawing/2014/main" id="{B454BF68-DF2C-4E76-AEA6-B86405F41122}"/>
            </a:ext>
          </a:extLst>
        </xdr:cNvPr>
        <xdr:cNvSpPr/>
      </xdr:nvSpPr>
      <xdr:spPr>
        <a:xfrm>
          <a:off x="3384550" y="998664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61595</xdr:rowOff>
    </xdr:from>
    <xdr:to>
      <xdr:col>15</xdr:col>
      <xdr:colOff>101600</xdr:colOff>
      <xdr:row>60</xdr:row>
      <xdr:rowOff>163195</xdr:rowOff>
    </xdr:to>
    <xdr:sp macro="" textlink="">
      <xdr:nvSpPr>
        <xdr:cNvPr id="179" name="フローチャート: 判断 178">
          <a:extLst>
            <a:ext uri="{FF2B5EF4-FFF2-40B4-BE49-F238E27FC236}">
              <a16:creationId xmlns:a16="http://schemas.microsoft.com/office/drawing/2014/main" id="{256B65DE-3F88-43D0-BC60-76582F126F2B}"/>
            </a:ext>
          </a:extLst>
        </xdr:cNvPr>
        <xdr:cNvSpPr/>
      </xdr:nvSpPr>
      <xdr:spPr>
        <a:xfrm>
          <a:off x="2571750" y="9967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12065</xdr:rowOff>
    </xdr:from>
    <xdr:to>
      <xdr:col>10</xdr:col>
      <xdr:colOff>165100</xdr:colOff>
      <xdr:row>60</xdr:row>
      <xdr:rowOff>113665</xdr:rowOff>
    </xdr:to>
    <xdr:sp macro="" textlink="">
      <xdr:nvSpPr>
        <xdr:cNvPr id="180" name="フローチャート: 判断 179">
          <a:extLst>
            <a:ext uri="{FF2B5EF4-FFF2-40B4-BE49-F238E27FC236}">
              <a16:creationId xmlns:a16="http://schemas.microsoft.com/office/drawing/2014/main" id="{2C74974F-1A9B-4388-ACD2-AC3E3E39C639}"/>
            </a:ext>
          </a:extLst>
        </xdr:cNvPr>
        <xdr:cNvSpPr/>
      </xdr:nvSpPr>
      <xdr:spPr>
        <a:xfrm>
          <a:off x="1778000" y="9918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8255</xdr:rowOff>
    </xdr:from>
    <xdr:to>
      <xdr:col>6</xdr:col>
      <xdr:colOff>38100</xdr:colOff>
      <xdr:row>60</xdr:row>
      <xdr:rowOff>109855</xdr:rowOff>
    </xdr:to>
    <xdr:sp macro="" textlink="">
      <xdr:nvSpPr>
        <xdr:cNvPr id="181" name="フローチャート: 判断 180">
          <a:extLst>
            <a:ext uri="{FF2B5EF4-FFF2-40B4-BE49-F238E27FC236}">
              <a16:creationId xmlns:a16="http://schemas.microsoft.com/office/drawing/2014/main" id="{3FAFE3D3-44C6-4279-931D-2E4C0A6F70B7}"/>
            </a:ext>
          </a:extLst>
        </xdr:cNvPr>
        <xdr:cNvSpPr/>
      </xdr:nvSpPr>
      <xdr:spPr>
        <a:xfrm>
          <a:off x="984250" y="991425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111760</xdr:rowOff>
    </xdr:from>
    <xdr:ext cx="762000" cy="256540"/>
    <xdr:sp macro="" textlink="">
      <xdr:nvSpPr>
        <xdr:cNvPr id="182" name="テキスト ボックス 181">
          <a:extLst>
            <a:ext uri="{FF2B5EF4-FFF2-40B4-BE49-F238E27FC236}">
              <a16:creationId xmlns:a16="http://schemas.microsoft.com/office/drawing/2014/main" id="{50EB3203-C17B-4914-A8A7-8AAAC5CF048D}"/>
            </a:ext>
          </a:extLst>
        </xdr:cNvPr>
        <xdr:cNvSpPr txBox="1"/>
      </xdr:nvSpPr>
      <xdr:spPr>
        <a:xfrm>
          <a:off x="4006850" y="110083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66</xdr:row>
      <xdr:rowOff>111760</xdr:rowOff>
    </xdr:from>
    <xdr:ext cx="762000" cy="256540"/>
    <xdr:sp macro="" textlink="">
      <xdr:nvSpPr>
        <xdr:cNvPr id="183" name="テキスト ボックス 182">
          <a:extLst>
            <a:ext uri="{FF2B5EF4-FFF2-40B4-BE49-F238E27FC236}">
              <a16:creationId xmlns:a16="http://schemas.microsoft.com/office/drawing/2014/main" id="{43CD9F4D-DC12-4E96-8225-C3E7EFD93D6F}"/>
            </a:ext>
          </a:extLst>
        </xdr:cNvPr>
        <xdr:cNvSpPr txBox="1"/>
      </xdr:nvSpPr>
      <xdr:spPr>
        <a:xfrm>
          <a:off x="3257550" y="110083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111760</xdr:rowOff>
    </xdr:from>
    <xdr:ext cx="762000" cy="256540"/>
    <xdr:sp macro="" textlink="">
      <xdr:nvSpPr>
        <xdr:cNvPr id="184" name="テキスト ボックス 183">
          <a:extLst>
            <a:ext uri="{FF2B5EF4-FFF2-40B4-BE49-F238E27FC236}">
              <a16:creationId xmlns:a16="http://schemas.microsoft.com/office/drawing/2014/main" id="{7A777247-4DD0-45C1-9F6B-1C2C2BE166A5}"/>
            </a:ext>
          </a:extLst>
        </xdr:cNvPr>
        <xdr:cNvSpPr txBox="1"/>
      </xdr:nvSpPr>
      <xdr:spPr>
        <a:xfrm>
          <a:off x="2451100" y="110083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111760</xdr:rowOff>
    </xdr:from>
    <xdr:ext cx="762000" cy="256540"/>
    <xdr:sp macro="" textlink="">
      <xdr:nvSpPr>
        <xdr:cNvPr id="185" name="テキスト ボックス 184">
          <a:extLst>
            <a:ext uri="{FF2B5EF4-FFF2-40B4-BE49-F238E27FC236}">
              <a16:creationId xmlns:a16="http://schemas.microsoft.com/office/drawing/2014/main" id="{1D1A0897-1550-4F29-8C61-22D124ECF3B5}"/>
            </a:ext>
          </a:extLst>
        </xdr:cNvPr>
        <xdr:cNvSpPr txBox="1"/>
      </xdr:nvSpPr>
      <xdr:spPr>
        <a:xfrm>
          <a:off x="1657350" y="110083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66</xdr:row>
      <xdr:rowOff>111760</xdr:rowOff>
    </xdr:from>
    <xdr:ext cx="762000" cy="256540"/>
    <xdr:sp macro="" textlink="">
      <xdr:nvSpPr>
        <xdr:cNvPr id="186" name="テキスト ボックス 185">
          <a:extLst>
            <a:ext uri="{FF2B5EF4-FFF2-40B4-BE49-F238E27FC236}">
              <a16:creationId xmlns:a16="http://schemas.microsoft.com/office/drawing/2014/main" id="{7EB6E55B-2EE1-44ED-8CE3-C8336315B333}"/>
            </a:ext>
          </a:extLst>
        </xdr:cNvPr>
        <xdr:cNvSpPr txBox="1"/>
      </xdr:nvSpPr>
      <xdr:spPr>
        <a:xfrm>
          <a:off x="857250" y="110083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63</xdr:row>
      <xdr:rowOff>31115</xdr:rowOff>
    </xdr:from>
    <xdr:to>
      <xdr:col>24</xdr:col>
      <xdr:colOff>114300</xdr:colOff>
      <xdr:row>63</xdr:row>
      <xdr:rowOff>132715</xdr:rowOff>
    </xdr:to>
    <xdr:sp macro="" textlink="">
      <xdr:nvSpPr>
        <xdr:cNvPr id="187" name="楕円 186">
          <a:extLst>
            <a:ext uri="{FF2B5EF4-FFF2-40B4-BE49-F238E27FC236}">
              <a16:creationId xmlns:a16="http://schemas.microsoft.com/office/drawing/2014/main" id="{0176A916-565B-4181-B9AF-B5296252562F}"/>
            </a:ext>
          </a:extLst>
        </xdr:cNvPr>
        <xdr:cNvSpPr/>
      </xdr:nvSpPr>
      <xdr:spPr>
        <a:xfrm>
          <a:off x="4127500" y="10432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9525</xdr:rowOff>
    </xdr:from>
    <xdr:ext cx="405130" cy="256540"/>
    <xdr:sp macro="" textlink="">
      <xdr:nvSpPr>
        <xdr:cNvPr id="188" name="【体育館・プール】&#10;有形固定資産減価償却率該当値テキスト">
          <a:extLst>
            <a:ext uri="{FF2B5EF4-FFF2-40B4-BE49-F238E27FC236}">
              <a16:creationId xmlns:a16="http://schemas.microsoft.com/office/drawing/2014/main" id="{57CEFAEA-D738-4D45-8B07-CDCFE245EAFE}"/>
            </a:ext>
          </a:extLst>
        </xdr:cNvPr>
        <xdr:cNvSpPr txBox="1"/>
      </xdr:nvSpPr>
      <xdr:spPr>
        <a:xfrm>
          <a:off x="4216400" y="1041082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91.3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63</xdr:row>
      <xdr:rowOff>76835</xdr:rowOff>
    </xdr:from>
    <xdr:to>
      <xdr:col>20</xdr:col>
      <xdr:colOff>38100</xdr:colOff>
      <xdr:row>64</xdr:row>
      <xdr:rowOff>6985</xdr:rowOff>
    </xdr:to>
    <xdr:sp macro="" textlink="">
      <xdr:nvSpPr>
        <xdr:cNvPr id="189" name="楕円 188">
          <a:extLst>
            <a:ext uri="{FF2B5EF4-FFF2-40B4-BE49-F238E27FC236}">
              <a16:creationId xmlns:a16="http://schemas.microsoft.com/office/drawing/2014/main" id="{C8561493-ECAD-451C-89E6-AC7791602A4C}"/>
            </a:ext>
          </a:extLst>
        </xdr:cNvPr>
        <xdr:cNvSpPr/>
      </xdr:nvSpPr>
      <xdr:spPr>
        <a:xfrm>
          <a:off x="3384550" y="1047813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81915</xdr:rowOff>
    </xdr:from>
    <xdr:to>
      <xdr:col>24</xdr:col>
      <xdr:colOff>63500</xdr:colOff>
      <xdr:row>63</xdr:row>
      <xdr:rowOff>127635</xdr:rowOff>
    </xdr:to>
    <xdr:cxnSp macro="">
      <xdr:nvCxnSpPr>
        <xdr:cNvPr id="190" name="直線コネクタ 189">
          <a:extLst>
            <a:ext uri="{FF2B5EF4-FFF2-40B4-BE49-F238E27FC236}">
              <a16:creationId xmlns:a16="http://schemas.microsoft.com/office/drawing/2014/main" id="{FF2175BD-0AF3-4588-9ADB-FFB981D3AC78}"/>
            </a:ext>
          </a:extLst>
        </xdr:cNvPr>
        <xdr:cNvCxnSpPr/>
      </xdr:nvCxnSpPr>
      <xdr:spPr>
        <a:xfrm flipV="1">
          <a:off x="3429000" y="10483215"/>
          <a:ext cx="7493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76835</xdr:rowOff>
    </xdr:from>
    <xdr:to>
      <xdr:col>15</xdr:col>
      <xdr:colOff>101600</xdr:colOff>
      <xdr:row>64</xdr:row>
      <xdr:rowOff>6985</xdr:rowOff>
    </xdr:to>
    <xdr:sp macro="" textlink="">
      <xdr:nvSpPr>
        <xdr:cNvPr id="191" name="楕円 190">
          <a:extLst>
            <a:ext uri="{FF2B5EF4-FFF2-40B4-BE49-F238E27FC236}">
              <a16:creationId xmlns:a16="http://schemas.microsoft.com/office/drawing/2014/main" id="{9B0C1DF7-1EE8-4D4F-91FC-F9F0C6375182}"/>
            </a:ext>
          </a:extLst>
        </xdr:cNvPr>
        <xdr:cNvSpPr/>
      </xdr:nvSpPr>
      <xdr:spPr>
        <a:xfrm>
          <a:off x="2571750" y="1047813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127635</xdr:rowOff>
    </xdr:from>
    <xdr:to>
      <xdr:col>19</xdr:col>
      <xdr:colOff>177800</xdr:colOff>
      <xdr:row>63</xdr:row>
      <xdr:rowOff>127635</xdr:rowOff>
    </xdr:to>
    <xdr:cxnSp macro="">
      <xdr:nvCxnSpPr>
        <xdr:cNvPr id="192" name="直線コネクタ 191">
          <a:extLst>
            <a:ext uri="{FF2B5EF4-FFF2-40B4-BE49-F238E27FC236}">
              <a16:creationId xmlns:a16="http://schemas.microsoft.com/office/drawing/2014/main" id="{3C003D5D-7B69-40A2-8FBD-680C7BB8EC90}"/>
            </a:ext>
          </a:extLst>
        </xdr:cNvPr>
        <xdr:cNvCxnSpPr/>
      </xdr:nvCxnSpPr>
      <xdr:spPr>
        <a:xfrm>
          <a:off x="2622550" y="10528935"/>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59690</xdr:rowOff>
    </xdr:from>
    <xdr:to>
      <xdr:col>10</xdr:col>
      <xdr:colOff>165100</xdr:colOff>
      <xdr:row>63</xdr:row>
      <xdr:rowOff>161290</xdr:rowOff>
    </xdr:to>
    <xdr:sp macro="" textlink="">
      <xdr:nvSpPr>
        <xdr:cNvPr id="193" name="楕円 192">
          <a:extLst>
            <a:ext uri="{FF2B5EF4-FFF2-40B4-BE49-F238E27FC236}">
              <a16:creationId xmlns:a16="http://schemas.microsoft.com/office/drawing/2014/main" id="{552A292C-45DB-4219-A5B2-17F723967F04}"/>
            </a:ext>
          </a:extLst>
        </xdr:cNvPr>
        <xdr:cNvSpPr/>
      </xdr:nvSpPr>
      <xdr:spPr>
        <a:xfrm>
          <a:off x="1778000" y="10460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110490</xdr:rowOff>
    </xdr:from>
    <xdr:to>
      <xdr:col>15</xdr:col>
      <xdr:colOff>50800</xdr:colOff>
      <xdr:row>63</xdr:row>
      <xdr:rowOff>127635</xdr:rowOff>
    </xdr:to>
    <xdr:cxnSp macro="">
      <xdr:nvCxnSpPr>
        <xdr:cNvPr id="194" name="直線コネクタ 193">
          <a:extLst>
            <a:ext uri="{FF2B5EF4-FFF2-40B4-BE49-F238E27FC236}">
              <a16:creationId xmlns:a16="http://schemas.microsoft.com/office/drawing/2014/main" id="{2AB932BB-66A1-40AF-B723-D2C8758BEF47}"/>
            </a:ext>
          </a:extLst>
        </xdr:cNvPr>
        <xdr:cNvCxnSpPr/>
      </xdr:nvCxnSpPr>
      <xdr:spPr>
        <a:xfrm>
          <a:off x="1828800" y="10511790"/>
          <a:ext cx="79375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40640</xdr:rowOff>
    </xdr:from>
    <xdr:to>
      <xdr:col>6</xdr:col>
      <xdr:colOff>38100</xdr:colOff>
      <xdr:row>63</xdr:row>
      <xdr:rowOff>142240</xdr:rowOff>
    </xdr:to>
    <xdr:sp macro="" textlink="">
      <xdr:nvSpPr>
        <xdr:cNvPr id="195" name="楕円 194">
          <a:extLst>
            <a:ext uri="{FF2B5EF4-FFF2-40B4-BE49-F238E27FC236}">
              <a16:creationId xmlns:a16="http://schemas.microsoft.com/office/drawing/2014/main" id="{9A39D305-6569-45C1-8D91-553A43C1EF21}"/>
            </a:ext>
          </a:extLst>
        </xdr:cNvPr>
        <xdr:cNvSpPr/>
      </xdr:nvSpPr>
      <xdr:spPr>
        <a:xfrm>
          <a:off x="984250" y="1044194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91440</xdr:rowOff>
    </xdr:from>
    <xdr:to>
      <xdr:col>10</xdr:col>
      <xdr:colOff>114300</xdr:colOff>
      <xdr:row>63</xdr:row>
      <xdr:rowOff>110490</xdr:rowOff>
    </xdr:to>
    <xdr:cxnSp macro="">
      <xdr:nvCxnSpPr>
        <xdr:cNvPr id="196" name="直線コネクタ 195">
          <a:extLst>
            <a:ext uri="{FF2B5EF4-FFF2-40B4-BE49-F238E27FC236}">
              <a16:creationId xmlns:a16="http://schemas.microsoft.com/office/drawing/2014/main" id="{61E9F149-3DCF-4B46-AD9C-47B5DC6F8AE3}"/>
            </a:ext>
          </a:extLst>
        </xdr:cNvPr>
        <xdr:cNvCxnSpPr/>
      </xdr:nvCxnSpPr>
      <xdr:spPr>
        <a:xfrm>
          <a:off x="1028700" y="10492740"/>
          <a:ext cx="8001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59</xdr:row>
      <xdr:rowOff>27305</xdr:rowOff>
    </xdr:from>
    <xdr:ext cx="405130" cy="259080"/>
    <xdr:sp macro="" textlink="">
      <xdr:nvSpPr>
        <xdr:cNvPr id="197" name="n_1aveValue【体育館・プール】&#10;有形固定資産減価償却率">
          <a:extLst>
            <a:ext uri="{FF2B5EF4-FFF2-40B4-BE49-F238E27FC236}">
              <a16:creationId xmlns:a16="http://schemas.microsoft.com/office/drawing/2014/main" id="{F3DF1DAF-B920-4EA9-8656-B39BB9CCC462}"/>
            </a:ext>
          </a:extLst>
        </xdr:cNvPr>
        <xdr:cNvSpPr txBox="1"/>
      </xdr:nvSpPr>
      <xdr:spPr>
        <a:xfrm>
          <a:off x="3239135" y="976820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66.9</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59</xdr:row>
      <xdr:rowOff>8255</xdr:rowOff>
    </xdr:from>
    <xdr:ext cx="402590" cy="256540"/>
    <xdr:sp macro="" textlink="">
      <xdr:nvSpPr>
        <xdr:cNvPr id="198" name="n_2aveValue【体育館・プール】&#10;有形固定資産減価償却率">
          <a:extLst>
            <a:ext uri="{FF2B5EF4-FFF2-40B4-BE49-F238E27FC236}">
              <a16:creationId xmlns:a16="http://schemas.microsoft.com/office/drawing/2014/main" id="{B0980FB6-6BE2-4FD9-91AE-B4D35005A3BA}"/>
            </a:ext>
          </a:extLst>
        </xdr:cNvPr>
        <xdr:cNvSpPr txBox="1"/>
      </xdr:nvSpPr>
      <xdr:spPr>
        <a:xfrm>
          <a:off x="2439035" y="974915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65.9</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58</xdr:row>
      <xdr:rowOff>130175</xdr:rowOff>
    </xdr:from>
    <xdr:ext cx="402590" cy="259080"/>
    <xdr:sp macro="" textlink="">
      <xdr:nvSpPr>
        <xdr:cNvPr id="199" name="n_3aveValue【体育館・プール】&#10;有形固定資産減価償却率">
          <a:extLst>
            <a:ext uri="{FF2B5EF4-FFF2-40B4-BE49-F238E27FC236}">
              <a16:creationId xmlns:a16="http://schemas.microsoft.com/office/drawing/2014/main" id="{CE568B4B-9B0B-48D3-99D8-7F05633FD9A2}"/>
            </a:ext>
          </a:extLst>
        </xdr:cNvPr>
        <xdr:cNvSpPr txBox="1"/>
      </xdr:nvSpPr>
      <xdr:spPr>
        <a:xfrm>
          <a:off x="1645285" y="970597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63.3</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58</xdr:row>
      <xdr:rowOff>126365</xdr:rowOff>
    </xdr:from>
    <xdr:ext cx="402590" cy="259080"/>
    <xdr:sp macro="" textlink="">
      <xdr:nvSpPr>
        <xdr:cNvPr id="200" name="n_4aveValue【体育館・プール】&#10;有形固定資産減価償却率">
          <a:extLst>
            <a:ext uri="{FF2B5EF4-FFF2-40B4-BE49-F238E27FC236}">
              <a16:creationId xmlns:a16="http://schemas.microsoft.com/office/drawing/2014/main" id="{2DF1F5AA-8D48-48DE-B164-02AAF3101CD3}"/>
            </a:ext>
          </a:extLst>
        </xdr:cNvPr>
        <xdr:cNvSpPr txBox="1"/>
      </xdr:nvSpPr>
      <xdr:spPr>
        <a:xfrm>
          <a:off x="851535" y="970216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63.1</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63</xdr:row>
      <xdr:rowOff>169545</xdr:rowOff>
    </xdr:from>
    <xdr:ext cx="405130" cy="256540"/>
    <xdr:sp macro="" textlink="">
      <xdr:nvSpPr>
        <xdr:cNvPr id="201" name="n_1mainValue【体育館・プール】&#10;有形固定資産減価償却率">
          <a:extLst>
            <a:ext uri="{FF2B5EF4-FFF2-40B4-BE49-F238E27FC236}">
              <a16:creationId xmlns:a16="http://schemas.microsoft.com/office/drawing/2014/main" id="{2E028501-A7BD-4572-A5A4-0402B381ED95}"/>
            </a:ext>
          </a:extLst>
        </xdr:cNvPr>
        <xdr:cNvSpPr txBox="1"/>
      </xdr:nvSpPr>
      <xdr:spPr>
        <a:xfrm>
          <a:off x="3239135" y="1056449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93.7</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63</xdr:row>
      <xdr:rowOff>169545</xdr:rowOff>
    </xdr:from>
    <xdr:ext cx="402590" cy="256540"/>
    <xdr:sp macro="" textlink="">
      <xdr:nvSpPr>
        <xdr:cNvPr id="202" name="n_2mainValue【体育館・プール】&#10;有形固定資産減価償却率">
          <a:extLst>
            <a:ext uri="{FF2B5EF4-FFF2-40B4-BE49-F238E27FC236}">
              <a16:creationId xmlns:a16="http://schemas.microsoft.com/office/drawing/2014/main" id="{8E2AE62F-FD9F-4DC7-BEDD-9039109F1677}"/>
            </a:ext>
          </a:extLst>
        </xdr:cNvPr>
        <xdr:cNvSpPr txBox="1"/>
      </xdr:nvSpPr>
      <xdr:spPr>
        <a:xfrm>
          <a:off x="2439035" y="1056449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93.7</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63</xdr:row>
      <xdr:rowOff>152400</xdr:rowOff>
    </xdr:from>
    <xdr:ext cx="402590" cy="259080"/>
    <xdr:sp macro="" textlink="">
      <xdr:nvSpPr>
        <xdr:cNvPr id="203" name="n_3mainValue【体育館・プール】&#10;有形固定資産減価償却率">
          <a:extLst>
            <a:ext uri="{FF2B5EF4-FFF2-40B4-BE49-F238E27FC236}">
              <a16:creationId xmlns:a16="http://schemas.microsoft.com/office/drawing/2014/main" id="{AD1168AD-05DD-42C1-A304-C69A06F4C302}"/>
            </a:ext>
          </a:extLst>
        </xdr:cNvPr>
        <xdr:cNvSpPr txBox="1"/>
      </xdr:nvSpPr>
      <xdr:spPr>
        <a:xfrm>
          <a:off x="1645285" y="1055370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92.8</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63</xdr:row>
      <xdr:rowOff>133350</xdr:rowOff>
    </xdr:from>
    <xdr:ext cx="402590" cy="256540"/>
    <xdr:sp macro="" textlink="">
      <xdr:nvSpPr>
        <xdr:cNvPr id="204" name="n_4mainValue【体育館・プール】&#10;有形固定資産減価償却率">
          <a:extLst>
            <a:ext uri="{FF2B5EF4-FFF2-40B4-BE49-F238E27FC236}">
              <a16:creationId xmlns:a16="http://schemas.microsoft.com/office/drawing/2014/main" id="{0E0102A5-1013-48F1-98A1-8BF4AA1FECC8}"/>
            </a:ext>
          </a:extLst>
        </xdr:cNvPr>
        <xdr:cNvSpPr txBox="1"/>
      </xdr:nvSpPr>
      <xdr:spPr>
        <a:xfrm>
          <a:off x="851535" y="1053465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91.8</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FE7BDC90-2BB7-4A8F-A188-03CF73B98EB9}"/>
            </a:ext>
          </a:extLst>
        </xdr:cNvPr>
        <xdr:cNvSpPr/>
      </xdr:nvSpPr>
      <xdr:spPr>
        <a:xfrm>
          <a:off x="5956300" y="77089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5777CF29-055A-487F-A5BC-1EE0AED06F01}"/>
            </a:ext>
          </a:extLst>
        </xdr:cNvPr>
        <xdr:cNvSpPr/>
      </xdr:nvSpPr>
      <xdr:spPr>
        <a:xfrm>
          <a:off x="6064250" y="83439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C482417A-1BD9-4FA6-A69F-0BC20A815152}"/>
            </a:ext>
          </a:extLst>
        </xdr:cNvPr>
        <xdr:cNvSpPr/>
      </xdr:nvSpPr>
      <xdr:spPr>
        <a:xfrm>
          <a:off x="6064250" y="85407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76/131</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B815E803-920D-48DA-992C-2FBB1B21F51C}"/>
            </a:ext>
          </a:extLst>
        </xdr:cNvPr>
        <xdr:cNvSpPr/>
      </xdr:nvSpPr>
      <xdr:spPr>
        <a:xfrm>
          <a:off x="6985000" y="83439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72645B71-6A9B-4567-9B90-1BA1DA057AB6}"/>
            </a:ext>
          </a:extLst>
        </xdr:cNvPr>
        <xdr:cNvSpPr/>
      </xdr:nvSpPr>
      <xdr:spPr>
        <a:xfrm>
          <a:off x="6985000" y="85407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7C9F56B0-E712-4546-AC7B-54D6A9E5DA48}"/>
            </a:ext>
          </a:extLst>
        </xdr:cNvPr>
        <xdr:cNvSpPr/>
      </xdr:nvSpPr>
      <xdr:spPr>
        <a:xfrm>
          <a:off x="8013700" y="83439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4E80813D-4DBE-4E5D-81C6-18D38981EFDE}"/>
            </a:ext>
          </a:extLst>
        </xdr:cNvPr>
        <xdr:cNvSpPr/>
      </xdr:nvSpPr>
      <xdr:spPr>
        <a:xfrm>
          <a:off x="8013700" y="85407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0.251</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B42CE991-884E-4B86-8E66-249CB9BCE435}"/>
            </a:ext>
          </a:extLst>
        </xdr:cNvPr>
        <xdr:cNvSpPr/>
      </xdr:nvSpPr>
      <xdr:spPr>
        <a:xfrm>
          <a:off x="5956300" y="8807450"/>
          <a:ext cx="424815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7345" cy="225425"/>
    <xdr:sp macro="" textlink="">
      <xdr:nvSpPr>
        <xdr:cNvPr id="213" name="テキスト ボックス 212">
          <a:extLst>
            <a:ext uri="{FF2B5EF4-FFF2-40B4-BE49-F238E27FC236}">
              <a16:creationId xmlns:a16="http://schemas.microsoft.com/office/drawing/2014/main" id="{A27D0BB6-C25F-475E-A7AF-C69E41BD867F}"/>
            </a:ext>
          </a:extLst>
        </xdr:cNvPr>
        <xdr:cNvSpPr txBox="1"/>
      </xdr:nvSpPr>
      <xdr:spPr>
        <a:xfrm>
          <a:off x="5918200" y="86233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7E59FDCC-F585-4107-8D3F-CBECC6C5F382}"/>
            </a:ext>
          </a:extLst>
        </xdr:cNvPr>
        <xdr:cNvCxnSpPr/>
      </xdr:nvCxnSpPr>
      <xdr:spPr>
        <a:xfrm>
          <a:off x="5956300" y="110109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187E03C0-735A-4335-85E2-89A00DCBF65D}"/>
            </a:ext>
          </a:extLst>
        </xdr:cNvPr>
        <xdr:cNvCxnSpPr/>
      </xdr:nvCxnSpPr>
      <xdr:spPr>
        <a:xfrm>
          <a:off x="5956300" y="106426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63</xdr:row>
      <xdr:rowOff>105410</xdr:rowOff>
    </xdr:from>
    <xdr:ext cx="464820" cy="259080"/>
    <xdr:sp macro="" textlink="">
      <xdr:nvSpPr>
        <xdr:cNvPr id="216" name="テキスト ボックス 215">
          <a:extLst>
            <a:ext uri="{FF2B5EF4-FFF2-40B4-BE49-F238E27FC236}">
              <a16:creationId xmlns:a16="http://schemas.microsoft.com/office/drawing/2014/main" id="{636331A2-B3CC-42DE-843C-1E6DC33E3D01}"/>
            </a:ext>
          </a:extLst>
        </xdr:cNvPr>
        <xdr:cNvSpPr txBox="1"/>
      </xdr:nvSpPr>
      <xdr:spPr>
        <a:xfrm>
          <a:off x="5527040" y="1050671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7E6D538D-CD92-4207-9C3C-53F8C6961481}"/>
            </a:ext>
          </a:extLst>
        </xdr:cNvPr>
        <xdr:cNvCxnSpPr/>
      </xdr:nvCxnSpPr>
      <xdr:spPr>
        <a:xfrm>
          <a:off x="5956300" y="102743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61</xdr:row>
      <xdr:rowOff>67310</xdr:rowOff>
    </xdr:from>
    <xdr:ext cx="464820" cy="259080"/>
    <xdr:sp macro="" textlink="">
      <xdr:nvSpPr>
        <xdr:cNvPr id="218" name="テキスト ボックス 217">
          <a:extLst>
            <a:ext uri="{FF2B5EF4-FFF2-40B4-BE49-F238E27FC236}">
              <a16:creationId xmlns:a16="http://schemas.microsoft.com/office/drawing/2014/main" id="{762FB800-FCB2-4CCF-99DC-E29DA7A2B85C}"/>
            </a:ext>
          </a:extLst>
        </xdr:cNvPr>
        <xdr:cNvSpPr txBox="1"/>
      </xdr:nvSpPr>
      <xdr:spPr>
        <a:xfrm>
          <a:off x="5527040" y="1013841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5B299568-92AB-4E37-9E83-4758092CBDD5}"/>
            </a:ext>
          </a:extLst>
        </xdr:cNvPr>
        <xdr:cNvCxnSpPr/>
      </xdr:nvCxnSpPr>
      <xdr:spPr>
        <a:xfrm>
          <a:off x="5956300" y="9906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59</xdr:row>
      <xdr:rowOff>29210</xdr:rowOff>
    </xdr:from>
    <xdr:ext cx="464820" cy="256540"/>
    <xdr:sp macro="" textlink="">
      <xdr:nvSpPr>
        <xdr:cNvPr id="220" name="テキスト ボックス 219">
          <a:extLst>
            <a:ext uri="{FF2B5EF4-FFF2-40B4-BE49-F238E27FC236}">
              <a16:creationId xmlns:a16="http://schemas.microsoft.com/office/drawing/2014/main" id="{B6B5FF06-7F4A-410B-BEDD-24EA0C0C2853}"/>
            </a:ext>
          </a:extLst>
        </xdr:cNvPr>
        <xdr:cNvSpPr txBox="1"/>
      </xdr:nvSpPr>
      <xdr:spPr>
        <a:xfrm>
          <a:off x="5527040" y="977011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71CBEA81-BB79-4D8A-8B14-45F4443AAD67}"/>
            </a:ext>
          </a:extLst>
        </xdr:cNvPr>
        <xdr:cNvCxnSpPr/>
      </xdr:nvCxnSpPr>
      <xdr:spPr>
        <a:xfrm>
          <a:off x="5956300" y="95440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56</xdr:row>
      <xdr:rowOff>162560</xdr:rowOff>
    </xdr:from>
    <xdr:ext cx="464820" cy="259080"/>
    <xdr:sp macro="" textlink="">
      <xdr:nvSpPr>
        <xdr:cNvPr id="222" name="テキスト ボックス 221">
          <a:extLst>
            <a:ext uri="{FF2B5EF4-FFF2-40B4-BE49-F238E27FC236}">
              <a16:creationId xmlns:a16="http://schemas.microsoft.com/office/drawing/2014/main" id="{F3C7DEA2-F057-4F86-A3C7-A4DE8DE6477C}"/>
            </a:ext>
          </a:extLst>
        </xdr:cNvPr>
        <xdr:cNvSpPr txBox="1"/>
      </xdr:nvSpPr>
      <xdr:spPr>
        <a:xfrm>
          <a:off x="5527040" y="94081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EFD7D53E-7CB8-4EEB-86BB-43751F8C5A64}"/>
            </a:ext>
          </a:extLst>
        </xdr:cNvPr>
        <xdr:cNvCxnSpPr/>
      </xdr:nvCxnSpPr>
      <xdr:spPr>
        <a:xfrm>
          <a:off x="5956300" y="91757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54</xdr:row>
      <xdr:rowOff>124460</xdr:rowOff>
    </xdr:from>
    <xdr:ext cx="464820" cy="259080"/>
    <xdr:sp macro="" textlink="">
      <xdr:nvSpPr>
        <xdr:cNvPr id="224" name="テキスト ボックス 223">
          <a:extLst>
            <a:ext uri="{FF2B5EF4-FFF2-40B4-BE49-F238E27FC236}">
              <a16:creationId xmlns:a16="http://schemas.microsoft.com/office/drawing/2014/main" id="{9AE4C483-1F39-4FBC-96D2-CDE0324D28C7}"/>
            </a:ext>
          </a:extLst>
        </xdr:cNvPr>
        <xdr:cNvSpPr txBox="1"/>
      </xdr:nvSpPr>
      <xdr:spPr>
        <a:xfrm>
          <a:off x="5527040" y="90398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07589D63-14B3-42FA-82A7-C70E1B110AB0}"/>
            </a:ext>
          </a:extLst>
        </xdr:cNvPr>
        <xdr:cNvCxnSpPr/>
      </xdr:nvCxnSpPr>
      <xdr:spPr>
        <a:xfrm>
          <a:off x="5956300" y="88074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52</xdr:row>
      <xdr:rowOff>86360</xdr:rowOff>
    </xdr:from>
    <xdr:ext cx="464820" cy="256540"/>
    <xdr:sp macro="" textlink="">
      <xdr:nvSpPr>
        <xdr:cNvPr id="226" name="テキスト ボックス 225">
          <a:extLst>
            <a:ext uri="{FF2B5EF4-FFF2-40B4-BE49-F238E27FC236}">
              <a16:creationId xmlns:a16="http://schemas.microsoft.com/office/drawing/2014/main" id="{F259846C-EE94-498C-9974-A5D1F8805D08}"/>
            </a:ext>
          </a:extLst>
        </xdr:cNvPr>
        <xdr:cNvSpPr txBox="1"/>
      </xdr:nvSpPr>
      <xdr:spPr>
        <a:xfrm>
          <a:off x="5527040" y="86715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体育館・プール】&#10;一人当たり面積グラフ枠">
          <a:extLst>
            <a:ext uri="{FF2B5EF4-FFF2-40B4-BE49-F238E27FC236}">
              <a16:creationId xmlns:a16="http://schemas.microsoft.com/office/drawing/2014/main" id="{D2F76F7E-5B94-4A50-822A-934A6A5C074B}"/>
            </a:ext>
          </a:extLst>
        </xdr:cNvPr>
        <xdr:cNvSpPr/>
      </xdr:nvSpPr>
      <xdr:spPr>
        <a:xfrm>
          <a:off x="5956300" y="8807450"/>
          <a:ext cx="424815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125095</xdr:rowOff>
    </xdr:from>
    <xdr:to>
      <xdr:col>54</xdr:col>
      <xdr:colOff>189865</xdr:colOff>
      <xdr:row>64</xdr:row>
      <xdr:rowOff>75565</xdr:rowOff>
    </xdr:to>
    <xdr:cxnSp macro="">
      <xdr:nvCxnSpPr>
        <xdr:cNvPr id="228" name="直線コネクタ 227">
          <a:extLst>
            <a:ext uri="{FF2B5EF4-FFF2-40B4-BE49-F238E27FC236}">
              <a16:creationId xmlns:a16="http://schemas.microsoft.com/office/drawing/2014/main" id="{1BAC9E3E-3E11-4CC0-8F04-F0DF0EBAD8A8}"/>
            </a:ext>
          </a:extLst>
        </xdr:cNvPr>
        <xdr:cNvCxnSpPr/>
      </xdr:nvCxnSpPr>
      <xdr:spPr>
        <a:xfrm flipV="1">
          <a:off x="9429115" y="9370695"/>
          <a:ext cx="0" cy="12712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79375</xdr:rowOff>
    </xdr:from>
    <xdr:ext cx="469900" cy="258445"/>
    <xdr:sp macro="" textlink="">
      <xdr:nvSpPr>
        <xdr:cNvPr id="229" name="【体育館・プール】&#10;一人当たり面積最小値テキスト">
          <a:extLst>
            <a:ext uri="{FF2B5EF4-FFF2-40B4-BE49-F238E27FC236}">
              <a16:creationId xmlns:a16="http://schemas.microsoft.com/office/drawing/2014/main" id="{78FDDE21-A9A7-45C9-8990-B8B5A5F2B198}"/>
            </a:ext>
          </a:extLst>
        </xdr:cNvPr>
        <xdr:cNvSpPr txBox="1"/>
      </xdr:nvSpPr>
      <xdr:spPr>
        <a:xfrm>
          <a:off x="9467850" y="1064577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0.001</a:t>
          </a:r>
          <a:endParaRPr kumimoji="1" lang="ja-JP" altLang="en-US" sz="1000" b="1">
            <a:latin typeface="ＭＳ Ｐゴシック"/>
            <a:ea typeface="ＭＳ Ｐゴシック"/>
          </a:endParaRPr>
        </a:p>
      </xdr:txBody>
    </xdr:sp>
    <xdr:clientData/>
  </xdr:oneCellAnchor>
  <xdr:twoCellAnchor>
    <xdr:from>
      <xdr:col>54</xdr:col>
      <xdr:colOff>101600</xdr:colOff>
      <xdr:row>64</xdr:row>
      <xdr:rowOff>75565</xdr:rowOff>
    </xdr:from>
    <xdr:to>
      <xdr:col>55</xdr:col>
      <xdr:colOff>88900</xdr:colOff>
      <xdr:row>64</xdr:row>
      <xdr:rowOff>75565</xdr:rowOff>
    </xdr:to>
    <xdr:cxnSp macro="">
      <xdr:nvCxnSpPr>
        <xdr:cNvPr id="230" name="直線コネクタ 229">
          <a:extLst>
            <a:ext uri="{FF2B5EF4-FFF2-40B4-BE49-F238E27FC236}">
              <a16:creationId xmlns:a16="http://schemas.microsoft.com/office/drawing/2014/main" id="{9490E67B-E565-446E-9B49-71D8E86DC491}"/>
            </a:ext>
          </a:extLst>
        </xdr:cNvPr>
        <xdr:cNvCxnSpPr/>
      </xdr:nvCxnSpPr>
      <xdr:spPr>
        <a:xfrm>
          <a:off x="9359900" y="106419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71755</xdr:rowOff>
    </xdr:from>
    <xdr:ext cx="469900" cy="259080"/>
    <xdr:sp macro="" textlink="">
      <xdr:nvSpPr>
        <xdr:cNvPr id="231" name="【体育館・プール】&#10;一人当たり面積最大値テキスト">
          <a:extLst>
            <a:ext uri="{FF2B5EF4-FFF2-40B4-BE49-F238E27FC236}">
              <a16:creationId xmlns:a16="http://schemas.microsoft.com/office/drawing/2014/main" id="{568D1902-5885-4625-99FE-CD429285C742}"/>
            </a:ext>
          </a:extLst>
        </xdr:cNvPr>
        <xdr:cNvSpPr txBox="1"/>
      </xdr:nvSpPr>
      <xdr:spPr>
        <a:xfrm>
          <a:off x="9467850" y="91522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3.471</a:t>
          </a:r>
          <a:endParaRPr kumimoji="1" lang="ja-JP" altLang="en-US" sz="1000" b="1">
            <a:latin typeface="ＭＳ Ｐゴシック"/>
            <a:ea typeface="ＭＳ Ｐゴシック"/>
          </a:endParaRPr>
        </a:p>
      </xdr:txBody>
    </xdr:sp>
    <xdr:clientData/>
  </xdr:oneCellAnchor>
  <xdr:twoCellAnchor>
    <xdr:from>
      <xdr:col>54</xdr:col>
      <xdr:colOff>101600</xdr:colOff>
      <xdr:row>56</xdr:row>
      <xdr:rowOff>125095</xdr:rowOff>
    </xdr:from>
    <xdr:to>
      <xdr:col>55</xdr:col>
      <xdr:colOff>88900</xdr:colOff>
      <xdr:row>56</xdr:row>
      <xdr:rowOff>125095</xdr:rowOff>
    </xdr:to>
    <xdr:cxnSp macro="">
      <xdr:nvCxnSpPr>
        <xdr:cNvPr id="232" name="直線コネクタ 231">
          <a:extLst>
            <a:ext uri="{FF2B5EF4-FFF2-40B4-BE49-F238E27FC236}">
              <a16:creationId xmlns:a16="http://schemas.microsoft.com/office/drawing/2014/main" id="{661557B0-958F-433B-BD53-ABFCFD29C90C}"/>
            </a:ext>
          </a:extLst>
        </xdr:cNvPr>
        <xdr:cNvCxnSpPr/>
      </xdr:nvCxnSpPr>
      <xdr:spPr>
        <a:xfrm>
          <a:off x="9359900" y="93706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57150</xdr:rowOff>
    </xdr:from>
    <xdr:ext cx="469900" cy="259080"/>
    <xdr:sp macro="" textlink="">
      <xdr:nvSpPr>
        <xdr:cNvPr id="233" name="【体育館・プール】&#10;一人当たり面積平均値テキスト">
          <a:extLst>
            <a:ext uri="{FF2B5EF4-FFF2-40B4-BE49-F238E27FC236}">
              <a16:creationId xmlns:a16="http://schemas.microsoft.com/office/drawing/2014/main" id="{A4E49BB5-ADDA-44F3-B4F0-5789AD61C323}"/>
            </a:ext>
          </a:extLst>
        </xdr:cNvPr>
        <xdr:cNvSpPr txBox="1"/>
      </xdr:nvSpPr>
      <xdr:spPr>
        <a:xfrm>
          <a:off x="9467850" y="1029335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0.427</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63</xdr:row>
      <xdr:rowOff>34290</xdr:rowOff>
    </xdr:from>
    <xdr:to>
      <xdr:col>55</xdr:col>
      <xdr:colOff>50800</xdr:colOff>
      <xdr:row>63</xdr:row>
      <xdr:rowOff>135890</xdr:rowOff>
    </xdr:to>
    <xdr:sp macro="" textlink="">
      <xdr:nvSpPr>
        <xdr:cNvPr id="234" name="フローチャート: 判断 233">
          <a:extLst>
            <a:ext uri="{FF2B5EF4-FFF2-40B4-BE49-F238E27FC236}">
              <a16:creationId xmlns:a16="http://schemas.microsoft.com/office/drawing/2014/main" id="{9C30FE1D-BE41-4DAE-AC0E-15FDAF31C758}"/>
            </a:ext>
          </a:extLst>
        </xdr:cNvPr>
        <xdr:cNvSpPr/>
      </xdr:nvSpPr>
      <xdr:spPr>
        <a:xfrm>
          <a:off x="9398000" y="1043559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36195</xdr:rowOff>
    </xdr:from>
    <xdr:to>
      <xdr:col>50</xdr:col>
      <xdr:colOff>165100</xdr:colOff>
      <xdr:row>63</xdr:row>
      <xdr:rowOff>137795</xdr:rowOff>
    </xdr:to>
    <xdr:sp macro="" textlink="">
      <xdr:nvSpPr>
        <xdr:cNvPr id="235" name="フローチャート: 判断 234">
          <a:extLst>
            <a:ext uri="{FF2B5EF4-FFF2-40B4-BE49-F238E27FC236}">
              <a16:creationId xmlns:a16="http://schemas.microsoft.com/office/drawing/2014/main" id="{818EA7E3-CBF9-4275-8B46-1844E21EFFFB}"/>
            </a:ext>
          </a:extLst>
        </xdr:cNvPr>
        <xdr:cNvSpPr/>
      </xdr:nvSpPr>
      <xdr:spPr>
        <a:xfrm>
          <a:off x="8636000" y="10437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39370</xdr:rowOff>
    </xdr:from>
    <xdr:to>
      <xdr:col>46</xdr:col>
      <xdr:colOff>38100</xdr:colOff>
      <xdr:row>63</xdr:row>
      <xdr:rowOff>140970</xdr:rowOff>
    </xdr:to>
    <xdr:sp macro="" textlink="">
      <xdr:nvSpPr>
        <xdr:cNvPr id="236" name="フローチャート: 判断 235">
          <a:extLst>
            <a:ext uri="{FF2B5EF4-FFF2-40B4-BE49-F238E27FC236}">
              <a16:creationId xmlns:a16="http://schemas.microsoft.com/office/drawing/2014/main" id="{4E3C31A6-D971-45B3-A57F-73E2166A2C28}"/>
            </a:ext>
          </a:extLst>
        </xdr:cNvPr>
        <xdr:cNvSpPr/>
      </xdr:nvSpPr>
      <xdr:spPr>
        <a:xfrm>
          <a:off x="7842250" y="1044067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43815</xdr:rowOff>
    </xdr:from>
    <xdr:to>
      <xdr:col>41</xdr:col>
      <xdr:colOff>101600</xdr:colOff>
      <xdr:row>63</xdr:row>
      <xdr:rowOff>145415</xdr:rowOff>
    </xdr:to>
    <xdr:sp macro="" textlink="">
      <xdr:nvSpPr>
        <xdr:cNvPr id="237" name="フローチャート: 判断 236">
          <a:extLst>
            <a:ext uri="{FF2B5EF4-FFF2-40B4-BE49-F238E27FC236}">
              <a16:creationId xmlns:a16="http://schemas.microsoft.com/office/drawing/2014/main" id="{6AEF9DEE-ACE1-4181-9952-F8D2A600CC49}"/>
            </a:ext>
          </a:extLst>
        </xdr:cNvPr>
        <xdr:cNvSpPr/>
      </xdr:nvSpPr>
      <xdr:spPr>
        <a:xfrm>
          <a:off x="7029450" y="10445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53340</xdr:rowOff>
    </xdr:from>
    <xdr:to>
      <xdr:col>36</xdr:col>
      <xdr:colOff>165100</xdr:colOff>
      <xdr:row>63</xdr:row>
      <xdr:rowOff>154940</xdr:rowOff>
    </xdr:to>
    <xdr:sp macro="" textlink="">
      <xdr:nvSpPr>
        <xdr:cNvPr id="238" name="フローチャート: 判断 237">
          <a:extLst>
            <a:ext uri="{FF2B5EF4-FFF2-40B4-BE49-F238E27FC236}">
              <a16:creationId xmlns:a16="http://schemas.microsoft.com/office/drawing/2014/main" id="{F5D00A42-E050-4D40-A65E-30551638F332}"/>
            </a:ext>
          </a:extLst>
        </xdr:cNvPr>
        <xdr:cNvSpPr/>
      </xdr:nvSpPr>
      <xdr:spPr>
        <a:xfrm>
          <a:off x="6235700" y="10454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111760</xdr:rowOff>
    </xdr:from>
    <xdr:ext cx="762000" cy="256540"/>
    <xdr:sp macro="" textlink="">
      <xdr:nvSpPr>
        <xdr:cNvPr id="239" name="テキスト ボックス 238">
          <a:extLst>
            <a:ext uri="{FF2B5EF4-FFF2-40B4-BE49-F238E27FC236}">
              <a16:creationId xmlns:a16="http://schemas.microsoft.com/office/drawing/2014/main" id="{788C6561-7AC6-472B-A261-9DAC38BAF259}"/>
            </a:ext>
          </a:extLst>
        </xdr:cNvPr>
        <xdr:cNvSpPr txBox="1"/>
      </xdr:nvSpPr>
      <xdr:spPr>
        <a:xfrm>
          <a:off x="9258300" y="110083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111760</xdr:rowOff>
    </xdr:from>
    <xdr:ext cx="762000" cy="256540"/>
    <xdr:sp macro="" textlink="">
      <xdr:nvSpPr>
        <xdr:cNvPr id="240" name="テキスト ボックス 239">
          <a:extLst>
            <a:ext uri="{FF2B5EF4-FFF2-40B4-BE49-F238E27FC236}">
              <a16:creationId xmlns:a16="http://schemas.microsoft.com/office/drawing/2014/main" id="{D035BBF4-74EE-4871-BFBD-D875825404AC}"/>
            </a:ext>
          </a:extLst>
        </xdr:cNvPr>
        <xdr:cNvSpPr txBox="1"/>
      </xdr:nvSpPr>
      <xdr:spPr>
        <a:xfrm>
          <a:off x="8515350" y="110083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66</xdr:row>
      <xdr:rowOff>111760</xdr:rowOff>
    </xdr:from>
    <xdr:ext cx="762000" cy="256540"/>
    <xdr:sp macro="" textlink="">
      <xdr:nvSpPr>
        <xdr:cNvPr id="241" name="テキスト ボックス 240">
          <a:extLst>
            <a:ext uri="{FF2B5EF4-FFF2-40B4-BE49-F238E27FC236}">
              <a16:creationId xmlns:a16="http://schemas.microsoft.com/office/drawing/2014/main" id="{3025FADE-DB78-4843-914A-0571F6A88EA5}"/>
            </a:ext>
          </a:extLst>
        </xdr:cNvPr>
        <xdr:cNvSpPr txBox="1"/>
      </xdr:nvSpPr>
      <xdr:spPr>
        <a:xfrm>
          <a:off x="7715250" y="110083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111760</xdr:rowOff>
    </xdr:from>
    <xdr:ext cx="762000" cy="256540"/>
    <xdr:sp macro="" textlink="">
      <xdr:nvSpPr>
        <xdr:cNvPr id="242" name="テキスト ボックス 241">
          <a:extLst>
            <a:ext uri="{FF2B5EF4-FFF2-40B4-BE49-F238E27FC236}">
              <a16:creationId xmlns:a16="http://schemas.microsoft.com/office/drawing/2014/main" id="{C4354E08-1C9E-4B4D-B67B-6F1D4469257C}"/>
            </a:ext>
          </a:extLst>
        </xdr:cNvPr>
        <xdr:cNvSpPr txBox="1"/>
      </xdr:nvSpPr>
      <xdr:spPr>
        <a:xfrm>
          <a:off x="6908800" y="110083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111760</xdr:rowOff>
    </xdr:from>
    <xdr:ext cx="762000" cy="256540"/>
    <xdr:sp macro="" textlink="">
      <xdr:nvSpPr>
        <xdr:cNvPr id="243" name="テキスト ボックス 242">
          <a:extLst>
            <a:ext uri="{FF2B5EF4-FFF2-40B4-BE49-F238E27FC236}">
              <a16:creationId xmlns:a16="http://schemas.microsoft.com/office/drawing/2014/main" id="{78524363-9A04-4DEA-AC9C-1FDA27CDC4BD}"/>
            </a:ext>
          </a:extLst>
        </xdr:cNvPr>
        <xdr:cNvSpPr txBox="1"/>
      </xdr:nvSpPr>
      <xdr:spPr>
        <a:xfrm>
          <a:off x="6115050" y="110083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63</xdr:row>
      <xdr:rowOff>66040</xdr:rowOff>
    </xdr:from>
    <xdr:to>
      <xdr:col>55</xdr:col>
      <xdr:colOff>50800</xdr:colOff>
      <xdr:row>63</xdr:row>
      <xdr:rowOff>167640</xdr:rowOff>
    </xdr:to>
    <xdr:sp macro="" textlink="">
      <xdr:nvSpPr>
        <xdr:cNvPr id="244" name="楕円 243">
          <a:extLst>
            <a:ext uri="{FF2B5EF4-FFF2-40B4-BE49-F238E27FC236}">
              <a16:creationId xmlns:a16="http://schemas.microsoft.com/office/drawing/2014/main" id="{6E29B429-1D97-47E6-BC65-C8947D608CA4}"/>
            </a:ext>
          </a:extLst>
        </xdr:cNvPr>
        <xdr:cNvSpPr/>
      </xdr:nvSpPr>
      <xdr:spPr>
        <a:xfrm>
          <a:off x="9398000" y="1046734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44450</xdr:rowOff>
    </xdr:from>
    <xdr:ext cx="469900" cy="259080"/>
    <xdr:sp macro="" textlink="">
      <xdr:nvSpPr>
        <xdr:cNvPr id="245" name="【体育館・プール】&#10;一人当たり面積該当値テキスト">
          <a:extLst>
            <a:ext uri="{FF2B5EF4-FFF2-40B4-BE49-F238E27FC236}">
              <a16:creationId xmlns:a16="http://schemas.microsoft.com/office/drawing/2014/main" id="{260D326E-24DC-4B33-A1AD-4C82C6F429E0}"/>
            </a:ext>
          </a:extLst>
        </xdr:cNvPr>
        <xdr:cNvSpPr txBox="1"/>
      </xdr:nvSpPr>
      <xdr:spPr>
        <a:xfrm>
          <a:off x="9467850" y="104457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0.344</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63</xdr:row>
      <xdr:rowOff>68580</xdr:rowOff>
    </xdr:from>
    <xdr:to>
      <xdr:col>50</xdr:col>
      <xdr:colOff>165100</xdr:colOff>
      <xdr:row>63</xdr:row>
      <xdr:rowOff>170180</xdr:rowOff>
    </xdr:to>
    <xdr:sp macro="" textlink="">
      <xdr:nvSpPr>
        <xdr:cNvPr id="246" name="楕円 245">
          <a:extLst>
            <a:ext uri="{FF2B5EF4-FFF2-40B4-BE49-F238E27FC236}">
              <a16:creationId xmlns:a16="http://schemas.microsoft.com/office/drawing/2014/main" id="{EA9B9A38-92A3-47FE-B2BE-33DD9E96E36E}"/>
            </a:ext>
          </a:extLst>
        </xdr:cNvPr>
        <xdr:cNvSpPr/>
      </xdr:nvSpPr>
      <xdr:spPr>
        <a:xfrm>
          <a:off x="8636000" y="104698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116840</xdr:rowOff>
    </xdr:from>
    <xdr:to>
      <xdr:col>55</xdr:col>
      <xdr:colOff>0</xdr:colOff>
      <xdr:row>63</xdr:row>
      <xdr:rowOff>119380</xdr:rowOff>
    </xdr:to>
    <xdr:cxnSp macro="">
      <xdr:nvCxnSpPr>
        <xdr:cNvPr id="247" name="直線コネクタ 246">
          <a:extLst>
            <a:ext uri="{FF2B5EF4-FFF2-40B4-BE49-F238E27FC236}">
              <a16:creationId xmlns:a16="http://schemas.microsoft.com/office/drawing/2014/main" id="{BE15B354-2F69-4943-8661-3709F48AC497}"/>
            </a:ext>
          </a:extLst>
        </xdr:cNvPr>
        <xdr:cNvCxnSpPr/>
      </xdr:nvCxnSpPr>
      <xdr:spPr>
        <a:xfrm flipV="1">
          <a:off x="8686800" y="10518140"/>
          <a:ext cx="74295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70485</xdr:rowOff>
    </xdr:from>
    <xdr:to>
      <xdr:col>46</xdr:col>
      <xdr:colOff>38100</xdr:colOff>
      <xdr:row>64</xdr:row>
      <xdr:rowOff>635</xdr:rowOff>
    </xdr:to>
    <xdr:sp macro="" textlink="">
      <xdr:nvSpPr>
        <xdr:cNvPr id="248" name="楕円 247">
          <a:extLst>
            <a:ext uri="{FF2B5EF4-FFF2-40B4-BE49-F238E27FC236}">
              <a16:creationId xmlns:a16="http://schemas.microsoft.com/office/drawing/2014/main" id="{4E2072CF-7F4F-4999-968A-1A41F424694C}"/>
            </a:ext>
          </a:extLst>
        </xdr:cNvPr>
        <xdr:cNvSpPr/>
      </xdr:nvSpPr>
      <xdr:spPr>
        <a:xfrm>
          <a:off x="7842250" y="1047178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119380</xdr:rowOff>
    </xdr:from>
    <xdr:to>
      <xdr:col>50</xdr:col>
      <xdr:colOff>114300</xdr:colOff>
      <xdr:row>63</xdr:row>
      <xdr:rowOff>121285</xdr:rowOff>
    </xdr:to>
    <xdr:cxnSp macro="">
      <xdr:nvCxnSpPr>
        <xdr:cNvPr id="249" name="直線コネクタ 248">
          <a:extLst>
            <a:ext uri="{FF2B5EF4-FFF2-40B4-BE49-F238E27FC236}">
              <a16:creationId xmlns:a16="http://schemas.microsoft.com/office/drawing/2014/main" id="{EF5A96CA-3E15-4E0A-866E-649C78347F6C}"/>
            </a:ext>
          </a:extLst>
        </xdr:cNvPr>
        <xdr:cNvCxnSpPr/>
      </xdr:nvCxnSpPr>
      <xdr:spPr>
        <a:xfrm flipV="1">
          <a:off x="7886700" y="10520680"/>
          <a:ext cx="8001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71755</xdr:rowOff>
    </xdr:from>
    <xdr:to>
      <xdr:col>41</xdr:col>
      <xdr:colOff>101600</xdr:colOff>
      <xdr:row>64</xdr:row>
      <xdr:rowOff>1905</xdr:rowOff>
    </xdr:to>
    <xdr:sp macro="" textlink="">
      <xdr:nvSpPr>
        <xdr:cNvPr id="250" name="楕円 249">
          <a:extLst>
            <a:ext uri="{FF2B5EF4-FFF2-40B4-BE49-F238E27FC236}">
              <a16:creationId xmlns:a16="http://schemas.microsoft.com/office/drawing/2014/main" id="{08DD1DF4-FB00-42DD-9F6F-70A7149ED78D}"/>
            </a:ext>
          </a:extLst>
        </xdr:cNvPr>
        <xdr:cNvSpPr/>
      </xdr:nvSpPr>
      <xdr:spPr>
        <a:xfrm>
          <a:off x="7029450" y="1047305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121285</xdr:rowOff>
    </xdr:from>
    <xdr:to>
      <xdr:col>45</xdr:col>
      <xdr:colOff>177800</xdr:colOff>
      <xdr:row>63</xdr:row>
      <xdr:rowOff>122555</xdr:rowOff>
    </xdr:to>
    <xdr:cxnSp macro="">
      <xdr:nvCxnSpPr>
        <xdr:cNvPr id="251" name="直線コネクタ 250">
          <a:extLst>
            <a:ext uri="{FF2B5EF4-FFF2-40B4-BE49-F238E27FC236}">
              <a16:creationId xmlns:a16="http://schemas.microsoft.com/office/drawing/2014/main" id="{4898571D-706E-4AEE-840A-475DD67B83A7}"/>
            </a:ext>
          </a:extLst>
        </xdr:cNvPr>
        <xdr:cNvCxnSpPr/>
      </xdr:nvCxnSpPr>
      <xdr:spPr>
        <a:xfrm flipV="1">
          <a:off x="7080250" y="10522585"/>
          <a:ext cx="80645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73660</xdr:rowOff>
    </xdr:from>
    <xdr:to>
      <xdr:col>36</xdr:col>
      <xdr:colOff>165100</xdr:colOff>
      <xdr:row>64</xdr:row>
      <xdr:rowOff>3810</xdr:rowOff>
    </xdr:to>
    <xdr:sp macro="" textlink="">
      <xdr:nvSpPr>
        <xdr:cNvPr id="252" name="楕円 251">
          <a:extLst>
            <a:ext uri="{FF2B5EF4-FFF2-40B4-BE49-F238E27FC236}">
              <a16:creationId xmlns:a16="http://schemas.microsoft.com/office/drawing/2014/main" id="{DEFB2EFB-CD37-4101-93EF-F3AE66F4E4F5}"/>
            </a:ext>
          </a:extLst>
        </xdr:cNvPr>
        <xdr:cNvSpPr/>
      </xdr:nvSpPr>
      <xdr:spPr>
        <a:xfrm>
          <a:off x="6235700" y="1047496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122555</xdr:rowOff>
    </xdr:from>
    <xdr:to>
      <xdr:col>41</xdr:col>
      <xdr:colOff>50800</xdr:colOff>
      <xdr:row>63</xdr:row>
      <xdr:rowOff>124460</xdr:rowOff>
    </xdr:to>
    <xdr:cxnSp macro="">
      <xdr:nvCxnSpPr>
        <xdr:cNvPr id="253" name="直線コネクタ 252">
          <a:extLst>
            <a:ext uri="{FF2B5EF4-FFF2-40B4-BE49-F238E27FC236}">
              <a16:creationId xmlns:a16="http://schemas.microsoft.com/office/drawing/2014/main" id="{A6FEB404-8F3A-4570-80B8-D4E0AFBF296E}"/>
            </a:ext>
          </a:extLst>
        </xdr:cNvPr>
        <xdr:cNvCxnSpPr/>
      </xdr:nvCxnSpPr>
      <xdr:spPr>
        <a:xfrm flipV="1">
          <a:off x="6286500" y="10523855"/>
          <a:ext cx="79375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61</xdr:row>
      <xdr:rowOff>154940</xdr:rowOff>
    </xdr:from>
    <xdr:ext cx="469900" cy="256540"/>
    <xdr:sp macro="" textlink="">
      <xdr:nvSpPr>
        <xdr:cNvPr id="254" name="n_1aveValue【体育館・プール】&#10;一人当たり面積">
          <a:extLst>
            <a:ext uri="{FF2B5EF4-FFF2-40B4-BE49-F238E27FC236}">
              <a16:creationId xmlns:a16="http://schemas.microsoft.com/office/drawing/2014/main" id="{D5FAD294-F35B-419B-A990-A0A938E1C408}"/>
            </a:ext>
          </a:extLst>
        </xdr:cNvPr>
        <xdr:cNvSpPr txBox="1"/>
      </xdr:nvSpPr>
      <xdr:spPr>
        <a:xfrm>
          <a:off x="8458200" y="1022604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0.421</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61</xdr:row>
      <xdr:rowOff>157480</xdr:rowOff>
    </xdr:from>
    <xdr:ext cx="467360" cy="256540"/>
    <xdr:sp macro="" textlink="">
      <xdr:nvSpPr>
        <xdr:cNvPr id="255" name="n_2aveValue【体育館・プール】&#10;一人当たり面積">
          <a:extLst>
            <a:ext uri="{FF2B5EF4-FFF2-40B4-BE49-F238E27FC236}">
              <a16:creationId xmlns:a16="http://schemas.microsoft.com/office/drawing/2014/main" id="{6AF021B6-71A5-4B34-8C92-CA0B76E1BB97}"/>
            </a:ext>
          </a:extLst>
        </xdr:cNvPr>
        <xdr:cNvSpPr txBox="1"/>
      </xdr:nvSpPr>
      <xdr:spPr>
        <a:xfrm>
          <a:off x="7677150" y="1022858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0.414</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61</xdr:row>
      <xdr:rowOff>161925</xdr:rowOff>
    </xdr:from>
    <xdr:ext cx="467360" cy="259080"/>
    <xdr:sp macro="" textlink="">
      <xdr:nvSpPr>
        <xdr:cNvPr id="256" name="n_3aveValue【体育館・プール】&#10;一人当たり面積">
          <a:extLst>
            <a:ext uri="{FF2B5EF4-FFF2-40B4-BE49-F238E27FC236}">
              <a16:creationId xmlns:a16="http://schemas.microsoft.com/office/drawing/2014/main" id="{44C4A1E6-F9BA-4C02-9A4B-330D4AFBFFD4}"/>
            </a:ext>
          </a:extLst>
        </xdr:cNvPr>
        <xdr:cNvSpPr txBox="1"/>
      </xdr:nvSpPr>
      <xdr:spPr>
        <a:xfrm>
          <a:off x="6864350" y="1023302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0.401</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62</xdr:row>
      <xdr:rowOff>0</xdr:rowOff>
    </xdr:from>
    <xdr:ext cx="467360" cy="259080"/>
    <xdr:sp macro="" textlink="">
      <xdr:nvSpPr>
        <xdr:cNvPr id="257" name="n_4aveValue【体育館・プール】&#10;一人当たり面積">
          <a:extLst>
            <a:ext uri="{FF2B5EF4-FFF2-40B4-BE49-F238E27FC236}">
              <a16:creationId xmlns:a16="http://schemas.microsoft.com/office/drawing/2014/main" id="{4CE98A4F-6D0B-47CB-A48E-D890ACB7DF06}"/>
            </a:ext>
          </a:extLst>
        </xdr:cNvPr>
        <xdr:cNvSpPr txBox="1"/>
      </xdr:nvSpPr>
      <xdr:spPr>
        <a:xfrm>
          <a:off x="6070600" y="1023620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0.376</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63</xdr:row>
      <xdr:rowOff>161290</xdr:rowOff>
    </xdr:from>
    <xdr:ext cx="469900" cy="259080"/>
    <xdr:sp macro="" textlink="">
      <xdr:nvSpPr>
        <xdr:cNvPr id="258" name="n_1mainValue【体育館・プール】&#10;一人当たり面積">
          <a:extLst>
            <a:ext uri="{FF2B5EF4-FFF2-40B4-BE49-F238E27FC236}">
              <a16:creationId xmlns:a16="http://schemas.microsoft.com/office/drawing/2014/main" id="{14694B92-9629-4A50-9A87-F5E92EA553D9}"/>
            </a:ext>
          </a:extLst>
        </xdr:cNvPr>
        <xdr:cNvSpPr txBox="1"/>
      </xdr:nvSpPr>
      <xdr:spPr>
        <a:xfrm>
          <a:off x="8458200" y="105625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0.337</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63</xdr:row>
      <xdr:rowOff>163195</xdr:rowOff>
    </xdr:from>
    <xdr:ext cx="467360" cy="259080"/>
    <xdr:sp macro="" textlink="">
      <xdr:nvSpPr>
        <xdr:cNvPr id="259" name="n_2mainValue【体育館・プール】&#10;一人当たり面積">
          <a:extLst>
            <a:ext uri="{FF2B5EF4-FFF2-40B4-BE49-F238E27FC236}">
              <a16:creationId xmlns:a16="http://schemas.microsoft.com/office/drawing/2014/main" id="{775EAB9D-672B-4836-B57B-011A193C01B5}"/>
            </a:ext>
          </a:extLst>
        </xdr:cNvPr>
        <xdr:cNvSpPr txBox="1"/>
      </xdr:nvSpPr>
      <xdr:spPr>
        <a:xfrm>
          <a:off x="7677150" y="1056449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0.332</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63</xdr:row>
      <xdr:rowOff>164465</xdr:rowOff>
    </xdr:from>
    <xdr:ext cx="467360" cy="259080"/>
    <xdr:sp macro="" textlink="">
      <xdr:nvSpPr>
        <xdr:cNvPr id="260" name="n_3mainValue【体育館・プール】&#10;一人当たり面積">
          <a:extLst>
            <a:ext uri="{FF2B5EF4-FFF2-40B4-BE49-F238E27FC236}">
              <a16:creationId xmlns:a16="http://schemas.microsoft.com/office/drawing/2014/main" id="{DE1D753F-B9B1-41A7-B071-B04A779459D0}"/>
            </a:ext>
          </a:extLst>
        </xdr:cNvPr>
        <xdr:cNvSpPr txBox="1"/>
      </xdr:nvSpPr>
      <xdr:spPr>
        <a:xfrm>
          <a:off x="6864350" y="1056576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0.328</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63</xdr:row>
      <xdr:rowOff>166370</xdr:rowOff>
    </xdr:from>
    <xdr:ext cx="467360" cy="256540"/>
    <xdr:sp macro="" textlink="">
      <xdr:nvSpPr>
        <xdr:cNvPr id="261" name="n_4mainValue【体育館・プール】&#10;一人当たり面積">
          <a:extLst>
            <a:ext uri="{FF2B5EF4-FFF2-40B4-BE49-F238E27FC236}">
              <a16:creationId xmlns:a16="http://schemas.microsoft.com/office/drawing/2014/main" id="{54225501-4137-403E-B9D1-E4AF016AD853}"/>
            </a:ext>
          </a:extLst>
        </xdr:cNvPr>
        <xdr:cNvSpPr txBox="1"/>
      </xdr:nvSpPr>
      <xdr:spPr>
        <a:xfrm>
          <a:off x="6070600" y="1056767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0.324</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E9178411-2B75-44ED-9B2E-B3277045E28F}"/>
            </a:ext>
          </a:extLst>
        </xdr:cNvPr>
        <xdr:cNvSpPr/>
      </xdr:nvSpPr>
      <xdr:spPr>
        <a:xfrm>
          <a:off x="685800" y="113792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03407FE9-9975-437C-993A-F3F8931A295F}"/>
            </a:ext>
          </a:extLst>
        </xdr:cNvPr>
        <xdr:cNvSpPr/>
      </xdr:nvSpPr>
      <xdr:spPr>
        <a:xfrm>
          <a:off x="812800" y="120142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725A7265-C9A5-4E6B-BFD6-1D295220D0DB}"/>
            </a:ext>
          </a:extLst>
        </xdr:cNvPr>
        <xdr:cNvSpPr/>
      </xdr:nvSpPr>
      <xdr:spPr>
        <a:xfrm>
          <a:off x="812800" y="122110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62/112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D6F54107-F023-486B-AB6B-AD4B7521F0F4}"/>
            </a:ext>
          </a:extLst>
        </xdr:cNvPr>
        <xdr:cNvSpPr/>
      </xdr:nvSpPr>
      <xdr:spPr>
        <a:xfrm>
          <a:off x="1714500" y="120142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5F5B5D3B-63FC-4E6E-A662-45CAF38466F0}"/>
            </a:ext>
          </a:extLst>
        </xdr:cNvPr>
        <xdr:cNvSpPr/>
      </xdr:nvSpPr>
      <xdr:spPr>
        <a:xfrm>
          <a:off x="1714500" y="122110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440CB115-00A8-4097-940B-70FA42D4BB34}"/>
            </a:ext>
          </a:extLst>
        </xdr:cNvPr>
        <xdr:cNvSpPr/>
      </xdr:nvSpPr>
      <xdr:spPr>
        <a:xfrm>
          <a:off x="2743200" y="120142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0FAD93D2-36E4-4FA1-A85C-864BEAD2756F}"/>
            </a:ext>
          </a:extLst>
        </xdr:cNvPr>
        <xdr:cNvSpPr/>
      </xdr:nvSpPr>
      <xdr:spPr>
        <a:xfrm>
          <a:off x="2743200" y="122110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D2ECD009-2A48-427B-BA59-238DF97B6745}"/>
            </a:ext>
          </a:extLst>
        </xdr:cNvPr>
        <xdr:cNvSpPr/>
      </xdr:nvSpPr>
      <xdr:spPr>
        <a:xfrm>
          <a:off x="685800" y="12477750"/>
          <a:ext cx="426720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5910" cy="222885"/>
    <xdr:sp macro="" textlink="">
      <xdr:nvSpPr>
        <xdr:cNvPr id="270" name="テキスト ボックス 269">
          <a:extLst>
            <a:ext uri="{FF2B5EF4-FFF2-40B4-BE49-F238E27FC236}">
              <a16:creationId xmlns:a16="http://schemas.microsoft.com/office/drawing/2014/main" id="{29D03DE4-288B-4151-A384-FC8A94BEA119}"/>
            </a:ext>
          </a:extLst>
        </xdr:cNvPr>
        <xdr:cNvSpPr txBox="1"/>
      </xdr:nvSpPr>
      <xdr:spPr>
        <a:xfrm>
          <a:off x="666750" y="12293600"/>
          <a:ext cx="29591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F14CF60F-4465-4EEB-B21E-91A5289ADE5D}"/>
            </a:ext>
          </a:extLst>
        </xdr:cNvPr>
        <xdr:cNvCxnSpPr/>
      </xdr:nvCxnSpPr>
      <xdr:spPr>
        <a:xfrm>
          <a:off x="685800" y="146812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88</xdr:row>
      <xdr:rowOff>10160</xdr:rowOff>
    </xdr:from>
    <xdr:ext cx="464820" cy="259080"/>
    <xdr:sp macro="" textlink="">
      <xdr:nvSpPr>
        <xdr:cNvPr id="272" name="テキスト ボックス 271">
          <a:extLst>
            <a:ext uri="{FF2B5EF4-FFF2-40B4-BE49-F238E27FC236}">
              <a16:creationId xmlns:a16="http://schemas.microsoft.com/office/drawing/2014/main" id="{171A864D-7489-4326-A411-B9B3A0E68F82}"/>
            </a:ext>
          </a:extLst>
        </xdr:cNvPr>
        <xdr:cNvSpPr txBox="1"/>
      </xdr:nvSpPr>
      <xdr:spPr>
        <a:xfrm>
          <a:off x="275590" y="145389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86</xdr:row>
      <xdr:rowOff>168910</xdr:rowOff>
    </xdr:from>
    <xdr:to>
      <xdr:col>28</xdr:col>
      <xdr:colOff>114300</xdr:colOff>
      <xdr:row>86</xdr:row>
      <xdr:rowOff>168910</xdr:rowOff>
    </xdr:to>
    <xdr:cxnSp macro="">
      <xdr:nvCxnSpPr>
        <xdr:cNvPr id="273" name="直線コネクタ 272">
          <a:extLst>
            <a:ext uri="{FF2B5EF4-FFF2-40B4-BE49-F238E27FC236}">
              <a16:creationId xmlns:a16="http://schemas.microsoft.com/office/drawing/2014/main" id="{F2C3E59A-53E4-4ECB-85B6-61BC372734A2}"/>
            </a:ext>
          </a:extLst>
        </xdr:cNvPr>
        <xdr:cNvCxnSpPr/>
      </xdr:nvCxnSpPr>
      <xdr:spPr>
        <a:xfrm>
          <a:off x="685800" y="1436116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86</xdr:row>
      <xdr:rowOff>26670</xdr:rowOff>
    </xdr:from>
    <xdr:ext cx="464820" cy="259080"/>
    <xdr:sp macro="" textlink="">
      <xdr:nvSpPr>
        <xdr:cNvPr id="274" name="テキスト ボックス 273">
          <a:extLst>
            <a:ext uri="{FF2B5EF4-FFF2-40B4-BE49-F238E27FC236}">
              <a16:creationId xmlns:a16="http://schemas.microsoft.com/office/drawing/2014/main" id="{0DEE56D2-04B8-4C96-8A3E-5B680C90DCCF}"/>
            </a:ext>
          </a:extLst>
        </xdr:cNvPr>
        <xdr:cNvSpPr txBox="1"/>
      </xdr:nvSpPr>
      <xdr:spPr>
        <a:xfrm>
          <a:off x="275590" y="1422527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85</xdr:row>
      <xdr:rowOff>13335</xdr:rowOff>
    </xdr:from>
    <xdr:to>
      <xdr:col>28</xdr:col>
      <xdr:colOff>114300</xdr:colOff>
      <xdr:row>85</xdr:row>
      <xdr:rowOff>13335</xdr:rowOff>
    </xdr:to>
    <xdr:cxnSp macro="">
      <xdr:nvCxnSpPr>
        <xdr:cNvPr id="275" name="直線コネクタ 274">
          <a:extLst>
            <a:ext uri="{FF2B5EF4-FFF2-40B4-BE49-F238E27FC236}">
              <a16:creationId xmlns:a16="http://schemas.microsoft.com/office/drawing/2014/main" id="{A9EEB224-B1A8-417C-917B-8D718CE578C9}"/>
            </a:ext>
          </a:extLst>
        </xdr:cNvPr>
        <xdr:cNvCxnSpPr/>
      </xdr:nvCxnSpPr>
      <xdr:spPr>
        <a:xfrm>
          <a:off x="685800" y="1404683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84</xdr:row>
      <xdr:rowOff>42545</xdr:rowOff>
    </xdr:from>
    <xdr:ext cx="403225" cy="256540"/>
    <xdr:sp macro="" textlink="">
      <xdr:nvSpPr>
        <xdr:cNvPr id="276" name="テキスト ボックス 275">
          <a:extLst>
            <a:ext uri="{FF2B5EF4-FFF2-40B4-BE49-F238E27FC236}">
              <a16:creationId xmlns:a16="http://schemas.microsoft.com/office/drawing/2014/main" id="{3697BB5A-9EAE-495C-B33B-B57E2B9E191C}"/>
            </a:ext>
          </a:extLst>
        </xdr:cNvPr>
        <xdr:cNvSpPr txBox="1"/>
      </xdr:nvSpPr>
      <xdr:spPr>
        <a:xfrm>
          <a:off x="339725" y="13910945"/>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83</xdr:row>
      <xdr:rowOff>29845</xdr:rowOff>
    </xdr:from>
    <xdr:to>
      <xdr:col>28</xdr:col>
      <xdr:colOff>114300</xdr:colOff>
      <xdr:row>83</xdr:row>
      <xdr:rowOff>29845</xdr:rowOff>
    </xdr:to>
    <xdr:cxnSp macro="">
      <xdr:nvCxnSpPr>
        <xdr:cNvPr id="277" name="直線コネクタ 276">
          <a:extLst>
            <a:ext uri="{FF2B5EF4-FFF2-40B4-BE49-F238E27FC236}">
              <a16:creationId xmlns:a16="http://schemas.microsoft.com/office/drawing/2014/main" id="{E0D1BE59-2D97-44DD-8CBF-BFD17D63D06F}"/>
            </a:ext>
          </a:extLst>
        </xdr:cNvPr>
        <xdr:cNvCxnSpPr/>
      </xdr:nvCxnSpPr>
      <xdr:spPr>
        <a:xfrm>
          <a:off x="685800" y="1373314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82</xdr:row>
      <xdr:rowOff>59055</xdr:rowOff>
    </xdr:from>
    <xdr:ext cx="403225" cy="259080"/>
    <xdr:sp macro="" textlink="">
      <xdr:nvSpPr>
        <xdr:cNvPr id="278" name="テキスト ボックス 277">
          <a:extLst>
            <a:ext uri="{FF2B5EF4-FFF2-40B4-BE49-F238E27FC236}">
              <a16:creationId xmlns:a16="http://schemas.microsoft.com/office/drawing/2014/main" id="{55012468-B631-414C-AC36-410E057F5D7D}"/>
            </a:ext>
          </a:extLst>
        </xdr:cNvPr>
        <xdr:cNvSpPr txBox="1"/>
      </xdr:nvSpPr>
      <xdr:spPr>
        <a:xfrm>
          <a:off x="339725" y="1359725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81</xdr:row>
      <xdr:rowOff>46355</xdr:rowOff>
    </xdr:from>
    <xdr:to>
      <xdr:col>28</xdr:col>
      <xdr:colOff>114300</xdr:colOff>
      <xdr:row>81</xdr:row>
      <xdr:rowOff>46355</xdr:rowOff>
    </xdr:to>
    <xdr:cxnSp macro="">
      <xdr:nvCxnSpPr>
        <xdr:cNvPr id="279" name="直線コネクタ 278">
          <a:extLst>
            <a:ext uri="{FF2B5EF4-FFF2-40B4-BE49-F238E27FC236}">
              <a16:creationId xmlns:a16="http://schemas.microsoft.com/office/drawing/2014/main" id="{D09950E5-0D46-4FE2-84C4-C3D1484591B9}"/>
            </a:ext>
          </a:extLst>
        </xdr:cNvPr>
        <xdr:cNvCxnSpPr/>
      </xdr:nvCxnSpPr>
      <xdr:spPr>
        <a:xfrm>
          <a:off x="685800" y="134194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80</xdr:row>
      <xdr:rowOff>75565</xdr:rowOff>
    </xdr:from>
    <xdr:ext cx="403225" cy="256540"/>
    <xdr:sp macro="" textlink="">
      <xdr:nvSpPr>
        <xdr:cNvPr id="280" name="テキスト ボックス 279">
          <a:extLst>
            <a:ext uri="{FF2B5EF4-FFF2-40B4-BE49-F238E27FC236}">
              <a16:creationId xmlns:a16="http://schemas.microsoft.com/office/drawing/2014/main" id="{9B7A80E4-0C75-45F2-B3E1-3EFE2F840C99}"/>
            </a:ext>
          </a:extLst>
        </xdr:cNvPr>
        <xdr:cNvSpPr txBox="1"/>
      </xdr:nvSpPr>
      <xdr:spPr>
        <a:xfrm>
          <a:off x="339725" y="13283565"/>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79</xdr:row>
      <xdr:rowOff>63500</xdr:rowOff>
    </xdr:from>
    <xdr:to>
      <xdr:col>28</xdr:col>
      <xdr:colOff>114300</xdr:colOff>
      <xdr:row>79</xdr:row>
      <xdr:rowOff>63500</xdr:rowOff>
    </xdr:to>
    <xdr:cxnSp macro="">
      <xdr:nvCxnSpPr>
        <xdr:cNvPr id="281" name="直線コネクタ 280">
          <a:extLst>
            <a:ext uri="{FF2B5EF4-FFF2-40B4-BE49-F238E27FC236}">
              <a16:creationId xmlns:a16="http://schemas.microsoft.com/office/drawing/2014/main" id="{E50832E4-84A8-4DB4-98D7-DEE06AD3570E}"/>
            </a:ext>
          </a:extLst>
        </xdr:cNvPr>
        <xdr:cNvCxnSpPr/>
      </xdr:nvCxnSpPr>
      <xdr:spPr>
        <a:xfrm>
          <a:off x="685800" y="131064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78</xdr:row>
      <xdr:rowOff>92075</xdr:rowOff>
    </xdr:from>
    <xdr:ext cx="403225" cy="259080"/>
    <xdr:sp macro="" textlink="">
      <xdr:nvSpPr>
        <xdr:cNvPr id="282" name="テキスト ボックス 281">
          <a:extLst>
            <a:ext uri="{FF2B5EF4-FFF2-40B4-BE49-F238E27FC236}">
              <a16:creationId xmlns:a16="http://schemas.microsoft.com/office/drawing/2014/main" id="{D45BF78A-88C6-4875-8D42-F125A16B0899}"/>
            </a:ext>
          </a:extLst>
        </xdr:cNvPr>
        <xdr:cNvSpPr txBox="1"/>
      </xdr:nvSpPr>
      <xdr:spPr>
        <a:xfrm>
          <a:off x="339725" y="129698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77</xdr:row>
      <xdr:rowOff>78740</xdr:rowOff>
    </xdr:from>
    <xdr:to>
      <xdr:col>28</xdr:col>
      <xdr:colOff>114300</xdr:colOff>
      <xdr:row>77</xdr:row>
      <xdr:rowOff>78740</xdr:rowOff>
    </xdr:to>
    <xdr:cxnSp macro="">
      <xdr:nvCxnSpPr>
        <xdr:cNvPr id="283" name="直線コネクタ 282">
          <a:extLst>
            <a:ext uri="{FF2B5EF4-FFF2-40B4-BE49-F238E27FC236}">
              <a16:creationId xmlns:a16="http://schemas.microsoft.com/office/drawing/2014/main" id="{BA05ACCA-9681-49BB-B8D3-2CC2090C337B}"/>
            </a:ext>
          </a:extLst>
        </xdr:cNvPr>
        <xdr:cNvCxnSpPr/>
      </xdr:nvCxnSpPr>
      <xdr:spPr>
        <a:xfrm>
          <a:off x="685800" y="127914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76</xdr:row>
      <xdr:rowOff>107950</xdr:rowOff>
    </xdr:from>
    <xdr:ext cx="336550" cy="259080"/>
    <xdr:sp macro="" textlink="">
      <xdr:nvSpPr>
        <xdr:cNvPr id="284" name="テキスト ボックス 283">
          <a:extLst>
            <a:ext uri="{FF2B5EF4-FFF2-40B4-BE49-F238E27FC236}">
              <a16:creationId xmlns:a16="http://schemas.microsoft.com/office/drawing/2014/main" id="{B9214E29-A7DC-4C6A-AE87-898F6EEEB3D2}"/>
            </a:ext>
          </a:extLst>
        </xdr:cNvPr>
        <xdr:cNvSpPr txBox="1"/>
      </xdr:nvSpPr>
      <xdr:spPr>
        <a:xfrm>
          <a:off x="384810" y="12655550"/>
          <a:ext cx="336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3336D572-6F47-4656-8263-2C039E524BCC}"/>
            </a:ext>
          </a:extLst>
        </xdr:cNvPr>
        <xdr:cNvCxnSpPr/>
      </xdr:nvCxnSpPr>
      <xdr:spPr>
        <a:xfrm>
          <a:off x="685800" y="124777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福祉施設】&#10;有形固定資産減価償却率グラフ枠">
          <a:extLst>
            <a:ext uri="{FF2B5EF4-FFF2-40B4-BE49-F238E27FC236}">
              <a16:creationId xmlns:a16="http://schemas.microsoft.com/office/drawing/2014/main" id="{5FF4E060-794D-4836-8781-0FD6AEF1C42D}"/>
            </a:ext>
          </a:extLst>
        </xdr:cNvPr>
        <xdr:cNvSpPr/>
      </xdr:nvSpPr>
      <xdr:spPr>
        <a:xfrm>
          <a:off x="685800" y="12477750"/>
          <a:ext cx="426720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100330</xdr:rowOff>
    </xdr:from>
    <xdr:to>
      <xdr:col>24</xdr:col>
      <xdr:colOff>62865</xdr:colOff>
      <xdr:row>86</xdr:row>
      <xdr:rowOff>168910</xdr:rowOff>
    </xdr:to>
    <xdr:cxnSp macro="">
      <xdr:nvCxnSpPr>
        <xdr:cNvPr id="287" name="直線コネクタ 286">
          <a:extLst>
            <a:ext uri="{FF2B5EF4-FFF2-40B4-BE49-F238E27FC236}">
              <a16:creationId xmlns:a16="http://schemas.microsoft.com/office/drawing/2014/main" id="{C2A46AE7-6D8B-450C-B196-60E09CAF007B}"/>
            </a:ext>
          </a:extLst>
        </xdr:cNvPr>
        <xdr:cNvCxnSpPr/>
      </xdr:nvCxnSpPr>
      <xdr:spPr>
        <a:xfrm flipV="1">
          <a:off x="4177665" y="12978130"/>
          <a:ext cx="0" cy="13830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1270</xdr:rowOff>
    </xdr:from>
    <xdr:ext cx="469900" cy="259080"/>
    <xdr:sp macro="" textlink="">
      <xdr:nvSpPr>
        <xdr:cNvPr id="288" name="【福祉施設】&#10;有形固定資産減価償却率最小値テキスト">
          <a:extLst>
            <a:ext uri="{FF2B5EF4-FFF2-40B4-BE49-F238E27FC236}">
              <a16:creationId xmlns:a16="http://schemas.microsoft.com/office/drawing/2014/main" id="{8BB967F8-7600-405D-B54B-78D0E3200D9F}"/>
            </a:ext>
          </a:extLst>
        </xdr:cNvPr>
        <xdr:cNvSpPr txBox="1"/>
      </xdr:nvSpPr>
      <xdr:spPr>
        <a:xfrm>
          <a:off x="4216400" y="143649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86</xdr:row>
      <xdr:rowOff>168910</xdr:rowOff>
    </xdr:from>
    <xdr:to>
      <xdr:col>24</xdr:col>
      <xdr:colOff>152400</xdr:colOff>
      <xdr:row>86</xdr:row>
      <xdr:rowOff>168910</xdr:rowOff>
    </xdr:to>
    <xdr:cxnSp macro="">
      <xdr:nvCxnSpPr>
        <xdr:cNvPr id="289" name="直線コネクタ 288">
          <a:extLst>
            <a:ext uri="{FF2B5EF4-FFF2-40B4-BE49-F238E27FC236}">
              <a16:creationId xmlns:a16="http://schemas.microsoft.com/office/drawing/2014/main" id="{3328C851-5B2D-4B40-97D6-AE0DF19755AA}"/>
            </a:ext>
          </a:extLst>
        </xdr:cNvPr>
        <xdr:cNvCxnSpPr/>
      </xdr:nvCxnSpPr>
      <xdr:spPr>
        <a:xfrm>
          <a:off x="4108450" y="1436116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46990</xdr:rowOff>
    </xdr:from>
    <xdr:ext cx="405130" cy="259080"/>
    <xdr:sp macro="" textlink="">
      <xdr:nvSpPr>
        <xdr:cNvPr id="290" name="【福祉施設】&#10;有形固定資産減価償却率最大値テキスト">
          <a:extLst>
            <a:ext uri="{FF2B5EF4-FFF2-40B4-BE49-F238E27FC236}">
              <a16:creationId xmlns:a16="http://schemas.microsoft.com/office/drawing/2014/main" id="{AAFBAA5B-6341-486C-B4DA-AE3B348F6D83}"/>
            </a:ext>
          </a:extLst>
        </xdr:cNvPr>
        <xdr:cNvSpPr txBox="1"/>
      </xdr:nvSpPr>
      <xdr:spPr>
        <a:xfrm>
          <a:off x="4216400" y="127596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11.8</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100330</xdr:rowOff>
    </xdr:from>
    <xdr:to>
      <xdr:col>24</xdr:col>
      <xdr:colOff>152400</xdr:colOff>
      <xdr:row>78</xdr:row>
      <xdr:rowOff>100330</xdr:rowOff>
    </xdr:to>
    <xdr:cxnSp macro="">
      <xdr:nvCxnSpPr>
        <xdr:cNvPr id="291" name="直線コネクタ 290">
          <a:extLst>
            <a:ext uri="{FF2B5EF4-FFF2-40B4-BE49-F238E27FC236}">
              <a16:creationId xmlns:a16="http://schemas.microsoft.com/office/drawing/2014/main" id="{E749272A-7265-43F5-830A-E9DAEF290F50}"/>
            </a:ext>
          </a:extLst>
        </xdr:cNvPr>
        <xdr:cNvCxnSpPr/>
      </xdr:nvCxnSpPr>
      <xdr:spPr>
        <a:xfrm>
          <a:off x="4108450" y="129781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10160</xdr:rowOff>
    </xdr:from>
    <xdr:ext cx="405130" cy="259080"/>
    <xdr:sp macro="" textlink="">
      <xdr:nvSpPr>
        <xdr:cNvPr id="292" name="【福祉施設】&#10;有形固定資産減価償却率平均値テキスト">
          <a:extLst>
            <a:ext uri="{FF2B5EF4-FFF2-40B4-BE49-F238E27FC236}">
              <a16:creationId xmlns:a16="http://schemas.microsoft.com/office/drawing/2014/main" id="{59B30939-BB79-4348-99F4-1665080953C2}"/>
            </a:ext>
          </a:extLst>
        </xdr:cNvPr>
        <xdr:cNvSpPr txBox="1"/>
      </xdr:nvSpPr>
      <xdr:spPr>
        <a:xfrm>
          <a:off x="4216400" y="1354836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60.5</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82</xdr:row>
      <xdr:rowOff>158750</xdr:rowOff>
    </xdr:from>
    <xdr:to>
      <xdr:col>24</xdr:col>
      <xdr:colOff>114300</xdr:colOff>
      <xdr:row>83</xdr:row>
      <xdr:rowOff>88900</xdr:rowOff>
    </xdr:to>
    <xdr:sp macro="" textlink="">
      <xdr:nvSpPr>
        <xdr:cNvPr id="293" name="フローチャート: 判断 292">
          <a:extLst>
            <a:ext uri="{FF2B5EF4-FFF2-40B4-BE49-F238E27FC236}">
              <a16:creationId xmlns:a16="http://schemas.microsoft.com/office/drawing/2014/main" id="{31F0997C-2D90-4255-B846-0F3F1C41F114}"/>
            </a:ext>
          </a:extLst>
        </xdr:cNvPr>
        <xdr:cNvSpPr/>
      </xdr:nvSpPr>
      <xdr:spPr>
        <a:xfrm>
          <a:off x="4127500" y="136969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149225</xdr:rowOff>
    </xdr:from>
    <xdr:to>
      <xdr:col>20</xdr:col>
      <xdr:colOff>38100</xdr:colOff>
      <xdr:row>83</xdr:row>
      <xdr:rowOff>79375</xdr:rowOff>
    </xdr:to>
    <xdr:sp macro="" textlink="">
      <xdr:nvSpPr>
        <xdr:cNvPr id="294" name="フローチャート: 判断 293">
          <a:extLst>
            <a:ext uri="{FF2B5EF4-FFF2-40B4-BE49-F238E27FC236}">
              <a16:creationId xmlns:a16="http://schemas.microsoft.com/office/drawing/2014/main" id="{CB3DB448-2646-4C46-9FBA-60C936C6B020}"/>
            </a:ext>
          </a:extLst>
        </xdr:cNvPr>
        <xdr:cNvSpPr/>
      </xdr:nvSpPr>
      <xdr:spPr>
        <a:xfrm>
          <a:off x="3384550" y="1368742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126365</xdr:rowOff>
    </xdr:from>
    <xdr:to>
      <xdr:col>15</xdr:col>
      <xdr:colOff>101600</xdr:colOff>
      <xdr:row>83</xdr:row>
      <xdr:rowOff>56515</xdr:rowOff>
    </xdr:to>
    <xdr:sp macro="" textlink="">
      <xdr:nvSpPr>
        <xdr:cNvPr id="295" name="フローチャート: 判断 294">
          <a:extLst>
            <a:ext uri="{FF2B5EF4-FFF2-40B4-BE49-F238E27FC236}">
              <a16:creationId xmlns:a16="http://schemas.microsoft.com/office/drawing/2014/main" id="{A3A4D6A6-DBE1-43C2-A0F9-37B77411839A}"/>
            </a:ext>
          </a:extLst>
        </xdr:cNvPr>
        <xdr:cNvSpPr/>
      </xdr:nvSpPr>
      <xdr:spPr>
        <a:xfrm>
          <a:off x="2571750" y="1366456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104775</xdr:rowOff>
    </xdr:from>
    <xdr:to>
      <xdr:col>10</xdr:col>
      <xdr:colOff>165100</xdr:colOff>
      <xdr:row>83</xdr:row>
      <xdr:rowOff>34925</xdr:rowOff>
    </xdr:to>
    <xdr:sp macro="" textlink="">
      <xdr:nvSpPr>
        <xdr:cNvPr id="296" name="フローチャート: 判断 295">
          <a:extLst>
            <a:ext uri="{FF2B5EF4-FFF2-40B4-BE49-F238E27FC236}">
              <a16:creationId xmlns:a16="http://schemas.microsoft.com/office/drawing/2014/main" id="{5D9F99CC-26B4-4F06-A942-9C4C4E332A05}"/>
            </a:ext>
          </a:extLst>
        </xdr:cNvPr>
        <xdr:cNvSpPr/>
      </xdr:nvSpPr>
      <xdr:spPr>
        <a:xfrm>
          <a:off x="1778000" y="1364297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72390</xdr:rowOff>
    </xdr:from>
    <xdr:to>
      <xdr:col>6</xdr:col>
      <xdr:colOff>38100</xdr:colOff>
      <xdr:row>83</xdr:row>
      <xdr:rowOff>2540</xdr:rowOff>
    </xdr:to>
    <xdr:sp macro="" textlink="">
      <xdr:nvSpPr>
        <xdr:cNvPr id="297" name="フローチャート: 判断 296">
          <a:extLst>
            <a:ext uri="{FF2B5EF4-FFF2-40B4-BE49-F238E27FC236}">
              <a16:creationId xmlns:a16="http://schemas.microsoft.com/office/drawing/2014/main" id="{708DA507-3884-473F-801E-A123338B434F}"/>
            </a:ext>
          </a:extLst>
        </xdr:cNvPr>
        <xdr:cNvSpPr/>
      </xdr:nvSpPr>
      <xdr:spPr>
        <a:xfrm>
          <a:off x="984250" y="1361059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149860</xdr:rowOff>
    </xdr:from>
    <xdr:ext cx="762000" cy="259080"/>
    <xdr:sp macro="" textlink="">
      <xdr:nvSpPr>
        <xdr:cNvPr id="298" name="テキスト ボックス 297">
          <a:extLst>
            <a:ext uri="{FF2B5EF4-FFF2-40B4-BE49-F238E27FC236}">
              <a16:creationId xmlns:a16="http://schemas.microsoft.com/office/drawing/2014/main" id="{FD360DE6-C8E3-4EF9-B944-520D5694C917}"/>
            </a:ext>
          </a:extLst>
        </xdr:cNvPr>
        <xdr:cNvSpPr txBox="1"/>
      </xdr:nvSpPr>
      <xdr:spPr>
        <a:xfrm>
          <a:off x="4006850" y="14678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88</xdr:row>
      <xdr:rowOff>149860</xdr:rowOff>
    </xdr:from>
    <xdr:ext cx="762000" cy="259080"/>
    <xdr:sp macro="" textlink="">
      <xdr:nvSpPr>
        <xdr:cNvPr id="299" name="テキスト ボックス 298">
          <a:extLst>
            <a:ext uri="{FF2B5EF4-FFF2-40B4-BE49-F238E27FC236}">
              <a16:creationId xmlns:a16="http://schemas.microsoft.com/office/drawing/2014/main" id="{A59A8E2F-298B-4B25-8B96-651D853BB169}"/>
            </a:ext>
          </a:extLst>
        </xdr:cNvPr>
        <xdr:cNvSpPr txBox="1"/>
      </xdr:nvSpPr>
      <xdr:spPr>
        <a:xfrm>
          <a:off x="3257550" y="14678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88</xdr:row>
      <xdr:rowOff>149860</xdr:rowOff>
    </xdr:from>
    <xdr:ext cx="762000" cy="259080"/>
    <xdr:sp macro="" textlink="">
      <xdr:nvSpPr>
        <xdr:cNvPr id="300" name="テキスト ボックス 299">
          <a:extLst>
            <a:ext uri="{FF2B5EF4-FFF2-40B4-BE49-F238E27FC236}">
              <a16:creationId xmlns:a16="http://schemas.microsoft.com/office/drawing/2014/main" id="{E963260E-7ED1-4067-9D59-90A22D7A8CA3}"/>
            </a:ext>
          </a:extLst>
        </xdr:cNvPr>
        <xdr:cNvSpPr txBox="1"/>
      </xdr:nvSpPr>
      <xdr:spPr>
        <a:xfrm>
          <a:off x="2451100" y="14678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88</xdr:row>
      <xdr:rowOff>149860</xdr:rowOff>
    </xdr:from>
    <xdr:ext cx="762000" cy="259080"/>
    <xdr:sp macro="" textlink="">
      <xdr:nvSpPr>
        <xdr:cNvPr id="301" name="テキスト ボックス 300">
          <a:extLst>
            <a:ext uri="{FF2B5EF4-FFF2-40B4-BE49-F238E27FC236}">
              <a16:creationId xmlns:a16="http://schemas.microsoft.com/office/drawing/2014/main" id="{5457E8AC-4AE8-4DFC-8955-8A7C444369B8}"/>
            </a:ext>
          </a:extLst>
        </xdr:cNvPr>
        <xdr:cNvSpPr txBox="1"/>
      </xdr:nvSpPr>
      <xdr:spPr>
        <a:xfrm>
          <a:off x="1657350" y="14678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88</xdr:row>
      <xdr:rowOff>149860</xdr:rowOff>
    </xdr:from>
    <xdr:ext cx="762000" cy="259080"/>
    <xdr:sp macro="" textlink="">
      <xdr:nvSpPr>
        <xdr:cNvPr id="302" name="テキスト ボックス 301">
          <a:extLst>
            <a:ext uri="{FF2B5EF4-FFF2-40B4-BE49-F238E27FC236}">
              <a16:creationId xmlns:a16="http://schemas.microsoft.com/office/drawing/2014/main" id="{93586862-7F4B-4CAB-9BA2-495C1899193B}"/>
            </a:ext>
          </a:extLst>
        </xdr:cNvPr>
        <xdr:cNvSpPr txBox="1"/>
      </xdr:nvSpPr>
      <xdr:spPr>
        <a:xfrm>
          <a:off x="857250" y="14678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83</xdr:row>
      <xdr:rowOff>119380</xdr:rowOff>
    </xdr:from>
    <xdr:to>
      <xdr:col>24</xdr:col>
      <xdr:colOff>114300</xdr:colOff>
      <xdr:row>84</xdr:row>
      <xdr:rowOff>49530</xdr:rowOff>
    </xdr:to>
    <xdr:sp macro="" textlink="">
      <xdr:nvSpPr>
        <xdr:cNvPr id="303" name="楕円 302">
          <a:extLst>
            <a:ext uri="{FF2B5EF4-FFF2-40B4-BE49-F238E27FC236}">
              <a16:creationId xmlns:a16="http://schemas.microsoft.com/office/drawing/2014/main" id="{DC79DCD5-4A56-4493-B863-E1312302B341}"/>
            </a:ext>
          </a:extLst>
        </xdr:cNvPr>
        <xdr:cNvSpPr/>
      </xdr:nvSpPr>
      <xdr:spPr>
        <a:xfrm>
          <a:off x="4127500" y="138226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97790</xdr:rowOff>
    </xdr:from>
    <xdr:ext cx="405130" cy="256540"/>
    <xdr:sp macro="" textlink="">
      <xdr:nvSpPr>
        <xdr:cNvPr id="304" name="【福祉施設】&#10;有形固定資産減価償却率該当値テキスト">
          <a:extLst>
            <a:ext uri="{FF2B5EF4-FFF2-40B4-BE49-F238E27FC236}">
              <a16:creationId xmlns:a16="http://schemas.microsoft.com/office/drawing/2014/main" id="{145D7FB0-A0A0-47CA-AE85-245299071477}"/>
            </a:ext>
          </a:extLst>
        </xdr:cNvPr>
        <xdr:cNvSpPr txBox="1"/>
      </xdr:nvSpPr>
      <xdr:spPr>
        <a:xfrm>
          <a:off x="4216400" y="1380109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68.6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83</xdr:row>
      <xdr:rowOff>83820</xdr:rowOff>
    </xdr:from>
    <xdr:to>
      <xdr:col>20</xdr:col>
      <xdr:colOff>38100</xdr:colOff>
      <xdr:row>84</xdr:row>
      <xdr:rowOff>13970</xdr:rowOff>
    </xdr:to>
    <xdr:sp macro="" textlink="">
      <xdr:nvSpPr>
        <xdr:cNvPr id="305" name="楕円 304">
          <a:extLst>
            <a:ext uri="{FF2B5EF4-FFF2-40B4-BE49-F238E27FC236}">
              <a16:creationId xmlns:a16="http://schemas.microsoft.com/office/drawing/2014/main" id="{3160217A-5068-4439-9CB1-7D69CAAC6409}"/>
            </a:ext>
          </a:extLst>
        </xdr:cNvPr>
        <xdr:cNvSpPr/>
      </xdr:nvSpPr>
      <xdr:spPr>
        <a:xfrm>
          <a:off x="3384550" y="1378712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134620</xdr:rowOff>
    </xdr:from>
    <xdr:to>
      <xdr:col>24</xdr:col>
      <xdr:colOff>63500</xdr:colOff>
      <xdr:row>83</xdr:row>
      <xdr:rowOff>170180</xdr:rowOff>
    </xdr:to>
    <xdr:cxnSp macro="">
      <xdr:nvCxnSpPr>
        <xdr:cNvPr id="306" name="直線コネクタ 305">
          <a:extLst>
            <a:ext uri="{FF2B5EF4-FFF2-40B4-BE49-F238E27FC236}">
              <a16:creationId xmlns:a16="http://schemas.microsoft.com/office/drawing/2014/main" id="{A4474036-498E-45A4-844A-3171E83328EE}"/>
            </a:ext>
          </a:extLst>
        </xdr:cNvPr>
        <xdr:cNvCxnSpPr/>
      </xdr:nvCxnSpPr>
      <xdr:spPr>
        <a:xfrm>
          <a:off x="3429000" y="13837920"/>
          <a:ext cx="7493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64135</xdr:rowOff>
    </xdr:from>
    <xdr:to>
      <xdr:col>15</xdr:col>
      <xdr:colOff>101600</xdr:colOff>
      <xdr:row>83</xdr:row>
      <xdr:rowOff>166370</xdr:rowOff>
    </xdr:to>
    <xdr:sp macro="" textlink="">
      <xdr:nvSpPr>
        <xdr:cNvPr id="307" name="楕円 306">
          <a:extLst>
            <a:ext uri="{FF2B5EF4-FFF2-40B4-BE49-F238E27FC236}">
              <a16:creationId xmlns:a16="http://schemas.microsoft.com/office/drawing/2014/main" id="{5EF385F3-EE5C-41B8-B988-FBE4C3AAFEC6}"/>
            </a:ext>
          </a:extLst>
        </xdr:cNvPr>
        <xdr:cNvSpPr/>
      </xdr:nvSpPr>
      <xdr:spPr>
        <a:xfrm>
          <a:off x="2571750" y="137674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114935</xdr:rowOff>
    </xdr:from>
    <xdr:to>
      <xdr:col>19</xdr:col>
      <xdr:colOff>177800</xdr:colOff>
      <xdr:row>83</xdr:row>
      <xdr:rowOff>134620</xdr:rowOff>
    </xdr:to>
    <xdr:cxnSp macro="">
      <xdr:nvCxnSpPr>
        <xdr:cNvPr id="308" name="直線コネクタ 307">
          <a:extLst>
            <a:ext uri="{FF2B5EF4-FFF2-40B4-BE49-F238E27FC236}">
              <a16:creationId xmlns:a16="http://schemas.microsoft.com/office/drawing/2014/main" id="{A240F46C-20A6-40F0-84FF-C09A25CDD78F}"/>
            </a:ext>
          </a:extLst>
        </xdr:cNvPr>
        <xdr:cNvCxnSpPr/>
      </xdr:nvCxnSpPr>
      <xdr:spPr>
        <a:xfrm>
          <a:off x="2622550" y="13818235"/>
          <a:ext cx="80645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26670</xdr:rowOff>
    </xdr:from>
    <xdr:to>
      <xdr:col>10</xdr:col>
      <xdr:colOff>165100</xdr:colOff>
      <xdr:row>83</xdr:row>
      <xdr:rowOff>128270</xdr:rowOff>
    </xdr:to>
    <xdr:sp macro="" textlink="">
      <xdr:nvSpPr>
        <xdr:cNvPr id="309" name="楕円 308">
          <a:extLst>
            <a:ext uri="{FF2B5EF4-FFF2-40B4-BE49-F238E27FC236}">
              <a16:creationId xmlns:a16="http://schemas.microsoft.com/office/drawing/2014/main" id="{E78B0975-B95A-4572-8F89-76B01094D219}"/>
            </a:ext>
          </a:extLst>
        </xdr:cNvPr>
        <xdr:cNvSpPr/>
      </xdr:nvSpPr>
      <xdr:spPr>
        <a:xfrm>
          <a:off x="1778000" y="13729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77470</xdr:rowOff>
    </xdr:from>
    <xdr:to>
      <xdr:col>15</xdr:col>
      <xdr:colOff>50800</xdr:colOff>
      <xdr:row>83</xdr:row>
      <xdr:rowOff>114935</xdr:rowOff>
    </xdr:to>
    <xdr:cxnSp macro="">
      <xdr:nvCxnSpPr>
        <xdr:cNvPr id="310" name="直線コネクタ 309">
          <a:extLst>
            <a:ext uri="{FF2B5EF4-FFF2-40B4-BE49-F238E27FC236}">
              <a16:creationId xmlns:a16="http://schemas.microsoft.com/office/drawing/2014/main" id="{0D467880-B368-4EED-8710-77DB2803B3CD}"/>
            </a:ext>
          </a:extLst>
        </xdr:cNvPr>
        <xdr:cNvCxnSpPr/>
      </xdr:nvCxnSpPr>
      <xdr:spPr>
        <a:xfrm>
          <a:off x="1828800" y="13780770"/>
          <a:ext cx="79375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165100</xdr:rowOff>
    </xdr:from>
    <xdr:to>
      <xdr:col>6</xdr:col>
      <xdr:colOff>38100</xdr:colOff>
      <xdr:row>83</xdr:row>
      <xdr:rowOff>95250</xdr:rowOff>
    </xdr:to>
    <xdr:sp macro="" textlink="">
      <xdr:nvSpPr>
        <xdr:cNvPr id="311" name="楕円 310">
          <a:extLst>
            <a:ext uri="{FF2B5EF4-FFF2-40B4-BE49-F238E27FC236}">
              <a16:creationId xmlns:a16="http://schemas.microsoft.com/office/drawing/2014/main" id="{EFD476A0-B4D5-42F2-B9B4-EFE777C7E582}"/>
            </a:ext>
          </a:extLst>
        </xdr:cNvPr>
        <xdr:cNvSpPr/>
      </xdr:nvSpPr>
      <xdr:spPr>
        <a:xfrm>
          <a:off x="984250" y="137033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44450</xdr:rowOff>
    </xdr:from>
    <xdr:to>
      <xdr:col>10</xdr:col>
      <xdr:colOff>114300</xdr:colOff>
      <xdr:row>83</xdr:row>
      <xdr:rowOff>77470</xdr:rowOff>
    </xdr:to>
    <xdr:cxnSp macro="">
      <xdr:nvCxnSpPr>
        <xdr:cNvPr id="312" name="直線コネクタ 311">
          <a:extLst>
            <a:ext uri="{FF2B5EF4-FFF2-40B4-BE49-F238E27FC236}">
              <a16:creationId xmlns:a16="http://schemas.microsoft.com/office/drawing/2014/main" id="{1FB3F133-0CB9-4390-B705-ADB3A56FCB38}"/>
            </a:ext>
          </a:extLst>
        </xdr:cNvPr>
        <xdr:cNvCxnSpPr/>
      </xdr:nvCxnSpPr>
      <xdr:spPr>
        <a:xfrm>
          <a:off x="1028700" y="13747750"/>
          <a:ext cx="8001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81</xdr:row>
      <xdr:rowOff>95885</xdr:rowOff>
    </xdr:from>
    <xdr:ext cx="405130" cy="259080"/>
    <xdr:sp macro="" textlink="">
      <xdr:nvSpPr>
        <xdr:cNvPr id="313" name="n_1aveValue【福祉施設】&#10;有形固定資産減価償却率">
          <a:extLst>
            <a:ext uri="{FF2B5EF4-FFF2-40B4-BE49-F238E27FC236}">
              <a16:creationId xmlns:a16="http://schemas.microsoft.com/office/drawing/2014/main" id="{B79F659D-5F07-47E7-9E61-FF4AE1979D7A}"/>
            </a:ext>
          </a:extLst>
        </xdr:cNvPr>
        <xdr:cNvSpPr txBox="1"/>
      </xdr:nvSpPr>
      <xdr:spPr>
        <a:xfrm>
          <a:off x="3239135" y="1346898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59.9</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81</xdr:row>
      <xdr:rowOff>73025</xdr:rowOff>
    </xdr:from>
    <xdr:ext cx="402590" cy="259080"/>
    <xdr:sp macro="" textlink="">
      <xdr:nvSpPr>
        <xdr:cNvPr id="314" name="n_2aveValue【福祉施設】&#10;有形固定資産減価償却率">
          <a:extLst>
            <a:ext uri="{FF2B5EF4-FFF2-40B4-BE49-F238E27FC236}">
              <a16:creationId xmlns:a16="http://schemas.microsoft.com/office/drawing/2014/main" id="{1433E49E-D957-4BA5-A047-4AAD0EB2372E}"/>
            </a:ext>
          </a:extLst>
        </xdr:cNvPr>
        <xdr:cNvSpPr txBox="1"/>
      </xdr:nvSpPr>
      <xdr:spPr>
        <a:xfrm>
          <a:off x="2439035" y="1344612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58.5</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81</xdr:row>
      <xdr:rowOff>52070</xdr:rowOff>
    </xdr:from>
    <xdr:ext cx="402590" cy="256540"/>
    <xdr:sp macro="" textlink="">
      <xdr:nvSpPr>
        <xdr:cNvPr id="315" name="n_3aveValue【福祉施設】&#10;有形固定資産減価償却率">
          <a:extLst>
            <a:ext uri="{FF2B5EF4-FFF2-40B4-BE49-F238E27FC236}">
              <a16:creationId xmlns:a16="http://schemas.microsoft.com/office/drawing/2014/main" id="{3AD3A748-49F8-411D-A63C-20B9EFD0DF02}"/>
            </a:ext>
          </a:extLst>
        </xdr:cNvPr>
        <xdr:cNvSpPr txBox="1"/>
      </xdr:nvSpPr>
      <xdr:spPr>
        <a:xfrm>
          <a:off x="1645285" y="1342517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57.2</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81</xdr:row>
      <xdr:rowOff>19050</xdr:rowOff>
    </xdr:from>
    <xdr:ext cx="402590" cy="256540"/>
    <xdr:sp macro="" textlink="">
      <xdr:nvSpPr>
        <xdr:cNvPr id="316" name="n_4aveValue【福祉施設】&#10;有形固定資産減価償却率">
          <a:extLst>
            <a:ext uri="{FF2B5EF4-FFF2-40B4-BE49-F238E27FC236}">
              <a16:creationId xmlns:a16="http://schemas.microsoft.com/office/drawing/2014/main" id="{4C750E19-3168-41A6-B46C-86A02952DB53}"/>
            </a:ext>
          </a:extLst>
        </xdr:cNvPr>
        <xdr:cNvSpPr txBox="1"/>
      </xdr:nvSpPr>
      <xdr:spPr>
        <a:xfrm>
          <a:off x="851535" y="1339215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55.2</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84</xdr:row>
      <xdr:rowOff>5080</xdr:rowOff>
    </xdr:from>
    <xdr:ext cx="405130" cy="259080"/>
    <xdr:sp macro="" textlink="">
      <xdr:nvSpPr>
        <xdr:cNvPr id="317" name="n_1mainValue【福祉施設】&#10;有形固定資産減価償却率">
          <a:extLst>
            <a:ext uri="{FF2B5EF4-FFF2-40B4-BE49-F238E27FC236}">
              <a16:creationId xmlns:a16="http://schemas.microsoft.com/office/drawing/2014/main" id="{4891AD64-0344-44AD-B3D6-A605119E01E1}"/>
            </a:ext>
          </a:extLst>
        </xdr:cNvPr>
        <xdr:cNvSpPr txBox="1"/>
      </xdr:nvSpPr>
      <xdr:spPr>
        <a:xfrm>
          <a:off x="3239135" y="138734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66.4</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83</xdr:row>
      <xdr:rowOff>156845</xdr:rowOff>
    </xdr:from>
    <xdr:ext cx="402590" cy="256540"/>
    <xdr:sp macro="" textlink="">
      <xdr:nvSpPr>
        <xdr:cNvPr id="318" name="n_2mainValue【福祉施設】&#10;有形固定資産減価償却率">
          <a:extLst>
            <a:ext uri="{FF2B5EF4-FFF2-40B4-BE49-F238E27FC236}">
              <a16:creationId xmlns:a16="http://schemas.microsoft.com/office/drawing/2014/main" id="{E33FF583-5601-4315-A48A-8BDA66F9D154}"/>
            </a:ext>
          </a:extLst>
        </xdr:cNvPr>
        <xdr:cNvSpPr txBox="1"/>
      </xdr:nvSpPr>
      <xdr:spPr>
        <a:xfrm>
          <a:off x="2439035" y="1386014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65.2</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83</xdr:row>
      <xdr:rowOff>119380</xdr:rowOff>
    </xdr:from>
    <xdr:ext cx="402590" cy="259080"/>
    <xdr:sp macro="" textlink="">
      <xdr:nvSpPr>
        <xdr:cNvPr id="319" name="n_3mainValue【福祉施設】&#10;有形固定資産減価償却率">
          <a:extLst>
            <a:ext uri="{FF2B5EF4-FFF2-40B4-BE49-F238E27FC236}">
              <a16:creationId xmlns:a16="http://schemas.microsoft.com/office/drawing/2014/main" id="{2796E4F6-260B-4B2F-80A1-4CF782714868}"/>
            </a:ext>
          </a:extLst>
        </xdr:cNvPr>
        <xdr:cNvSpPr txBox="1"/>
      </xdr:nvSpPr>
      <xdr:spPr>
        <a:xfrm>
          <a:off x="1645285" y="1382268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62.9</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83</xdr:row>
      <xdr:rowOff>86360</xdr:rowOff>
    </xdr:from>
    <xdr:ext cx="402590" cy="256540"/>
    <xdr:sp macro="" textlink="">
      <xdr:nvSpPr>
        <xdr:cNvPr id="320" name="n_4mainValue【福祉施設】&#10;有形固定資産減価償却率">
          <a:extLst>
            <a:ext uri="{FF2B5EF4-FFF2-40B4-BE49-F238E27FC236}">
              <a16:creationId xmlns:a16="http://schemas.microsoft.com/office/drawing/2014/main" id="{B73EBC3F-F264-4A11-AE85-C84F9D0507A2}"/>
            </a:ext>
          </a:extLst>
        </xdr:cNvPr>
        <xdr:cNvSpPr txBox="1"/>
      </xdr:nvSpPr>
      <xdr:spPr>
        <a:xfrm>
          <a:off x="851535" y="1378966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60.9</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B6B0A8AB-7F1C-4D1D-8713-6A93B33E98E3}"/>
            </a:ext>
          </a:extLst>
        </xdr:cNvPr>
        <xdr:cNvSpPr/>
      </xdr:nvSpPr>
      <xdr:spPr>
        <a:xfrm>
          <a:off x="5956300" y="113792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D879AC45-E5BD-40E2-B5E4-74849983EAD4}"/>
            </a:ext>
          </a:extLst>
        </xdr:cNvPr>
        <xdr:cNvSpPr/>
      </xdr:nvSpPr>
      <xdr:spPr>
        <a:xfrm>
          <a:off x="6064250" y="120142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8A28D8C6-9977-446A-B430-576F5C107D96}"/>
            </a:ext>
          </a:extLst>
        </xdr:cNvPr>
        <xdr:cNvSpPr/>
      </xdr:nvSpPr>
      <xdr:spPr>
        <a:xfrm>
          <a:off x="6064250" y="122110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43/111</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E8CA1EFD-6CBC-491E-88DD-13956B71631B}"/>
            </a:ext>
          </a:extLst>
        </xdr:cNvPr>
        <xdr:cNvSpPr/>
      </xdr:nvSpPr>
      <xdr:spPr>
        <a:xfrm>
          <a:off x="6985000" y="120142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A0543780-EF99-44A6-B649-AAC0B14BF859}"/>
            </a:ext>
          </a:extLst>
        </xdr:cNvPr>
        <xdr:cNvSpPr/>
      </xdr:nvSpPr>
      <xdr:spPr>
        <a:xfrm>
          <a:off x="6985000" y="122110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F63C3571-B36C-4ACD-9A5F-BAC2334E994A}"/>
            </a:ext>
          </a:extLst>
        </xdr:cNvPr>
        <xdr:cNvSpPr/>
      </xdr:nvSpPr>
      <xdr:spPr>
        <a:xfrm>
          <a:off x="8013700" y="120142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4B9E3FFA-E283-4BCF-87CD-06AD379A87C5}"/>
            </a:ext>
          </a:extLst>
        </xdr:cNvPr>
        <xdr:cNvSpPr/>
      </xdr:nvSpPr>
      <xdr:spPr>
        <a:xfrm>
          <a:off x="8013700" y="122110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0.135</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92FBE935-ABBD-4E79-B5E4-55210FD09853}"/>
            </a:ext>
          </a:extLst>
        </xdr:cNvPr>
        <xdr:cNvSpPr/>
      </xdr:nvSpPr>
      <xdr:spPr>
        <a:xfrm>
          <a:off x="5956300" y="12477750"/>
          <a:ext cx="424815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7345" cy="222885"/>
    <xdr:sp macro="" textlink="">
      <xdr:nvSpPr>
        <xdr:cNvPr id="329" name="テキスト ボックス 328">
          <a:extLst>
            <a:ext uri="{FF2B5EF4-FFF2-40B4-BE49-F238E27FC236}">
              <a16:creationId xmlns:a16="http://schemas.microsoft.com/office/drawing/2014/main" id="{256E2700-7B7F-4D39-9F18-183DD56C4147}"/>
            </a:ext>
          </a:extLst>
        </xdr:cNvPr>
        <xdr:cNvSpPr txBox="1"/>
      </xdr:nvSpPr>
      <xdr:spPr>
        <a:xfrm>
          <a:off x="5918200" y="122936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B9A06040-818D-4897-B3BD-B04469937122}"/>
            </a:ext>
          </a:extLst>
        </xdr:cNvPr>
        <xdr:cNvCxnSpPr/>
      </xdr:nvCxnSpPr>
      <xdr:spPr>
        <a:xfrm>
          <a:off x="5956300" y="146812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C183D03C-9A4E-4601-89CA-41EBB98B98EA}"/>
            </a:ext>
          </a:extLst>
        </xdr:cNvPr>
        <xdr:cNvCxnSpPr/>
      </xdr:nvCxnSpPr>
      <xdr:spPr>
        <a:xfrm>
          <a:off x="5956300" y="142367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85</xdr:row>
      <xdr:rowOff>67310</xdr:rowOff>
    </xdr:from>
    <xdr:ext cx="464820" cy="259080"/>
    <xdr:sp macro="" textlink="">
      <xdr:nvSpPr>
        <xdr:cNvPr id="332" name="テキスト ボックス 331">
          <a:extLst>
            <a:ext uri="{FF2B5EF4-FFF2-40B4-BE49-F238E27FC236}">
              <a16:creationId xmlns:a16="http://schemas.microsoft.com/office/drawing/2014/main" id="{2A2A6D07-B3F6-460C-97A8-C5C8C5E62C27}"/>
            </a:ext>
          </a:extLst>
        </xdr:cNvPr>
        <xdr:cNvSpPr txBox="1"/>
      </xdr:nvSpPr>
      <xdr:spPr>
        <a:xfrm>
          <a:off x="5527040" y="1410081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D0A88AF2-3874-428E-A255-4C344E1CCE32}"/>
            </a:ext>
          </a:extLst>
        </xdr:cNvPr>
        <xdr:cNvCxnSpPr/>
      </xdr:nvCxnSpPr>
      <xdr:spPr>
        <a:xfrm>
          <a:off x="5956300" y="137985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82</xdr:row>
      <xdr:rowOff>124460</xdr:rowOff>
    </xdr:from>
    <xdr:ext cx="464820" cy="259080"/>
    <xdr:sp macro="" textlink="">
      <xdr:nvSpPr>
        <xdr:cNvPr id="334" name="テキスト ボックス 333">
          <a:extLst>
            <a:ext uri="{FF2B5EF4-FFF2-40B4-BE49-F238E27FC236}">
              <a16:creationId xmlns:a16="http://schemas.microsoft.com/office/drawing/2014/main" id="{17F7A34E-1DC5-4412-A436-C23A00671429}"/>
            </a:ext>
          </a:extLst>
        </xdr:cNvPr>
        <xdr:cNvSpPr txBox="1"/>
      </xdr:nvSpPr>
      <xdr:spPr>
        <a:xfrm>
          <a:off x="5527040" y="136626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1DB7E646-4243-4207-A4BA-E346BD9595A3}"/>
            </a:ext>
          </a:extLst>
        </xdr:cNvPr>
        <xdr:cNvCxnSpPr/>
      </xdr:nvCxnSpPr>
      <xdr:spPr>
        <a:xfrm>
          <a:off x="5956300" y="133604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80</xdr:row>
      <xdr:rowOff>10160</xdr:rowOff>
    </xdr:from>
    <xdr:ext cx="464820" cy="259080"/>
    <xdr:sp macro="" textlink="">
      <xdr:nvSpPr>
        <xdr:cNvPr id="336" name="テキスト ボックス 335">
          <a:extLst>
            <a:ext uri="{FF2B5EF4-FFF2-40B4-BE49-F238E27FC236}">
              <a16:creationId xmlns:a16="http://schemas.microsoft.com/office/drawing/2014/main" id="{0CA7E1EF-6BB3-434A-8BE8-F7D0AF833E28}"/>
            </a:ext>
          </a:extLst>
        </xdr:cNvPr>
        <xdr:cNvSpPr txBox="1"/>
      </xdr:nvSpPr>
      <xdr:spPr>
        <a:xfrm>
          <a:off x="5527040" y="132181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49B91B7E-BD27-4CDD-9F85-2FF98458C45B}"/>
            </a:ext>
          </a:extLst>
        </xdr:cNvPr>
        <xdr:cNvCxnSpPr/>
      </xdr:nvCxnSpPr>
      <xdr:spPr>
        <a:xfrm>
          <a:off x="5956300" y="129159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77</xdr:row>
      <xdr:rowOff>67310</xdr:rowOff>
    </xdr:from>
    <xdr:ext cx="464820" cy="259080"/>
    <xdr:sp macro="" textlink="">
      <xdr:nvSpPr>
        <xdr:cNvPr id="338" name="テキスト ボックス 337">
          <a:extLst>
            <a:ext uri="{FF2B5EF4-FFF2-40B4-BE49-F238E27FC236}">
              <a16:creationId xmlns:a16="http://schemas.microsoft.com/office/drawing/2014/main" id="{FADEEF56-9CA8-492C-B0DC-E19F06755572}"/>
            </a:ext>
          </a:extLst>
        </xdr:cNvPr>
        <xdr:cNvSpPr txBox="1"/>
      </xdr:nvSpPr>
      <xdr:spPr>
        <a:xfrm>
          <a:off x="5527040" y="1278001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6A0A16AD-3009-401F-8C5F-9349DBBF3486}"/>
            </a:ext>
          </a:extLst>
        </xdr:cNvPr>
        <xdr:cNvCxnSpPr/>
      </xdr:nvCxnSpPr>
      <xdr:spPr>
        <a:xfrm>
          <a:off x="5956300" y="124777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74</xdr:row>
      <xdr:rowOff>124460</xdr:rowOff>
    </xdr:from>
    <xdr:ext cx="464820" cy="259080"/>
    <xdr:sp macro="" textlink="">
      <xdr:nvSpPr>
        <xdr:cNvPr id="340" name="テキスト ボックス 339">
          <a:extLst>
            <a:ext uri="{FF2B5EF4-FFF2-40B4-BE49-F238E27FC236}">
              <a16:creationId xmlns:a16="http://schemas.microsoft.com/office/drawing/2014/main" id="{29174116-F109-4602-A319-8E8A0597E729}"/>
            </a:ext>
          </a:extLst>
        </xdr:cNvPr>
        <xdr:cNvSpPr txBox="1"/>
      </xdr:nvSpPr>
      <xdr:spPr>
        <a:xfrm>
          <a:off x="5527040" y="123418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福祉施設】&#10;一人当たり面積グラフ枠">
          <a:extLst>
            <a:ext uri="{FF2B5EF4-FFF2-40B4-BE49-F238E27FC236}">
              <a16:creationId xmlns:a16="http://schemas.microsoft.com/office/drawing/2014/main" id="{E7D34CE3-A760-434D-8FE3-13CFABAC6394}"/>
            </a:ext>
          </a:extLst>
        </xdr:cNvPr>
        <xdr:cNvSpPr/>
      </xdr:nvSpPr>
      <xdr:spPr>
        <a:xfrm>
          <a:off x="5956300" y="12477750"/>
          <a:ext cx="424815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72390</xdr:rowOff>
    </xdr:from>
    <xdr:to>
      <xdr:col>54</xdr:col>
      <xdr:colOff>189865</xdr:colOff>
      <xdr:row>86</xdr:row>
      <xdr:rowOff>26670</xdr:rowOff>
    </xdr:to>
    <xdr:cxnSp macro="">
      <xdr:nvCxnSpPr>
        <xdr:cNvPr id="342" name="直線コネクタ 341">
          <a:extLst>
            <a:ext uri="{FF2B5EF4-FFF2-40B4-BE49-F238E27FC236}">
              <a16:creationId xmlns:a16="http://schemas.microsoft.com/office/drawing/2014/main" id="{03CC38E6-769C-4FCE-8CF3-58C4656D786C}"/>
            </a:ext>
          </a:extLst>
        </xdr:cNvPr>
        <xdr:cNvCxnSpPr/>
      </xdr:nvCxnSpPr>
      <xdr:spPr>
        <a:xfrm flipV="1">
          <a:off x="9429115" y="12785090"/>
          <a:ext cx="0" cy="14401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30480</xdr:rowOff>
    </xdr:from>
    <xdr:ext cx="469900" cy="256540"/>
    <xdr:sp macro="" textlink="">
      <xdr:nvSpPr>
        <xdr:cNvPr id="343" name="【福祉施設】&#10;一人当たり面積最小値テキスト">
          <a:extLst>
            <a:ext uri="{FF2B5EF4-FFF2-40B4-BE49-F238E27FC236}">
              <a16:creationId xmlns:a16="http://schemas.microsoft.com/office/drawing/2014/main" id="{14954D17-B778-4FF3-995F-D29AA1436251}"/>
            </a:ext>
          </a:extLst>
        </xdr:cNvPr>
        <xdr:cNvSpPr txBox="1"/>
      </xdr:nvSpPr>
      <xdr:spPr>
        <a:xfrm>
          <a:off x="9467850" y="1422908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0.005</a:t>
          </a:r>
          <a:endParaRPr kumimoji="1" lang="ja-JP" altLang="en-US" sz="1000" b="1">
            <a:latin typeface="ＭＳ Ｐゴシック"/>
            <a:ea typeface="ＭＳ Ｐゴシック"/>
          </a:endParaRPr>
        </a:p>
      </xdr:txBody>
    </xdr:sp>
    <xdr:clientData/>
  </xdr:oneCellAnchor>
  <xdr:twoCellAnchor>
    <xdr:from>
      <xdr:col>54</xdr:col>
      <xdr:colOff>101600</xdr:colOff>
      <xdr:row>86</xdr:row>
      <xdr:rowOff>26670</xdr:rowOff>
    </xdr:from>
    <xdr:to>
      <xdr:col>55</xdr:col>
      <xdr:colOff>88900</xdr:colOff>
      <xdr:row>86</xdr:row>
      <xdr:rowOff>26670</xdr:rowOff>
    </xdr:to>
    <xdr:cxnSp macro="">
      <xdr:nvCxnSpPr>
        <xdr:cNvPr id="344" name="直線コネクタ 343">
          <a:extLst>
            <a:ext uri="{FF2B5EF4-FFF2-40B4-BE49-F238E27FC236}">
              <a16:creationId xmlns:a16="http://schemas.microsoft.com/office/drawing/2014/main" id="{96CF7FC9-B43C-404B-80B0-8D4D8AAB8FB1}"/>
            </a:ext>
          </a:extLst>
        </xdr:cNvPr>
        <xdr:cNvCxnSpPr/>
      </xdr:nvCxnSpPr>
      <xdr:spPr>
        <a:xfrm>
          <a:off x="9359900" y="1422527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19050</xdr:rowOff>
    </xdr:from>
    <xdr:ext cx="469900" cy="256540"/>
    <xdr:sp macro="" textlink="">
      <xdr:nvSpPr>
        <xdr:cNvPr id="345" name="【福祉施設】&#10;一人当たり面積最大値テキスト">
          <a:extLst>
            <a:ext uri="{FF2B5EF4-FFF2-40B4-BE49-F238E27FC236}">
              <a16:creationId xmlns:a16="http://schemas.microsoft.com/office/drawing/2014/main" id="{0551827C-B416-4175-802F-C249953772EF}"/>
            </a:ext>
          </a:extLst>
        </xdr:cNvPr>
        <xdr:cNvSpPr txBox="1"/>
      </xdr:nvSpPr>
      <xdr:spPr>
        <a:xfrm>
          <a:off x="9467850" y="1256665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0.660</a:t>
          </a:r>
          <a:endParaRPr kumimoji="1" lang="ja-JP" altLang="en-US" sz="1000" b="1">
            <a:latin typeface="ＭＳ Ｐゴシック"/>
            <a:ea typeface="ＭＳ Ｐゴシック"/>
          </a:endParaRPr>
        </a:p>
      </xdr:txBody>
    </xdr:sp>
    <xdr:clientData/>
  </xdr:oneCellAnchor>
  <xdr:twoCellAnchor>
    <xdr:from>
      <xdr:col>54</xdr:col>
      <xdr:colOff>101600</xdr:colOff>
      <xdr:row>77</xdr:row>
      <xdr:rowOff>72390</xdr:rowOff>
    </xdr:from>
    <xdr:to>
      <xdr:col>55</xdr:col>
      <xdr:colOff>88900</xdr:colOff>
      <xdr:row>77</xdr:row>
      <xdr:rowOff>72390</xdr:rowOff>
    </xdr:to>
    <xdr:cxnSp macro="">
      <xdr:nvCxnSpPr>
        <xdr:cNvPr id="346" name="直線コネクタ 345">
          <a:extLst>
            <a:ext uri="{FF2B5EF4-FFF2-40B4-BE49-F238E27FC236}">
              <a16:creationId xmlns:a16="http://schemas.microsoft.com/office/drawing/2014/main" id="{4A9E61C0-CA74-4BBA-B62B-D7304A3973B6}"/>
            </a:ext>
          </a:extLst>
        </xdr:cNvPr>
        <xdr:cNvCxnSpPr/>
      </xdr:nvCxnSpPr>
      <xdr:spPr>
        <a:xfrm>
          <a:off x="9359900" y="127850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130175</xdr:rowOff>
    </xdr:from>
    <xdr:ext cx="469900" cy="259080"/>
    <xdr:sp macro="" textlink="">
      <xdr:nvSpPr>
        <xdr:cNvPr id="347" name="【福祉施設】&#10;一人当たり面積平均値テキスト">
          <a:extLst>
            <a:ext uri="{FF2B5EF4-FFF2-40B4-BE49-F238E27FC236}">
              <a16:creationId xmlns:a16="http://schemas.microsoft.com/office/drawing/2014/main" id="{67C2A3EB-CC91-40D6-AD2F-2AAC5C2FFCE2}"/>
            </a:ext>
          </a:extLst>
        </xdr:cNvPr>
        <xdr:cNvSpPr txBox="1"/>
      </xdr:nvSpPr>
      <xdr:spPr>
        <a:xfrm>
          <a:off x="9467850" y="1383347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0.153</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83</xdr:row>
      <xdr:rowOff>151765</xdr:rowOff>
    </xdr:from>
    <xdr:to>
      <xdr:col>55</xdr:col>
      <xdr:colOff>50800</xdr:colOff>
      <xdr:row>84</xdr:row>
      <xdr:rowOff>81915</xdr:rowOff>
    </xdr:to>
    <xdr:sp macro="" textlink="">
      <xdr:nvSpPr>
        <xdr:cNvPr id="348" name="フローチャート: 判断 347">
          <a:extLst>
            <a:ext uri="{FF2B5EF4-FFF2-40B4-BE49-F238E27FC236}">
              <a16:creationId xmlns:a16="http://schemas.microsoft.com/office/drawing/2014/main" id="{7585E7D6-36CA-4F51-874B-39E366840F62}"/>
            </a:ext>
          </a:extLst>
        </xdr:cNvPr>
        <xdr:cNvSpPr/>
      </xdr:nvSpPr>
      <xdr:spPr>
        <a:xfrm>
          <a:off x="9398000" y="1385506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140335</xdr:rowOff>
    </xdr:from>
    <xdr:to>
      <xdr:col>50</xdr:col>
      <xdr:colOff>165100</xdr:colOff>
      <xdr:row>84</xdr:row>
      <xdr:rowOff>70485</xdr:rowOff>
    </xdr:to>
    <xdr:sp macro="" textlink="">
      <xdr:nvSpPr>
        <xdr:cNvPr id="349" name="フローチャート: 判断 348">
          <a:extLst>
            <a:ext uri="{FF2B5EF4-FFF2-40B4-BE49-F238E27FC236}">
              <a16:creationId xmlns:a16="http://schemas.microsoft.com/office/drawing/2014/main" id="{80945985-87DC-4FA3-952B-07E5428794EC}"/>
            </a:ext>
          </a:extLst>
        </xdr:cNvPr>
        <xdr:cNvSpPr/>
      </xdr:nvSpPr>
      <xdr:spPr>
        <a:xfrm>
          <a:off x="8636000" y="1384363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151765</xdr:rowOff>
    </xdr:from>
    <xdr:to>
      <xdr:col>46</xdr:col>
      <xdr:colOff>38100</xdr:colOff>
      <xdr:row>84</xdr:row>
      <xdr:rowOff>81915</xdr:rowOff>
    </xdr:to>
    <xdr:sp macro="" textlink="">
      <xdr:nvSpPr>
        <xdr:cNvPr id="350" name="フローチャート: 判断 349">
          <a:extLst>
            <a:ext uri="{FF2B5EF4-FFF2-40B4-BE49-F238E27FC236}">
              <a16:creationId xmlns:a16="http://schemas.microsoft.com/office/drawing/2014/main" id="{757712A5-9908-401D-A879-5417D3379DEB}"/>
            </a:ext>
          </a:extLst>
        </xdr:cNvPr>
        <xdr:cNvSpPr/>
      </xdr:nvSpPr>
      <xdr:spPr>
        <a:xfrm>
          <a:off x="7842250" y="1385506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170180</xdr:rowOff>
    </xdr:from>
    <xdr:to>
      <xdr:col>41</xdr:col>
      <xdr:colOff>101600</xdr:colOff>
      <xdr:row>84</xdr:row>
      <xdr:rowOff>100330</xdr:rowOff>
    </xdr:to>
    <xdr:sp macro="" textlink="">
      <xdr:nvSpPr>
        <xdr:cNvPr id="351" name="フローチャート: 判断 350">
          <a:extLst>
            <a:ext uri="{FF2B5EF4-FFF2-40B4-BE49-F238E27FC236}">
              <a16:creationId xmlns:a16="http://schemas.microsoft.com/office/drawing/2014/main" id="{570EB2C4-7506-4ED7-86EA-2647FACEAB2D}"/>
            </a:ext>
          </a:extLst>
        </xdr:cNvPr>
        <xdr:cNvSpPr/>
      </xdr:nvSpPr>
      <xdr:spPr>
        <a:xfrm>
          <a:off x="7029450" y="13867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151765</xdr:rowOff>
    </xdr:from>
    <xdr:to>
      <xdr:col>36</xdr:col>
      <xdr:colOff>165100</xdr:colOff>
      <xdr:row>84</xdr:row>
      <xdr:rowOff>81915</xdr:rowOff>
    </xdr:to>
    <xdr:sp macro="" textlink="">
      <xdr:nvSpPr>
        <xdr:cNvPr id="352" name="フローチャート: 判断 351">
          <a:extLst>
            <a:ext uri="{FF2B5EF4-FFF2-40B4-BE49-F238E27FC236}">
              <a16:creationId xmlns:a16="http://schemas.microsoft.com/office/drawing/2014/main" id="{437EFB41-E3A2-4EB8-BDEA-323F6DBC4B6A}"/>
            </a:ext>
          </a:extLst>
        </xdr:cNvPr>
        <xdr:cNvSpPr/>
      </xdr:nvSpPr>
      <xdr:spPr>
        <a:xfrm>
          <a:off x="6235700" y="1385506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149860</xdr:rowOff>
    </xdr:from>
    <xdr:ext cx="762000" cy="259080"/>
    <xdr:sp macro="" textlink="">
      <xdr:nvSpPr>
        <xdr:cNvPr id="353" name="テキスト ボックス 352">
          <a:extLst>
            <a:ext uri="{FF2B5EF4-FFF2-40B4-BE49-F238E27FC236}">
              <a16:creationId xmlns:a16="http://schemas.microsoft.com/office/drawing/2014/main" id="{B5E9E2B0-641B-4EB6-809A-576852806340}"/>
            </a:ext>
          </a:extLst>
        </xdr:cNvPr>
        <xdr:cNvSpPr txBox="1"/>
      </xdr:nvSpPr>
      <xdr:spPr>
        <a:xfrm>
          <a:off x="9258300" y="14678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88</xdr:row>
      <xdr:rowOff>149860</xdr:rowOff>
    </xdr:from>
    <xdr:ext cx="762000" cy="259080"/>
    <xdr:sp macro="" textlink="">
      <xdr:nvSpPr>
        <xdr:cNvPr id="354" name="テキスト ボックス 353">
          <a:extLst>
            <a:ext uri="{FF2B5EF4-FFF2-40B4-BE49-F238E27FC236}">
              <a16:creationId xmlns:a16="http://schemas.microsoft.com/office/drawing/2014/main" id="{37A56DBF-F46D-4DCF-A287-43A7CA82ABD2}"/>
            </a:ext>
          </a:extLst>
        </xdr:cNvPr>
        <xdr:cNvSpPr txBox="1"/>
      </xdr:nvSpPr>
      <xdr:spPr>
        <a:xfrm>
          <a:off x="8515350" y="14678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88</xdr:row>
      <xdr:rowOff>149860</xdr:rowOff>
    </xdr:from>
    <xdr:ext cx="762000" cy="259080"/>
    <xdr:sp macro="" textlink="">
      <xdr:nvSpPr>
        <xdr:cNvPr id="355" name="テキスト ボックス 354">
          <a:extLst>
            <a:ext uri="{FF2B5EF4-FFF2-40B4-BE49-F238E27FC236}">
              <a16:creationId xmlns:a16="http://schemas.microsoft.com/office/drawing/2014/main" id="{F218EED4-9098-4E58-AC65-A2FA64A2D24D}"/>
            </a:ext>
          </a:extLst>
        </xdr:cNvPr>
        <xdr:cNvSpPr txBox="1"/>
      </xdr:nvSpPr>
      <xdr:spPr>
        <a:xfrm>
          <a:off x="7715250" y="14678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88</xdr:row>
      <xdr:rowOff>149860</xdr:rowOff>
    </xdr:from>
    <xdr:ext cx="762000" cy="259080"/>
    <xdr:sp macro="" textlink="">
      <xdr:nvSpPr>
        <xdr:cNvPr id="356" name="テキスト ボックス 355">
          <a:extLst>
            <a:ext uri="{FF2B5EF4-FFF2-40B4-BE49-F238E27FC236}">
              <a16:creationId xmlns:a16="http://schemas.microsoft.com/office/drawing/2014/main" id="{77B384F0-D96D-4290-9673-E28CA44B2D79}"/>
            </a:ext>
          </a:extLst>
        </xdr:cNvPr>
        <xdr:cNvSpPr txBox="1"/>
      </xdr:nvSpPr>
      <xdr:spPr>
        <a:xfrm>
          <a:off x="6908800" y="14678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88</xdr:row>
      <xdr:rowOff>149860</xdr:rowOff>
    </xdr:from>
    <xdr:ext cx="762000" cy="259080"/>
    <xdr:sp macro="" textlink="">
      <xdr:nvSpPr>
        <xdr:cNvPr id="357" name="テキスト ボックス 356">
          <a:extLst>
            <a:ext uri="{FF2B5EF4-FFF2-40B4-BE49-F238E27FC236}">
              <a16:creationId xmlns:a16="http://schemas.microsoft.com/office/drawing/2014/main" id="{A08355F0-E68D-46FD-9B63-0379B111C98D}"/>
            </a:ext>
          </a:extLst>
        </xdr:cNvPr>
        <xdr:cNvSpPr txBox="1"/>
      </xdr:nvSpPr>
      <xdr:spPr>
        <a:xfrm>
          <a:off x="6115050" y="14678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83</xdr:row>
      <xdr:rowOff>86360</xdr:rowOff>
    </xdr:from>
    <xdr:to>
      <xdr:col>55</xdr:col>
      <xdr:colOff>50800</xdr:colOff>
      <xdr:row>84</xdr:row>
      <xdr:rowOff>15875</xdr:rowOff>
    </xdr:to>
    <xdr:sp macro="" textlink="">
      <xdr:nvSpPr>
        <xdr:cNvPr id="358" name="楕円 357">
          <a:extLst>
            <a:ext uri="{FF2B5EF4-FFF2-40B4-BE49-F238E27FC236}">
              <a16:creationId xmlns:a16="http://schemas.microsoft.com/office/drawing/2014/main" id="{4BFCB294-678A-4078-8FF7-62683DEF7B89}"/>
            </a:ext>
          </a:extLst>
        </xdr:cNvPr>
        <xdr:cNvSpPr/>
      </xdr:nvSpPr>
      <xdr:spPr>
        <a:xfrm>
          <a:off x="9398000" y="13789660"/>
          <a:ext cx="82550" cy="946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109220</xdr:rowOff>
    </xdr:from>
    <xdr:ext cx="469900" cy="256540"/>
    <xdr:sp macro="" textlink="">
      <xdr:nvSpPr>
        <xdr:cNvPr id="359" name="【福祉施設】&#10;一人当たり面積該当値テキスト">
          <a:extLst>
            <a:ext uri="{FF2B5EF4-FFF2-40B4-BE49-F238E27FC236}">
              <a16:creationId xmlns:a16="http://schemas.microsoft.com/office/drawing/2014/main" id="{D02D859E-CCFF-4B9F-9E7D-B15C00282373}"/>
            </a:ext>
          </a:extLst>
        </xdr:cNvPr>
        <xdr:cNvSpPr txBox="1"/>
      </xdr:nvSpPr>
      <xdr:spPr>
        <a:xfrm>
          <a:off x="9467850" y="1364742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0.182</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83</xdr:row>
      <xdr:rowOff>94615</xdr:rowOff>
    </xdr:from>
    <xdr:to>
      <xdr:col>50</xdr:col>
      <xdr:colOff>165100</xdr:colOff>
      <xdr:row>84</xdr:row>
      <xdr:rowOff>24765</xdr:rowOff>
    </xdr:to>
    <xdr:sp macro="" textlink="">
      <xdr:nvSpPr>
        <xdr:cNvPr id="360" name="楕円 359">
          <a:extLst>
            <a:ext uri="{FF2B5EF4-FFF2-40B4-BE49-F238E27FC236}">
              <a16:creationId xmlns:a16="http://schemas.microsoft.com/office/drawing/2014/main" id="{6C86AD38-17F0-4E01-B73F-CFE246703209}"/>
            </a:ext>
          </a:extLst>
        </xdr:cNvPr>
        <xdr:cNvSpPr/>
      </xdr:nvSpPr>
      <xdr:spPr>
        <a:xfrm>
          <a:off x="8636000" y="1379791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136525</xdr:rowOff>
    </xdr:from>
    <xdr:to>
      <xdr:col>55</xdr:col>
      <xdr:colOff>0</xdr:colOff>
      <xdr:row>83</xdr:row>
      <xdr:rowOff>145415</xdr:rowOff>
    </xdr:to>
    <xdr:cxnSp macro="">
      <xdr:nvCxnSpPr>
        <xdr:cNvPr id="361" name="直線コネクタ 360">
          <a:extLst>
            <a:ext uri="{FF2B5EF4-FFF2-40B4-BE49-F238E27FC236}">
              <a16:creationId xmlns:a16="http://schemas.microsoft.com/office/drawing/2014/main" id="{EB3EB8E6-9C85-4591-9B87-49FD57E2542D}"/>
            </a:ext>
          </a:extLst>
        </xdr:cNvPr>
        <xdr:cNvCxnSpPr/>
      </xdr:nvCxnSpPr>
      <xdr:spPr>
        <a:xfrm flipV="1">
          <a:off x="8686800" y="13839825"/>
          <a:ext cx="74295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99060</xdr:rowOff>
    </xdr:from>
    <xdr:to>
      <xdr:col>46</xdr:col>
      <xdr:colOff>38100</xdr:colOff>
      <xdr:row>84</xdr:row>
      <xdr:rowOff>29210</xdr:rowOff>
    </xdr:to>
    <xdr:sp macro="" textlink="">
      <xdr:nvSpPr>
        <xdr:cNvPr id="362" name="楕円 361">
          <a:extLst>
            <a:ext uri="{FF2B5EF4-FFF2-40B4-BE49-F238E27FC236}">
              <a16:creationId xmlns:a16="http://schemas.microsoft.com/office/drawing/2014/main" id="{173979EE-74B8-480B-B08F-73533A85D8B4}"/>
            </a:ext>
          </a:extLst>
        </xdr:cNvPr>
        <xdr:cNvSpPr/>
      </xdr:nvSpPr>
      <xdr:spPr>
        <a:xfrm>
          <a:off x="7842250" y="1380236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145415</xdr:rowOff>
    </xdr:from>
    <xdr:to>
      <xdr:col>50</xdr:col>
      <xdr:colOff>114300</xdr:colOff>
      <xdr:row>83</xdr:row>
      <xdr:rowOff>149860</xdr:rowOff>
    </xdr:to>
    <xdr:cxnSp macro="">
      <xdr:nvCxnSpPr>
        <xdr:cNvPr id="363" name="直線コネクタ 362">
          <a:extLst>
            <a:ext uri="{FF2B5EF4-FFF2-40B4-BE49-F238E27FC236}">
              <a16:creationId xmlns:a16="http://schemas.microsoft.com/office/drawing/2014/main" id="{25446F76-C22A-4A24-BC75-70C72095EBAB}"/>
            </a:ext>
          </a:extLst>
        </xdr:cNvPr>
        <xdr:cNvCxnSpPr/>
      </xdr:nvCxnSpPr>
      <xdr:spPr>
        <a:xfrm flipV="1">
          <a:off x="7886700" y="13848715"/>
          <a:ext cx="8001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104140</xdr:rowOff>
    </xdr:from>
    <xdr:to>
      <xdr:col>41</xdr:col>
      <xdr:colOff>101600</xdr:colOff>
      <xdr:row>84</xdr:row>
      <xdr:rowOff>34290</xdr:rowOff>
    </xdr:to>
    <xdr:sp macro="" textlink="">
      <xdr:nvSpPr>
        <xdr:cNvPr id="364" name="楕円 363">
          <a:extLst>
            <a:ext uri="{FF2B5EF4-FFF2-40B4-BE49-F238E27FC236}">
              <a16:creationId xmlns:a16="http://schemas.microsoft.com/office/drawing/2014/main" id="{47C4CE63-48CF-4AFB-839E-FE11AAB6220D}"/>
            </a:ext>
          </a:extLst>
        </xdr:cNvPr>
        <xdr:cNvSpPr/>
      </xdr:nvSpPr>
      <xdr:spPr>
        <a:xfrm>
          <a:off x="7029450" y="1380744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149860</xdr:rowOff>
    </xdr:from>
    <xdr:to>
      <xdr:col>45</xdr:col>
      <xdr:colOff>177800</xdr:colOff>
      <xdr:row>83</xdr:row>
      <xdr:rowOff>154940</xdr:rowOff>
    </xdr:to>
    <xdr:cxnSp macro="">
      <xdr:nvCxnSpPr>
        <xdr:cNvPr id="365" name="直線コネクタ 364">
          <a:extLst>
            <a:ext uri="{FF2B5EF4-FFF2-40B4-BE49-F238E27FC236}">
              <a16:creationId xmlns:a16="http://schemas.microsoft.com/office/drawing/2014/main" id="{F128B5D5-98CD-4368-8043-7AC460C2DB4F}"/>
            </a:ext>
          </a:extLst>
        </xdr:cNvPr>
        <xdr:cNvCxnSpPr/>
      </xdr:nvCxnSpPr>
      <xdr:spPr>
        <a:xfrm flipV="1">
          <a:off x="7080250" y="13853160"/>
          <a:ext cx="80645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110490</xdr:rowOff>
    </xdr:from>
    <xdr:to>
      <xdr:col>36</xdr:col>
      <xdr:colOff>165100</xdr:colOff>
      <xdr:row>84</xdr:row>
      <xdr:rowOff>40640</xdr:rowOff>
    </xdr:to>
    <xdr:sp macro="" textlink="">
      <xdr:nvSpPr>
        <xdr:cNvPr id="366" name="楕円 365">
          <a:extLst>
            <a:ext uri="{FF2B5EF4-FFF2-40B4-BE49-F238E27FC236}">
              <a16:creationId xmlns:a16="http://schemas.microsoft.com/office/drawing/2014/main" id="{3587B070-3FB3-4847-9031-BE5DA4281AC7}"/>
            </a:ext>
          </a:extLst>
        </xdr:cNvPr>
        <xdr:cNvSpPr/>
      </xdr:nvSpPr>
      <xdr:spPr>
        <a:xfrm>
          <a:off x="6235700" y="1381379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154940</xdr:rowOff>
    </xdr:from>
    <xdr:to>
      <xdr:col>41</xdr:col>
      <xdr:colOff>50800</xdr:colOff>
      <xdr:row>83</xdr:row>
      <xdr:rowOff>161290</xdr:rowOff>
    </xdr:to>
    <xdr:cxnSp macro="">
      <xdr:nvCxnSpPr>
        <xdr:cNvPr id="367" name="直線コネクタ 366">
          <a:extLst>
            <a:ext uri="{FF2B5EF4-FFF2-40B4-BE49-F238E27FC236}">
              <a16:creationId xmlns:a16="http://schemas.microsoft.com/office/drawing/2014/main" id="{D72C9E70-6EDA-4A47-99C8-ADD2FDE5D7E0}"/>
            </a:ext>
          </a:extLst>
        </xdr:cNvPr>
        <xdr:cNvCxnSpPr/>
      </xdr:nvCxnSpPr>
      <xdr:spPr>
        <a:xfrm flipV="1">
          <a:off x="6286500" y="13858240"/>
          <a:ext cx="79375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84</xdr:row>
      <xdr:rowOff>61595</xdr:rowOff>
    </xdr:from>
    <xdr:ext cx="469900" cy="259080"/>
    <xdr:sp macro="" textlink="">
      <xdr:nvSpPr>
        <xdr:cNvPr id="368" name="n_1aveValue【福祉施設】&#10;一人当たり面積">
          <a:extLst>
            <a:ext uri="{FF2B5EF4-FFF2-40B4-BE49-F238E27FC236}">
              <a16:creationId xmlns:a16="http://schemas.microsoft.com/office/drawing/2014/main" id="{AF024252-B54C-4154-947F-B0D6411A5060}"/>
            </a:ext>
          </a:extLst>
        </xdr:cNvPr>
        <xdr:cNvSpPr txBox="1"/>
      </xdr:nvSpPr>
      <xdr:spPr>
        <a:xfrm>
          <a:off x="8458200" y="139299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0.158</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84</xdr:row>
      <xdr:rowOff>73025</xdr:rowOff>
    </xdr:from>
    <xdr:ext cx="467360" cy="259080"/>
    <xdr:sp macro="" textlink="">
      <xdr:nvSpPr>
        <xdr:cNvPr id="369" name="n_2aveValue【福祉施設】&#10;一人当たり面積">
          <a:extLst>
            <a:ext uri="{FF2B5EF4-FFF2-40B4-BE49-F238E27FC236}">
              <a16:creationId xmlns:a16="http://schemas.microsoft.com/office/drawing/2014/main" id="{690B563E-58C8-4C9E-AC19-222CADE76954}"/>
            </a:ext>
          </a:extLst>
        </xdr:cNvPr>
        <xdr:cNvSpPr txBox="1"/>
      </xdr:nvSpPr>
      <xdr:spPr>
        <a:xfrm>
          <a:off x="7677150" y="1394142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0.153</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84</xdr:row>
      <xdr:rowOff>91440</xdr:rowOff>
    </xdr:from>
    <xdr:ext cx="467360" cy="259080"/>
    <xdr:sp macro="" textlink="">
      <xdr:nvSpPr>
        <xdr:cNvPr id="370" name="n_3aveValue【福祉施設】&#10;一人当たり面積">
          <a:extLst>
            <a:ext uri="{FF2B5EF4-FFF2-40B4-BE49-F238E27FC236}">
              <a16:creationId xmlns:a16="http://schemas.microsoft.com/office/drawing/2014/main" id="{00CD3ABF-37C8-4DB4-ADA1-F3B4B9863B55}"/>
            </a:ext>
          </a:extLst>
        </xdr:cNvPr>
        <xdr:cNvSpPr txBox="1"/>
      </xdr:nvSpPr>
      <xdr:spPr>
        <a:xfrm>
          <a:off x="6864350" y="1395984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0.145</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84</xdr:row>
      <xdr:rowOff>73025</xdr:rowOff>
    </xdr:from>
    <xdr:ext cx="467360" cy="259080"/>
    <xdr:sp macro="" textlink="">
      <xdr:nvSpPr>
        <xdr:cNvPr id="371" name="n_4aveValue【福祉施設】&#10;一人当たり面積">
          <a:extLst>
            <a:ext uri="{FF2B5EF4-FFF2-40B4-BE49-F238E27FC236}">
              <a16:creationId xmlns:a16="http://schemas.microsoft.com/office/drawing/2014/main" id="{5FFC0CEE-90D3-40D8-8D40-11F8DA2EBE06}"/>
            </a:ext>
          </a:extLst>
        </xdr:cNvPr>
        <xdr:cNvSpPr txBox="1"/>
      </xdr:nvSpPr>
      <xdr:spPr>
        <a:xfrm>
          <a:off x="6070600" y="1394142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0.153</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82</xdr:row>
      <xdr:rowOff>41275</xdr:rowOff>
    </xdr:from>
    <xdr:ext cx="469900" cy="256540"/>
    <xdr:sp macro="" textlink="">
      <xdr:nvSpPr>
        <xdr:cNvPr id="372" name="n_1mainValue【福祉施設】&#10;一人当たり面積">
          <a:extLst>
            <a:ext uri="{FF2B5EF4-FFF2-40B4-BE49-F238E27FC236}">
              <a16:creationId xmlns:a16="http://schemas.microsoft.com/office/drawing/2014/main" id="{FCED4E4D-2ABD-4AA4-9DE7-4765B837FF96}"/>
            </a:ext>
          </a:extLst>
        </xdr:cNvPr>
        <xdr:cNvSpPr txBox="1"/>
      </xdr:nvSpPr>
      <xdr:spPr>
        <a:xfrm>
          <a:off x="8458200" y="1357947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0.178</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82</xdr:row>
      <xdr:rowOff>45720</xdr:rowOff>
    </xdr:from>
    <xdr:ext cx="467360" cy="259080"/>
    <xdr:sp macro="" textlink="">
      <xdr:nvSpPr>
        <xdr:cNvPr id="373" name="n_2mainValue【福祉施設】&#10;一人当たり面積">
          <a:extLst>
            <a:ext uri="{FF2B5EF4-FFF2-40B4-BE49-F238E27FC236}">
              <a16:creationId xmlns:a16="http://schemas.microsoft.com/office/drawing/2014/main" id="{33FB8F3C-EA1A-457D-BC9F-66C7301A96B5}"/>
            </a:ext>
          </a:extLst>
        </xdr:cNvPr>
        <xdr:cNvSpPr txBox="1"/>
      </xdr:nvSpPr>
      <xdr:spPr>
        <a:xfrm>
          <a:off x="7677150" y="1358392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0.176</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82</xdr:row>
      <xdr:rowOff>50800</xdr:rowOff>
    </xdr:from>
    <xdr:ext cx="467360" cy="259080"/>
    <xdr:sp macro="" textlink="">
      <xdr:nvSpPr>
        <xdr:cNvPr id="374" name="n_3mainValue【福祉施設】&#10;一人当たり面積">
          <a:extLst>
            <a:ext uri="{FF2B5EF4-FFF2-40B4-BE49-F238E27FC236}">
              <a16:creationId xmlns:a16="http://schemas.microsoft.com/office/drawing/2014/main" id="{8B16A261-4F1B-4983-80A3-0DA1FC900C26}"/>
            </a:ext>
          </a:extLst>
        </xdr:cNvPr>
        <xdr:cNvSpPr txBox="1"/>
      </xdr:nvSpPr>
      <xdr:spPr>
        <a:xfrm>
          <a:off x="6864350" y="1358900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0.174</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82</xdr:row>
      <xdr:rowOff>57150</xdr:rowOff>
    </xdr:from>
    <xdr:ext cx="467360" cy="259080"/>
    <xdr:sp macro="" textlink="">
      <xdr:nvSpPr>
        <xdr:cNvPr id="375" name="n_4mainValue【福祉施設】&#10;一人当たり面積">
          <a:extLst>
            <a:ext uri="{FF2B5EF4-FFF2-40B4-BE49-F238E27FC236}">
              <a16:creationId xmlns:a16="http://schemas.microsoft.com/office/drawing/2014/main" id="{3F19BBD7-8F77-4B52-B051-25B84138BDEB}"/>
            </a:ext>
          </a:extLst>
        </xdr:cNvPr>
        <xdr:cNvSpPr txBox="1"/>
      </xdr:nvSpPr>
      <xdr:spPr>
        <a:xfrm>
          <a:off x="6070600" y="1359535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0.171</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F2CAEE44-9535-4D2B-B545-71A10C618204}"/>
            </a:ext>
          </a:extLst>
        </xdr:cNvPr>
        <xdr:cNvSpPr/>
      </xdr:nvSpPr>
      <xdr:spPr>
        <a:xfrm>
          <a:off x="685800" y="15043150"/>
          <a:ext cx="426720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3E5D6927-05BD-4ADA-A6A6-95B252D5BE73}"/>
            </a:ext>
          </a:extLst>
        </xdr:cNvPr>
        <xdr:cNvSpPr/>
      </xdr:nvSpPr>
      <xdr:spPr>
        <a:xfrm>
          <a:off x="812800" y="156845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E2E74B16-24A7-4501-8AA1-0EF8F79BE24C}"/>
            </a:ext>
          </a:extLst>
        </xdr:cNvPr>
        <xdr:cNvSpPr/>
      </xdr:nvSpPr>
      <xdr:spPr>
        <a:xfrm>
          <a:off x="812800" y="158750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59/117</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08899FBA-098E-45B7-9E5B-96FB8925E7C0}"/>
            </a:ext>
          </a:extLst>
        </xdr:cNvPr>
        <xdr:cNvSpPr/>
      </xdr:nvSpPr>
      <xdr:spPr>
        <a:xfrm>
          <a:off x="1714500" y="156845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AF8DA1CE-E196-40F4-B02E-3F43E26E1CCE}"/>
            </a:ext>
          </a:extLst>
        </xdr:cNvPr>
        <xdr:cNvSpPr/>
      </xdr:nvSpPr>
      <xdr:spPr>
        <a:xfrm>
          <a:off x="1714500" y="158750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6C6B4FEB-BAB5-4440-AF06-1D93753C74AB}"/>
            </a:ext>
          </a:extLst>
        </xdr:cNvPr>
        <xdr:cNvSpPr/>
      </xdr:nvSpPr>
      <xdr:spPr>
        <a:xfrm>
          <a:off x="2743200" y="156845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2B3FEE7C-4DFA-4789-9EF3-72D9E889F95C}"/>
            </a:ext>
          </a:extLst>
        </xdr:cNvPr>
        <xdr:cNvSpPr/>
      </xdr:nvSpPr>
      <xdr:spPr>
        <a:xfrm>
          <a:off x="2743200" y="158750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8A7CB399-A8BA-4ECA-8B4B-E4A870A32627}"/>
            </a:ext>
          </a:extLst>
        </xdr:cNvPr>
        <xdr:cNvSpPr/>
      </xdr:nvSpPr>
      <xdr:spPr>
        <a:xfrm>
          <a:off x="685800" y="16148050"/>
          <a:ext cx="4267200" cy="21971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5910" cy="225425"/>
    <xdr:sp macro="" textlink="">
      <xdr:nvSpPr>
        <xdr:cNvPr id="384" name="テキスト ボックス 383">
          <a:extLst>
            <a:ext uri="{FF2B5EF4-FFF2-40B4-BE49-F238E27FC236}">
              <a16:creationId xmlns:a16="http://schemas.microsoft.com/office/drawing/2014/main" id="{71695C95-3E8D-41B3-B567-09A8625428A1}"/>
            </a:ext>
          </a:extLst>
        </xdr:cNvPr>
        <xdr:cNvSpPr txBox="1"/>
      </xdr:nvSpPr>
      <xdr:spPr>
        <a:xfrm>
          <a:off x="666750" y="159639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98F3AA85-05B3-4754-ADD4-3A71E74713A3}"/>
            </a:ext>
          </a:extLst>
        </xdr:cNvPr>
        <xdr:cNvCxnSpPr/>
      </xdr:nvCxnSpPr>
      <xdr:spPr>
        <a:xfrm>
          <a:off x="685800" y="183451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110</xdr:row>
      <xdr:rowOff>48260</xdr:rowOff>
    </xdr:from>
    <xdr:ext cx="464820" cy="259080"/>
    <xdr:sp macro="" textlink="">
      <xdr:nvSpPr>
        <xdr:cNvPr id="386" name="テキスト ボックス 385">
          <a:extLst>
            <a:ext uri="{FF2B5EF4-FFF2-40B4-BE49-F238E27FC236}">
              <a16:creationId xmlns:a16="http://schemas.microsoft.com/office/drawing/2014/main" id="{E3253D20-3C45-4E70-BF73-8BFFFACBAA9C}"/>
            </a:ext>
          </a:extLst>
        </xdr:cNvPr>
        <xdr:cNvSpPr txBox="1"/>
      </xdr:nvSpPr>
      <xdr:spPr>
        <a:xfrm>
          <a:off x="275590" y="182092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109</xdr:row>
      <xdr:rowOff>35560</xdr:rowOff>
    </xdr:from>
    <xdr:to>
      <xdr:col>28</xdr:col>
      <xdr:colOff>114300</xdr:colOff>
      <xdr:row>109</xdr:row>
      <xdr:rowOff>35560</xdr:rowOff>
    </xdr:to>
    <xdr:cxnSp macro="">
      <xdr:nvCxnSpPr>
        <xdr:cNvPr id="387" name="直線コネクタ 386">
          <a:extLst>
            <a:ext uri="{FF2B5EF4-FFF2-40B4-BE49-F238E27FC236}">
              <a16:creationId xmlns:a16="http://schemas.microsoft.com/office/drawing/2014/main" id="{5CA07FCF-ABFA-4BCC-979A-145997A0B72F}"/>
            </a:ext>
          </a:extLst>
        </xdr:cNvPr>
        <xdr:cNvCxnSpPr/>
      </xdr:nvCxnSpPr>
      <xdr:spPr>
        <a:xfrm>
          <a:off x="685800" y="1803146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108</xdr:row>
      <xdr:rowOff>64770</xdr:rowOff>
    </xdr:from>
    <xdr:ext cx="464820" cy="256540"/>
    <xdr:sp macro="" textlink="">
      <xdr:nvSpPr>
        <xdr:cNvPr id="388" name="テキスト ボックス 387">
          <a:extLst>
            <a:ext uri="{FF2B5EF4-FFF2-40B4-BE49-F238E27FC236}">
              <a16:creationId xmlns:a16="http://schemas.microsoft.com/office/drawing/2014/main" id="{8785DF8A-FA2F-4EB4-812E-AE478F045255}"/>
            </a:ext>
          </a:extLst>
        </xdr:cNvPr>
        <xdr:cNvSpPr txBox="1"/>
      </xdr:nvSpPr>
      <xdr:spPr>
        <a:xfrm>
          <a:off x="275590" y="1789557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107</xdr:row>
      <xdr:rowOff>52070</xdr:rowOff>
    </xdr:from>
    <xdr:to>
      <xdr:col>28</xdr:col>
      <xdr:colOff>114300</xdr:colOff>
      <xdr:row>107</xdr:row>
      <xdr:rowOff>52070</xdr:rowOff>
    </xdr:to>
    <xdr:cxnSp macro="">
      <xdr:nvCxnSpPr>
        <xdr:cNvPr id="389" name="直線コネクタ 388">
          <a:extLst>
            <a:ext uri="{FF2B5EF4-FFF2-40B4-BE49-F238E27FC236}">
              <a16:creationId xmlns:a16="http://schemas.microsoft.com/office/drawing/2014/main" id="{E1EB27AB-32F0-414F-B913-9B6633668B0A}"/>
            </a:ext>
          </a:extLst>
        </xdr:cNvPr>
        <xdr:cNvCxnSpPr/>
      </xdr:nvCxnSpPr>
      <xdr:spPr>
        <a:xfrm>
          <a:off x="685800" y="1771777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106</xdr:row>
      <xdr:rowOff>80645</xdr:rowOff>
    </xdr:from>
    <xdr:ext cx="403225" cy="259080"/>
    <xdr:sp macro="" textlink="">
      <xdr:nvSpPr>
        <xdr:cNvPr id="390" name="テキスト ボックス 389">
          <a:extLst>
            <a:ext uri="{FF2B5EF4-FFF2-40B4-BE49-F238E27FC236}">
              <a16:creationId xmlns:a16="http://schemas.microsoft.com/office/drawing/2014/main" id="{1BB9F405-8CBE-4807-BE0D-3FD0536ADACA}"/>
            </a:ext>
          </a:extLst>
        </xdr:cNvPr>
        <xdr:cNvSpPr txBox="1"/>
      </xdr:nvSpPr>
      <xdr:spPr>
        <a:xfrm>
          <a:off x="339725" y="175812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105</xdr:row>
      <xdr:rowOff>67945</xdr:rowOff>
    </xdr:from>
    <xdr:to>
      <xdr:col>28</xdr:col>
      <xdr:colOff>114300</xdr:colOff>
      <xdr:row>105</xdr:row>
      <xdr:rowOff>67945</xdr:rowOff>
    </xdr:to>
    <xdr:cxnSp macro="">
      <xdr:nvCxnSpPr>
        <xdr:cNvPr id="391" name="直線コネクタ 390">
          <a:extLst>
            <a:ext uri="{FF2B5EF4-FFF2-40B4-BE49-F238E27FC236}">
              <a16:creationId xmlns:a16="http://schemas.microsoft.com/office/drawing/2014/main" id="{279B3DA4-0157-4B8A-A000-94DE91D8E053}"/>
            </a:ext>
          </a:extLst>
        </xdr:cNvPr>
        <xdr:cNvCxnSpPr/>
      </xdr:nvCxnSpPr>
      <xdr:spPr>
        <a:xfrm>
          <a:off x="685800" y="1740344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104</xdr:row>
      <xdr:rowOff>97790</xdr:rowOff>
    </xdr:from>
    <xdr:ext cx="403225" cy="256540"/>
    <xdr:sp macro="" textlink="">
      <xdr:nvSpPr>
        <xdr:cNvPr id="392" name="テキスト ボックス 391">
          <a:extLst>
            <a:ext uri="{FF2B5EF4-FFF2-40B4-BE49-F238E27FC236}">
              <a16:creationId xmlns:a16="http://schemas.microsoft.com/office/drawing/2014/main" id="{03894CC9-1A0E-462F-83DB-FFD1B9EE7B19}"/>
            </a:ext>
          </a:extLst>
        </xdr:cNvPr>
        <xdr:cNvSpPr txBox="1"/>
      </xdr:nvSpPr>
      <xdr:spPr>
        <a:xfrm>
          <a:off x="339725" y="1726819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103</xdr:row>
      <xdr:rowOff>84455</xdr:rowOff>
    </xdr:from>
    <xdr:to>
      <xdr:col>28</xdr:col>
      <xdr:colOff>114300</xdr:colOff>
      <xdr:row>103</xdr:row>
      <xdr:rowOff>84455</xdr:rowOff>
    </xdr:to>
    <xdr:cxnSp macro="">
      <xdr:nvCxnSpPr>
        <xdr:cNvPr id="393" name="直線コネクタ 392">
          <a:extLst>
            <a:ext uri="{FF2B5EF4-FFF2-40B4-BE49-F238E27FC236}">
              <a16:creationId xmlns:a16="http://schemas.microsoft.com/office/drawing/2014/main" id="{B93E3C0E-0D5B-4A6A-9891-F8CBBBB647BE}"/>
            </a:ext>
          </a:extLst>
        </xdr:cNvPr>
        <xdr:cNvCxnSpPr/>
      </xdr:nvCxnSpPr>
      <xdr:spPr>
        <a:xfrm>
          <a:off x="685800" y="170897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102</xdr:row>
      <xdr:rowOff>113665</xdr:rowOff>
    </xdr:from>
    <xdr:ext cx="403225" cy="258445"/>
    <xdr:sp macro="" textlink="">
      <xdr:nvSpPr>
        <xdr:cNvPr id="394" name="テキスト ボックス 393">
          <a:extLst>
            <a:ext uri="{FF2B5EF4-FFF2-40B4-BE49-F238E27FC236}">
              <a16:creationId xmlns:a16="http://schemas.microsoft.com/office/drawing/2014/main" id="{C7936EEB-8A4A-4EE5-AEC3-37B0342B89E2}"/>
            </a:ext>
          </a:extLst>
        </xdr:cNvPr>
        <xdr:cNvSpPr txBox="1"/>
      </xdr:nvSpPr>
      <xdr:spPr>
        <a:xfrm>
          <a:off x="339725" y="169538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101</xdr:row>
      <xdr:rowOff>100965</xdr:rowOff>
    </xdr:from>
    <xdr:to>
      <xdr:col>28</xdr:col>
      <xdr:colOff>114300</xdr:colOff>
      <xdr:row>101</xdr:row>
      <xdr:rowOff>100965</xdr:rowOff>
    </xdr:to>
    <xdr:cxnSp macro="">
      <xdr:nvCxnSpPr>
        <xdr:cNvPr id="395" name="直線コネクタ 394">
          <a:extLst>
            <a:ext uri="{FF2B5EF4-FFF2-40B4-BE49-F238E27FC236}">
              <a16:creationId xmlns:a16="http://schemas.microsoft.com/office/drawing/2014/main" id="{B9ABEED8-1E6B-4257-869A-0D46A977F835}"/>
            </a:ext>
          </a:extLst>
        </xdr:cNvPr>
        <xdr:cNvCxnSpPr/>
      </xdr:nvCxnSpPr>
      <xdr:spPr>
        <a:xfrm>
          <a:off x="685800" y="167760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100</xdr:row>
      <xdr:rowOff>130175</xdr:rowOff>
    </xdr:from>
    <xdr:ext cx="403225" cy="259080"/>
    <xdr:sp macro="" textlink="">
      <xdr:nvSpPr>
        <xdr:cNvPr id="396" name="テキスト ボックス 395">
          <a:extLst>
            <a:ext uri="{FF2B5EF4-FFF2-40B4-BE49-F238E27FC236}">
              <a16:creationId xmlns:a16="http://schemas.microsoft.com/office/drawing/2014/main" id="{BFB7FDE9-FF51-40EB-9A98-523C70343E5F}"/>
            </a:ext>
          </a:extLst>
        </xdr:cNvPr>
        <xdr:cNvSpPr txBox="1"/>
      </xdr:nvSpPr>
      <xdr:spPr>
        <a:xfrm>
          <a:off x="339725" y="16640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99</xdr:row>
      <xdr:rowOff>116840</xdr:rowOff>
    </xdr:from>
    <xdr:to>
      <xdr:col>28</xdr:col>
      <xdr:colOff>114300</xdr:colOff>
      <xdr:row>99</xdr:row>
      <xdr:rowOff>116840</xdr:rowOff>
    </xdr:to>
    <xdr:cxnSp macro="">
      <xdr:nvCxnSpPr>
        <xdr:cNvPr id="397" name="直線コネクタ 396">
          <a:extLst>
            <a:ext uri="{FF2B5EF4-FFF2-40B4-BE49-F238E27FC236}">
              <a16:creationId xmlns:a16="http://schemas.microsoft.com/office/drawing/2014/main" id="{B43522B7-6BCE-45BC-93D4-3C1D603C49D5}"/>
            </a:ext>
          </a:extLst>
        </xdr:cNvPr>
        <xdr:cNvCxnSpPr/>
      </xdr:nvCxnSpPr>
      <xdr:spPr>
        <a:xfrm>
          <a:off x="685800" y="164617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98</xdr:row>
      <xdr:rowOff>146050</xdr:rowOff>
    </xdr:from>
    <xdr:ext cx="336550" cy="256540"/>
    <xdr:sp macro="" textlink="">
      <xdr:nvSpPr>
        <xdr:cNvPr id="398" name="テキスト ボックス 397">
          <a:extLst>
            <a:ext uri="{FF2B5EF4-FFF2-40B4-BE49-F238E27FC236}">
              <a16:creationId xmlns:a16="http://schemas.microsoft.com/office/drawing/2014/main" id="{9C98CE4D-C00D-47D6-94FE-35C91683960A}"/>
            </a:ext>
          </a:extLst>
        </xdr:cNvPr>
        <xdr:cNvSpPr txBox="1"/>
      </xdr:nvSpPr>
      <xdr:spPr>
        <a:xfrm>
          <a:off x="384810" y="16325850"/>
          <a:ext cx="33655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2DB5CA25-FE6B-47C4-897E-98C9C5EB3603}"/>
            </a:ext>
          </a:extLst>
        </xdr:cNvPr>
        <xdr:cNvCxnSpPr/>
      </xdr:nvCxnSpPr>
      <xdr:spPr>
        <a:xfrm>
          <a:off x="685800" y="161480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a:extLst>
            <a:ext uri="{FF2B5EF4-FFF2-40B4-BE49-F238E27FC236}">
              <a16:creationId xmlns:a16="http://schemas.microsoft.com/office/drawing/2014/main" id="{8239BD9D-0E26-4789-88BF-6989EAA99921}"/>
            </a:ext>
          </a:extLst>
        </xdr:cNvPr>
        <xdr:cNvSpPr/>
      </xdr:nvSpPr>
      <xdr:spPr>
        <a:xfrm>
          <a:off x="685800" y="16148050"/>
          <a:ext cx="4267200" cy="21971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20955</xdr:rowOff>
    </xdr:from>
    <xdr:to>
      <xdr:col>24</xdr:col>
      <xdr:colOff>62865</xdr:colOff>
      <xdr:row>109</xdr:row>
      <xdr:rowOff>35560</xdr:rowOff>
    </xdr:to>
    <xdr:cxnSp macro="">
      <xdr:nvCxnSpPr>
        <xdr:cNvPr id="401" name="直線コネクタ 400">
          <a:extLst>
            <a:ext uri="{FF2B5EF4-FFF2-40B4-BE49-F238E27FC236}">
              <a16:creationId xmlns:a16="http://schemas.microsoft.com/office/drawing/2014/main" id="{68C7AD1B-0B17-48FE-9A12-904698A6AFAA}"/>
            </a:ext>
          </a:extLst>
        </xdr:cNvPr>
        <xdr:cNvCxnSpPr/>
      </xdr:nvCxnSpPr>
      <xdr:spPr>
        <a:xfrm flipV="1">
          <a:off x="4177665" y="16530955"/>
          <a:ext cx="0" cy="15005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39370</xdr:rowOff>
    </xdr:from>
    <xdr:ext cx="469900" cy="259080"/>
    <xdr:sp macro="" textlink="">
      <xdr:nvSpPr>
        <xdr:cNvPr id="402" name="【市民会館】&#10;有形固定資産減価償却率最小値テキスト">
          <a:extLst>
            <a:ext uri="{FF2B5EF4-FFF2-40B4-BE49-F238E27FC236}">
              <a16:creationId xmlns:a16="http://schemas.microsoft.com/office/drawing/2014/main" id="{34D8E4FC-5BA8-405E-BE4F-B8992DD218A3}"/>
            </a:ext>
          </a:extLst>
        </xdr:cNvPr>
        <xdr:cNvSpPr txBox="1"/>
      </xdr:nvSpPr>
      <xdr:spPr>
        <a:xfrm>
          <a:off x="4216400" y="180352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109</xdr:row>
      <xdr:rowOff>35560</xdr:rowOff>
    </xdr:from>
    <xdr:to>
      <xdr:col>24</xdr:col>
      <xdr:colOff>152400</xdr:colOff>
      <xdr:row>109</xdr:row>
      <xdr:rowOff>35560</xdr:rowOff>
    </xdr:to>
    <xdr:cxnSp macro="">
      <xdr:nvCxnSpPr>
        <xdr:cNvPr id="403" name="直線コネクタ 402">
          <a:extLst>
            <a:ext uri="{FF2B5EF4-FFF2-40B4-BE49-F238E27FC236}">
              <a16:creationId xmlns:a16="http://schemas.microsoft.com/office/drawing/2014/main" id="{1C1FD06C-625F-44B9-BA20-3198BC164766}"/>
            </a:ext>
          </a:extLst>
        </xdr:cNvPr>
        <xdr:cNvCxnSpPr/>
      </xdr:nvCxnSpPr>
      <xdr:spPr>
        <a:xfrm>
          <a:off x="4108450" y="1803146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139065</xdr:rowOff>
    </xdr:from>
    <xdr:ext cx="340360" cy="259080"/>
    <xdr:sp macro="" textlink="">
      <xdr:nvSpPr>
        <xdr:cNvPr id="404" name="【市民会館】&#10;有形固定資産減価償却率最大値テキスト">
          <a:extLst>
            <a:ext uri="{FF2B5EF4-FFF2-40B4-BE49-F238E27FC236}">
              <a16:creationId xmlns:a16="http://schemas.microsoft.com/office/drawing/2014/main" id="{3C48C79F-E32D-4B79-B247-589974E221B1}"/>
            </a:ext>
          </a:extLst>
        </xdr:cNvPr>
        <xdr:cNvSpPr txBox="1"/>
      </xdr:nvSpPr>
      <xdr:spPr>
        <a:xfrm>
          <a:off x="4216400" y="16318865"/>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4.6</a:t>
          </a:r>
          <a:endParaRPr kumimoji="1" lang="ja-JP" altLang="en-US" sz="1000" b="1">
            <a:latin typeface="ＭＳ Ｐゴシック"/>
            <a:ea typeface="ＭＳ Ｐゴシック"/>
          </a:endParaRPr>
        </a:p>
      </xdr:txBody>
    </xdr:sp>
    <xdr:clientData/>
  </xdr:oneCellAnchor>
  <xdr:twoCellAnchor>
    <xdr:from>
      <xdr:col>23</xdr:col>
      <xdr:colOff>165100</xdr:colOff>
      <xdr:row>100</xdr:row>
      <xdr:rowOff>20955</xdr:rowOff>
    </xdr:from>
    <xdr:to>
      <xdr:col>24</xdr:col>
      <xdr:colOff>152400</xdr:colOff>
      <xdr:row>100</xdr:row>
      <xdr:rowOff>20955</xdr:rowOff>
    </xdr:to>
    <xdr:cxnSp macro="">
      <xdr:nvCxnSpPr>
        <xdr:cNvPr id="405" name="直線コネクタ 404">
          <a:extLst>
            <a:ext uri="{FF2B5EF4-FFF2-40B4-BE49-F238E27FC236}">
              <a16:creationId xmlns:a16="http://schemas.microsoft.com/office/drawing/2014/main" id="{613527B9-4886-4416-8836-EB822CDB5A88}"/>
            </a:ext>
          </a:extLst>
        </xdr:cNvPr>
        <xdr:cNvCxnSpPr/>
      </xdr:nvCxnSpPr>
      <xdr:spPr>
        <a:xfrm>
          <a:off x="4108450" y="165309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103505</xdr:rowOff>
    </xdr:from>
    <xdr:ext cx="405130" cy="259080"/>
    <xdr:sp macro="" textlink="">
      <xdr:nvSpPr>
        <xdr:cNvPr id="406" name="【市民会館】&#10;有形固定資産減価償却率平均値テキスト">
          <a:extLst>
            <a:ext uri="{FF2B5EF4-FFF2-40B4-BE49-F238E27FC236}">
              <a16:creationId xmlns:a16="http://schemas.microsoft.com/office/drawing/2014/main" id="{064F3F67-35C3-47A0-96C4-0F239D8B43CB}"/>
            </a:ext>
          </a:extLst>
        </xdr:cNvPr>
        <xdr:cNvSpPr txBox="1"/>
      </xdr:nvSpPr>
      <xdr:spPr>
        <a:xfrm>
          <a:off x="4216400" y="1710880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53.4</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104</xdr:row>
      <xdr:rowOff>80645</xdr:rowOff>
    </xdr:from>
    <xdr:to>
      <xdr:col>24</xdr:col>
      <xdr:colOff>114300</xdr:colOff>
      <xdr:row>105</xdr:row>
      <xdr:rowOff>10795</xdr:rowOff>
    </xdr:to>
    <xdr:sp macro="" textlink="">
      <xdr:nvSpPr>
        <xdr:cNvPr id="407" name="フローチャート: 判断 406">
          <a:extLst>
            <a:ext uri="{FF2B5EF4-FFF2-40B4-BE49-F238E27FC236}">
              <a16:creationId xmlns:a16="http://schemas.microsoft.com/office/drawing/2014/main" id="{1DCAB4F2-9156-4F28-9F3A-EBD3C30D6558}"/>
            </a:ext>
          </a:extLst>
        </xdr:cNvPr>
        <xdr:cNvSpPr/>
      </xdr:nvSpPr>
      <xdr:spPr>
        <a:xfrm>
          <a:off x="4127500" y="1725104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90805</xdr:rowOff>
    </xdr:from>
    <xdr:to>
      <xdr:col>20</xdr:col>
      <xdr:colOff>38100</xdr:colOff>
      <xdr:row>105</xdr:row>
      <xdr:rowOff>20955</xdr:rowOff>
    </xdr:to>
    <xdr:sp macro="" textlink="">
      <xdr:nvSpPr>
        <xdr:cNvPr id="408" name="フローチャート: 判断 407">
          <a:extLst>
            <a:ext uri="{FF2B5EF4-FFF2-40B4-BE49-F238E27FC236}">
              <a16:creationId xmlns:a16="http://schemas.microsoft.com/office/drawing/2014/main" id="{6E6514A1-D514-4989-946C-D662D545BA59}"/>
            </a:ext>
          </a:extLst>
        </xdr:cNvPr>
        <xdr:cNvSpPr/>
      </xdr:nvSpPr>
      <xdr:spPr>
        <a:xfrm>
          <a:off x="3384550" y="1726120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77470</xdr:rowOff>
    </xdr:from>
    <xdr:to>
      <xdr:col>15</xdr:col>
      <xdr:colOff>101600</xdr:colOff>
      <xdr:row>105</xdr:row>
      <xdr:rowOff>7620</xdr:rowOff>
    </xdr:to>
    <xdr:sp macro="" textlink="">
      <xdr:nvSpPr>
        <xdr:cNvPr id="409" name="フローチャート: 判断 408">
          <a:extLst>
            <a:ext uri="{FF2B5EF4-FFF2-40B4-BE49-F238E27FC236}">
              <a16:creationId xmlns:a16="http://schemas.microsoft.com/office/drawing/2014/main" id="{353557BE-4985-4282-AE6B-62EF9D899162}"/>
            </a:ext>
          </a:extLst>
        </xdr:cNvPr>
        <xdr:cNvSpPr/>
      </xdr:nvSpPr>
      <xdr:spPr>
        <a:xfrm>
          <a:off x="2571750" y="172478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48260</xdr:rowOff>
    </xdr:from>
    <xdr:to>
      <xdr:col>10</xdr:col>
      <xdr:colOff>165100</xdr:colOff>
      <xdr:row>104</xdr:row>
      <xdr:rowOff>149860</xdr:rowOff>
    </xdr:to>
    <xdr:sp macro="" textlink="">
      <xdr:nvSpPr>
        <xdr:cNvPr id="410" name="フローチャート: 判断 409">
          <a:extLst>
            <a:ext uri="{FF2B5EF4-FFF2-40B4-BE49-F238E27FC236}">
              <a16:creationId xmlns:a16="http://schemas.microsoft.com/office/drawing/2014/main" id="{9E6BEA82-5309-49C7-B744-E23B186B3F4B}"/>
            </a:ext>
          </a:extLst>
        </xdr:cNvPr>
        <xdr:cNvSpPr/>
      </xdr:nvSpPr>
      <xdr:spPr>
        <a:xfrm>
          <a:off x="1778000" y="17218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46355</xdr:rowOff>
    </xdr:from>
    <xdr:to>
      <xdr:col>6</xdr:col>
      <xdr:colOff>38100</xdr:colOff>
      <xdr:row>104</xdr:row>
      <xdr:rowOff>147955</xdr:rowOff>
    </xdr:to>
    <xdr:sp macro="" textlink="">
      <xdr:nvSpPr>
        <xdr:cNvPr id="411" name="フローチャート: 判断 410">
          <a:extLst>
            <a:ext uri="{FF2B5EF4-FFF2-40B4-BE49-F238E27FC236}">
              <a16:creationId xmlns:a16="http://schemas.microsoft.com/office/drawing/2014/main" id="{98871FCF-3F18-4C18-94BD-4A0AEA869539}"/>
            </a:ext>
          </a:extLst>
        </xdr:cNvPr>
        <xdr:cNvSpPr/>
      </xdr:nvSpPr>
      <xdr:spPr>
        <a:xfrm>
          <a:off x="984250" y="1721675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16510</xdr:rowOff>
    </xdr:from>
    <xdr:ext cx="762000" cy="259080"/>
    <xdr:sp macro="" textlink="">
      <xdr:nvSpPr>
        <xdr:cNvPr id="412" name="テキスト ボックス 411">
          <a:extLst>
            <a:ext uri="{FF2B5EF4-FFF2-40B4-BE49-F238E27FC236}">
              <a16:creationId xmlns:a16="http://schemas.microsoft.com/office/drawing/2014/main" id="{20A6344D-E6B9-4540-AB34-AA5EE73F43E1}"/>
            </a:ext>
          </a:extLst>
        </xdr:cNvPr>
        <xdr:cNvSpPr txBox="1"/>
      </xdr:nvSpPr>
      <xdr:spPr>
        <a:xfrm>
          <a:off x="4006850" y="18342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111</xdr:row>
      <xdr:rowOff>16510</xdr:rowOff>
    </xdr:from>
    <xdr:ext cx="762000" cy="259080"/>
    <xdr:sp macro="" textlink="">
      <xdr:nvSpPr>
        <xdr:cNvPr id="413" name="テキスト ボックス 412">
          <a:extLst>
            <a:ext uri="{FF2B5EF4-FFF2-40B4-BE49-F238E27FC236}">
              <a16:creationId xmlns:a16="http://schemas.microsoft.com/office/drawing/2014/main" id="{3609B434-DBF1-48E5-929B-D5BE991F6263}"/>
            </a:ext>
          </a:extLst>
        </xdr:cNvPr>
        <xdr:cNvSpPr txBox="1"/>
      </xdr:nvSpPr>
      <xdr:spPr>
        <a:xfrm>
          <a:off x="3257550" y="18342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111</xdr:row>
      <xdr:rowOff>16510</xdr:rowOff>
    </xdr:from>
    <xdr:ext cx="762000" cy="259080"/>
    <xdr:sp macro="" textlink="">
      <xdr:nvSpPr>
        <xdr:cNvPr id="414" name="テキスト ボックス 413">
          <a:extLst>
            <a:ext uri="{FF2B5EF4-FFF2-40B4-BE49-F238E27FC236}">
              <a16:creationId xmlns:a16="http://schemas.microsoft.com/office/drawing/2014/main" id="{D38D24D2-136A-4F31-A28E-49BD8E7F8AC5}"/>
            </a:ext>
          </a:extLst>
        </xdr:cNvPr>
        <xdr:cNvSpPr txBox="1"/>
      </xdr:nvSpPr>
      <xdr:spPr>
        <a:xfrm>
          <a:off x="2451100" y="18342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111</xdr:row>
      <xdr:rowOff>16510</xdr:rowOff>
    </xdr:from>
    <xdr:ext cx="762000" cy="259080"/>
    <xdr:sp macro="" textlink="">
      <xdr:nvSpPr>
        <xdr:cNvPr id="415" name="テキスト ボックス 414">
          <a:extLst>
            <a:ext uri="{FF2B5EF4-FFF2-40B4-BE49-F238E27FC236}">
              <a16:creationId xmlns:a16="http://schemas.microsoft.com/office/drawing/2014/main" id="{D6108201-59C6-4EB2-81BC-35E6D70CB81B}"/>
            </a:ext>
          </a:extLst>
        </xdr:cNvPr>
        <xdr:cNvSpPr txBox="1"/>
      </xdr:nvSpPr>
      <xdr:spPr>
        <a:xfrm>
          <a:off x="1657350" y="18342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111</xdr:row>
      <xdr:rowOff>16510</xdr:rowOff>
    </xdr:from>
    <xdr:ext cx="762000" cy="259080"/>
    <xdr:sp macro="" textlink="">
      <xdr:nvSpPr>
        <xdr:cNvPr id="416" name="テキスト ボックス 415">
          <a:extLst>
            <a:ext uri="{FF2B5EF4-FFF2-40B4-BE49-F238E27FC236}">
              <a16:creationId xmlns:a16="http://schemas.microsoft.com/office/drawing/2014/main" id="{FC52B08C-9B7C-4E3A-880C-FF7A84D80239}"/>
            </a:ext>
          </a:extLst>
        </xdr:cNvPr>
        <xdr:cNvSpPr txBox="1"/>
      </xdr:nvSpPr>
      <xdr:spPr>
        <a:xfrm>
          <a:off x="857250" y="18342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105</xdr:row>
      <xdr:rowOff>52070</xdr:rowOff>
    </xdr:from>
    <xdr:to>
      <xdr:col>24</xdr:col>
      <xdr:colOff>114300</xdr:colOff>
      <xdr:row>105</xdr:row>
      <xdr:rowOff>153035</xdr:rowOff>
    </xdr:to>
    <xdr:sp macro="" textlink="">
      <xdr:nvSpPr>
        <xdr:cNvPr id="417" name="楕円 416">
          <a:extLst>
            <a:ext uri="{FF2B5EF4-FFF2-40B4-BE49-F238E27FC236}">
              <a16:creationId xmlns:a16="http://schemas.microsoft.com/office/drawing/2014/main" id="{9BFFAC76-243D-4E62-9677-122D7EF5C0CE}"/>
            </a:ext>
          </a:extLst>
        </xdr:cNvPr>
        <xdr:cNvSpPr/>
      </xdr:nvSpPr>
      <xdr:spPr>
        <a:xfrm>
          <a:off x="4127500" y="1738757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29845</xdr:rowOff>
    </xdr:from>
    <xdr:ext cx="405130" cy="256540"/>
    <xdr:sp macro="" textlink="">
      <xdr:nvSpPr>
        <xdr:cNvPr id="418" name="【市民会館】&#10;有形固定資産減価償却率該当値テキスト">
          <a:extLst>
            <a:ext uri="{FF2B5EF4-FFF2-40B4-BE49-F238E27FC236}">
              <a16:creationId xmlns:a16="http://schemas.microsoft.com/office/drawing/2014/main" id="{16AEE0A6-2705-4D4A-AC59-8307EF6D44E7}"/>
            </a:ext>
          </a:extLst>
        </xdr:cNvPr>
        <xdr:cNvSpPr txBox="1"/>
      </xdr:nvSpPr>
      <xdr:spPr>
        <a:xfrm>
          <a:off x="4216400" y="1736534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62.1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105</xdr:row>
      <xdr:rowOff>19050</xdr:rowOff>
    </xdr:from>
    <xdr:to>
      <xdr:col>20</xdr:col>
      <xdr:colOff>38100</xdr:colOff>
      <xdr:row>105</xdr:row>
      <xdr:rowOff>120650</xdr:rowOff>
    </xdr:to>
    <xdr:sp macro="" textlink="">
      <xdr:nvSpPr>
        <xdr:cNvPr id="419" name="楕円 418">
          <a:extLst>
            <a:ext uri="{FF2B5EF4-FFF2-40B4-BE49-F238E27FC236}">
              <a16:creationId xmlns:a16="http://schemas.microsoft.com/office/drawing/2014/main" id="{664BDA8B-535E-4F55-9686-D6A957178386}"/>
            </a:ext>
          </a:extLst>
        </xdr:cNvPr>
        <xdr:cNvSpPr/>
      </xdr:nvSpPr>
      <xdr:spPr>
        <a:xfrm>
          <a:off x="3384550" y="173545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69850</xdr:rowOff>
    </xdr:from>
    <xdr:to>
      <xdr:col>24</xdr:col>
      <xdr:colOff>63500</xdr:colOff>
      <xdr:row>105</xdr:row>
      <xdr:rowOff>102235</xdr:rowOff>
    </xdr:to>
    <xdr:cxnSp macro="">
      <xdr:nvCxnSpPr>
        <xdr:cNvPr id="420" name="直線コネクタ 419">
          <a:extLst>
            <a:ext uri="{FF2B5EF4-FFF2-40B4-BE49-F238E27FC236}">
              <a16:creationId xmlns:a16="http://schemas.microsoft.com/office/drawing/2014/main" id="{8F988535-2761-44CE-92F9-AD69581D24D1}"/>
            </a:ext>
          </a:extLst>
        </xdr:cNvPr>
        <xdr:cNvCxnSpPr/>
      </xdr:nvCxnSpPr>
      <xdr:spPr>
        <a:xfrm>
          <a:off x="3429000" y="17405350"/>
          <a:ext cx="7493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166370</xdr:rowOff>
    </xdr:from>
    <xdr:to>
      <xdr:col>15</xdr:col>
      <xdr:colOff>101600</xdr:colOff>
      <xdr:row>105</xdr:row>
      <xdr:rowOff>95885</xdr:rowOff>
    </xdr:to>
    <xdr:sp macro="" textlink="">
      <xdr:nvSpPr>
        <xdr:cNvPr id="421" name="楕円 420">
          <a:extLst>
            <a:ext uri="{FF2B5EF4-FFF2-40B4-BE49-F238E27FC236}">
              <a16:creationId xmlns:a16="http://schemas.microsoft.com/office/drawing/2014/main" id="{B38F15E6-540B-4039-A57B-DF53207D7A1D}"/>
            </a:ext>
          </a:extLst>
        </xdr:cNvPr>
        <xdr:cNvSpPr/>
      </xdr:nvSpPr>
      <xdr:spPr>
        <a:xfrm>
          <a:off x="2571750" y="17336770"/>
          <a:ext cx="101600" cy="946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45085</xdr:rowOff>
    </xdr:from>
    <xdr:to>
      <xdr:col>19</xdr:col>
      <xdr:colOff>177800</xdr:colOff>
      <xdr:row>105</xdr:row>
      <xdr:rowOff>69850</xdr:rowOff>
    </xdr:to>
    <xdr:cxnSp macro="">
      <xdr:nvCxnSpPr>
        <xdr:cNvPr id="422" name="直線コネクタ 421">
          <a:extLst>
            <a:ext uri="{FF2B5EF4-FFF2-40B4-BE49-F238E27FC236}">
              <a16:creationId xmlns:a16="http://schemas.microsoft.com/office/drawing/2014/main" id="{20D45D63-866F-4645-B3C7-D2AF70CD24DB}"/>
            </a:ext>
          </a:extLst>
        </xdr:cNvPr>
        <xdr:cNvCxnSpPr/>
      </xdr:nvCxnSpPr>
      <xdr:spPr>
        <a:xfrm>
          <a:off x="2622550" y="17380585"/>
          <a:ext cx="80645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134620</xdr:rowOff>
    </xdr:from>
    <xdr:to>
      <xdr:col>10</xdr:col>
      <xdr:colOff>165100</xdr:colOff>
      <xdr:row>105</xdr:row>
      <xdr:rowOff>64770</xdr:rowOff>
    </xdr:to>
    <xdr:sp macro="" textlink="">
      <xdr:nvSpPr>
        <xdr:cNvPr id="423" name="楕円 422">
          <a:extLst>
            <a:ext uri="{FF2B5EF4-FFF2-40B4-BE49-F238E27FC236}">
              <a16:creationId xmlns:a16="http://schemas.microsoft.com/office/drawing/2014/main" id="{DC723AF6-87C7-4EF0-9ED1-ECDFF32E2D33}"/>
            </a:ext>
          </a:extLst>
        </xdr:cNvPr>
        <xdr:cNvSpPr/>
      </xdr:nvSpPr>
      <xdr:spPr>
        <a:xfrm>
          <a:off x="1778000" y="173050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13970</xdr:rowOff>
    </xdr:from>
    <xdr:to>
      <xdr:col>15</xdr:col>
      <xdr:colOff>50800</xdr:colOff>
      <xdr:row>105</xdr:row>
      <xdr:rowOff>45085</xdr:rowOff>
    </xdr:to>
    <xdr:cxnSp macro="">
      <xdr:nvCxnSpPr>
        <xdr:cNvPr id="424" name="直線コネクタ 423">
          <a:extLst>
            <a:ext uri="{FF2B5EF4-FFF2-40B4-BE49-F238E27FC236}">
              <a16:creationId xmlns:a16="http://schemas.microsoft.com/office/drawing/2014/main" id="{2004CBCB-C83F-4505-A080-40068B86D034}"/>
            </a:ext>
          </a:extLst>
        </xdr:cNvPr>
        <xdr:cNvCxnSpPr/>
      </xdr:nvCxnSpPr>
      <xdr:spPr>
        <a:xfrm>
          <a:off x="1828800" y="17349470"/>
          <a:ext cx="79375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105410</xdr:rowOff>
    </xdr:from>
    <xdr:to>
      <xdr:col>6</xdr:col>
      <xdr:colOff>38100</xdr:colOff>
      <xdr:row>105</xdr:row>
      <xdr:rowOff>35560</xdr:rowOff>
    </xdr:to>
    <xdr:sp macro="" textlink="">
      <xdr:nvSpPr>
        <xdr:cNvPr id="425" name="楕円 424">
          <a:extLst>
            <a:ext uri="{FF2B5EF4-FFF2-40B4-BE49-F238E27FC236}">
              <a16:creationId xmlns:a16="http://schemas.microsoft.com/office/drawing/2014/main" id="{32BC31F7-5BA0-45CF-8799-7049E2E254A6}"/>
            </a:ext>
          </a:extLst>
        </xdr:cNvPr>
        <xdr:cNvSpPr/>
      </xdr:nvSpPr>
      <xdr:spPr>
        <a:xfrm>
          <a:off x="984250" y="1727581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156210</xdr:rowOff>
    </xdr:from>
    <xdr:to>
      <xdr:col>10</xdr:col>
      <xdr:colOff>114300</xdr:colOff>
      <xdr:row>105</xdr:row>
      <xdr:rowOff>13970</xdr:rowOff>
    </xdr:to>
    <xdr:cxnSp macro="">
      <xdr:nvCxnSpPr>
        <xdr:cNvPr id="426" name="直線コネクタ 425">
          <a:extLst>
            <a:ext uri="{FF2B5EF4-FFF2-40B4-BE49-F238E27FC236}">
              <a16:creationId xmlns:a16="http://schemas.microsoft.com/office/drawing/2014/main" id="{27310EA2-FC02-420F-B2C1-DFA91BA34D34}"/>
            </a:ext>
          </a:extLst>
        </xdr:cNvPr>
        <xdr:cNvCxnSpPr/>
      </xdr:nvCxnSpPr>
      <xdr:spPr>
        <a:xfrm>
          <a:off x="1028700" y="17326610"/>
          <a:ext cx="8001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103</xdr:row>
      <xdr:rowOff>37465</xdr:rowOff>
    </xdr:from>
    <xdr:ext cx="405130" cy="259080"/>
    <xdr:sp macro="" textlink="">
      <xdr:nvSpPr>
        <xdr:cNvPr id="427" name="n_1aveValue【市民会館】&#10;有形固定資産減価償却率">
          <a:extLst>
            <a:ext uri="{FF2B5EF4-FFF2-40B4-BE49-F238E27FC236}">
              <a16:creationId xmlns:a16="http://schemas.microsoft.com/office/drawing/2014/main" id="{D602208A-BD06-4E09-8A41-E49097AADCED}"/>
            </a:ext>
          </a:extLst>
        </xdr:cNvPr>
        <xdr:cNvSpPr txBox="1"/>
      </xdr:nvSpPr>
      <xdr:spPr>
        <a:xfrm>
          <a:off x="3239135" y="1704276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54.0</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103</xdr:row>
      <xdr:rowOff>24130</xdr:rowOff>
    </xdr:from>
    <xdr:ext cx="402590" cy="259080"/>
    <xdr:sp macro="" textlink="">
      <xdr:nvSpPr>
        <xdr:cNvPr id="428" name="n_2aveValue【市民会館】&#10;有形固定資産減価償却率">
          <a:extLst>
            <a:ext uri="{FF2B5EF4-FFF2-40B4-BE49-F238E27FC236}">
              <a16:creationId xmlns:a16="http://schemas.microsoft.com/office/drawing/2014/main" id="{F72B7BD8-94C7-4FE5-9948-2A8157978D71}"/>
            </a:ext>
          </a:extLst>
        </xdr:cNvPr>
        <xdr:cNvSpPr txBox="1"/>
      </xdr:nvSpPr>
      <xdr:spPr>
        <a:xfrm>
          <a:off x="2439035" y="1702943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53.2</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102</xdr:row>
      <xdr:rowOff>166370</xdr:rowOff>
    </xdr:from>
    <xdr:ext cx="402590" cy="256540"/>
    <xdr:sp macro="" textlink="">
      <xdr:nvSpPr>
        <xdr:cNvPr id="429" name="n_3aveValue【市民会館】&#10;有形固定資産減価償却率">
          <a:extLst>
            <a:ext uri="{FF2B5EF4-FFF2-40B4-BE49-F238E27FC236}">
              <a16:creationId xmlns:a16="http://schemas.microsoft.com/office/drawing/2014/main" id="{D6473D33-5ACC-4F42-9B3F-71C3B4AE921D}"/>
            </a:ext>
          </a:extLst>
        </xdr:cNvPr>
        <xdr:cNvSpPr txBox="1"/>
      </xdr:nvSpPr>
      <xdr:spPr>
        <a:xfrm>
          <a:off x="1645285" y="1700657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51.4</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102</xdr:row>
      <xdr:rowOff>164465</xdr:rowOff>
    </xdr:from>
    <xdr:ext cx="402590" cy="259080"/>
    <xdr:sp macro="" textlink="">
      <xdr:nvSpPr>
        <xdr:cNvPr id="430" name="n_4aveValue【市民会館】&#10;有形固定資産減価償却率">
          <a:extLst>
            <a:ext uri="{FF2B5EF4-FFF2-40B4-BE49-F238E27FC236}">
              <a16:creationId xmlns:a16="http://schemas.microsoft.com/office/drawing/2014/main" id="{08F8AE45-1966-49A8-B85F-59B3681A9B26}"/>
            </a:ext>
          </a:extLst>
        </xdr:cNvPr>
        <xdr:cNvSpPr txBox="1"/>
      </xdr:nvSpPr>
      <xdr:spPr>
        <a:xfrm>
          <a:off x="851535" y="1700466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51.3</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105</xdr:row>
      <xdr:rowOff>111760</xdr:rowOff>
    </xdr:from>
    <xdr:ext cx="405130" cy="256540"/>
    <xdr:sp macro="" textlink="">
      <xdr:nvSpPr>
        <xdr:cNvPr id="431" name="n_1mainValue【市民会館】&#10;有形固定資産減価償却率">
          <a:extLst>
            <a:ext uri="{FF2B5EF4-FFF2-40B4-BE49-F238E27FC236}">
              <a16:creationId xmlns:a16="http://schemas.microsoft.com/office/drawing/2014/main" id="{C2C7546D-7FEF-45BC-8185-DA47C5BD20F9}"/>
            </a:ext>
          </a:extLst>
        </xdr:cNvPr>
        <xdr:cNvSpPr txBox="1"/>
      </xdr:nvSpPr>
      <xdr:spPr>
        <a:xfrm>
          <a:off x="3239135" y="1744726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60.1</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105</xdr:row>
      <xdr:rowOff>86995</xdr:rowOff>
    </xdr:from>
    <xdr:ext cx="402590" cy="256540"/>
    <xdr:sp macro="" textlink="">
      <xdr:nvSpPr>
        <xdr:cNvPr id="432" name="n_2mainValue【市民会館】&#10;有形固定資産減価償却率">
          <a:extLst>
            <a:ext uri="{FF2B5EF4-FFF2-40B4-BE49-F238E27FC236}">
              <a16:creationId xmlns:a16="http://schemas.microsoft.com/office/drawing/2014/main" id="{CD6DCD1F-0653-4207-B19A-524F5BE5E87C}"/>
            </a:ext>
          </a:extLst>
        </xdr:cNvPr>
        <xdr:cNvSpPr txBox="1"/>
      </xdr:nvSpPr>
      <xdr:spPr>
        <a:xfrm>
          <a:off x="2439035" y="1742249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58.6</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105</xdr:row>
      <xdr:rowOff>55880</xdr:rowOff>
    </xdr:from>
    <xdr:ext cx="402590" cy="259080"/>
    <xdr:sp macro="" textlink="">
      <xdr:nvSpPr>
        <xdr:cNvPr id="433" name="n_3mainValue【市民会館】&#10;有形固定資産減価償却率">
          <a:extLst>
            <a:ext uri="{FF2B5EF4-FFF2-40B4-BE49-F238E27FC236}">
              <a16:creationId xmlns:a16="http://schemas.microsoft.com/office/drawing/2014/main" id="{B71C0436-3B93-43CE-8801-5802E86E0696}"/>
            </a:ext>
          </a:extLst>
        </xdr:cNvPr>
        <xdr:cNvSpPr txBox="1"/>
      </xdr:nvSpPr>
      <xdr:spPr>
        <a:xfrm>
          <a:off x="1645285" y="1739138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56.7</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105</xdr:row>
      <xdr:rowOff>26670</xdr:rowOff>
    </xdr:from>
    <xdr:ext cx="402590" cy="259080"/>
    <xdr:sp macro="" textlink="">
      <xdr:nvSpPr>
        <xdr:cNvPr id="434" name="n_4mainValue【市民会館】&#10;有形固定資産減価償却率">
          <a:extLst>
            <a:ext uri="{FF2B5EF4-FFF2-40B4-BE49-F238E27FC236}">
              <a16:creationId xmlns:a16="http://schemas.microsoft.com/office/drawing/2014/main" id="{D278ECEE-599F-4D0A-A9AE-FACE8390DF51}"/>
            </a:ext>
          </a:extLst>
        </xdr:cNvPr>
        <xdr:cNvSpPr txBox="1"/>
      </xdr:nvSpPr>
      <xdr:spPr>
        <a:xfrm>
          <a:off x="851535" y="1736217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54.9</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7682B9E3-73E4-4976-8B71-0EC922881473}"/>
            </a:ext>
          </a:extLst>
        </xdr:cNvPr>
        <xdr:cNvSpPr/>
      </xdr:nvSpPr>
      <xdr:spPr>
        <a:xfrm>
          <a:off x="5956300" y="15043150"/>
          <a:ext cx="424815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9ACB191B-0204-48EC-AE7F-489A3BD3DC01}"/>
            </a:ext>
          </a:extLst>
        </xdr:cNvPr>
        <xdr:cNvSpPr/>
      </xdr:nvSpPr>
      <xdr:spPr>
        <a:xfrm>
          <a:off x="6064250" y="156845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D8BCD89C-B0C0-4835-8767-06F0E6826110}"/>
            </a:ext>
          </a:extLst>
        </xdr:cNvPr>
        <xdr:cNvSpPr/>
      </xdr:nvSpPr>
      <xdr:spPr>
        <a:xfrm>
          <a:off x="6064250" y="158750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36/117</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F9E52D3A-E82C-44C7-BCB2-980A92D91C4F}"/>
            </a:ext>
          </a:extLst>
        </xdr:cNvPr>
        <xdr:cNvSpPr/>
      </xdr:nvSpPr>
      <xdr:spPr>
        <a:xfrm>
          <a:off x="6985000" y="156845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46861F57-49C2-459B-9633-CCB006D61B4C}"/>
            </a:ext>
          </a:extLst>
        </xdr:cNvPr>
        <xdr:cNvSpPr/>
      </xdr:nvSpPr>
      <xdr:spPr>
        <a:xfrm>
          <a:off x="6985000" y="158750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E6814DF0-6552-4A0B-94F8-448EC28ED3EE}"/>
            </a:ext>
          </a:extLst>
        </xdr:cNvPr>
        <xdr:cNvSpPr/>
      </xdr:nvSpPr>
      <xdr:spPr>
        <a:xfrm>
          <a:off x="8013700" y="156845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181CA7CC-C479-4EE4-A9A5-004D75B22D58}"/>
            </a:ext>
          </a:extLst>
        </xdr:cNvPr>
        <xdr:cNvSpPr/>
      </xdr:nvSpPr>
      <xdr:spPr>
        <a:xfrm>
          <a:off x="8013700" y="158750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0.157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B6A44544-DF74-421C-83AD-6FF58DBC811A}"/>
            </a:ext>
          </a:extLst>
        </xdr:cNvPr>
        <xdr:cNvSpPr/>
      </xdr:nvSpPr>
      <xdr:spPr>
        <a:xfrm>
          <a:off x="5956300" y="16148050"/>
          <a:ext cx="4248150" cy="21971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7345" cy="225425"/>
    <xdr:sp macro="" textlink="">
      <xdr:nvSpPr>
        <xdr:cNvPr id="443" name="テキスト ボックス 442">
          <a:extLst>
            <a:ext uri="{FF2B5EF4-FFF2-40B4-BE49-F238E27FC236}">
              <a16:creationId xmlns:a16="http://schemas.microsoft.com/office/drawing/2014/main" id="{8D523574-CC0F-4DBE-8E1A-8DAD9800BD0C}"/>
            </a:ext>
          </a:extLst>
        </xdr:cNvPr>
        <xdr:cNvSpPr txBox="1"/>
      </xdr:nvSpPr>
      <xdr:spPr>
        <a:xfrm>
          <a:off x="5918200" y="159639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DB97B814-835E-4096-9B4A-498A5434EF4D}"/>
            </a:ext>
          </a:extLst>
        </xdr:cNvPr>
        <xdr:cNvCxnSpPr/>
      </xdr:nvCxnSpPr>
      <xdr:spPr>
        <a:xfrm>
          <a:off x="5956300" y="183451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5" name="直線コネクタ 444">
          <a:extLst>
            <a:ext uri="{FF2B5EF4-FFF2-40B4-BE49-F238E27FC236}">
              <a16:creationId xmlns:a16="http://schemas.microsoft.com/office/drawing/2014/main" id="{0E6ACE6E-C81C-4DF4-89AE-EB91FB504F16}"/>
            </a:ext>
          </a:extLst>
        </xdr:cNvPr>
        <xdr:cNvCxnSpPr/>
      </xdr:nvCxnSpPr>
      <xdr:spPr>
        <a:xfrm>
          <a:off x="5956300" y="179832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108</xdr:row>
      <xdr:rowOff>10160</xdr:rowOff>
    </xdr:from>
    <xdr:ext cx="464820" cy="259080"/>
    <xdr:sp macro="" textlink="">
      <xdr:nvSpPr>
        <xdr:cNvPr id="446" name="テキスト ボックス 445">
          <a:extLst>
            <a:ext uri="{FF2B5EF4-FFF2-40B4-BE49-F238E27FC236}">
              <a16:creationId xmlns:a16="http://schemas.microsoft.com/office/drawing/2014/main" id="{6B40CA99-2E6B-4CA3-BEEC-AD304DF3AC06}"/>
            </a:ext>
          </a:extLst>
        </xdr:cNvPr>
        <xdr:cNvSpPr txBox="1"/>
      </xdr:nvSpPr>
      <xdr:spPr>
        <a:xfrm>
          <a:off x="5527040" y="178409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7" name="直線コネクタ 446">
          <a:extLst>
            <a:ext uri="{FF2B5EF4-FFF2-40B4-BE49-F238E27FC236}">
              <a16:creationId xmlns:a16="http://schemas.microsoft.com/office/drawing/2014/main" id="{E15FDA9D-EEC4-47C5-AC07-F6643D2FADAF}"/>
            </a:ext>
          </a:extLst>
        </xdr:cNvPr>
        <xdr:cNvCxnSpPr/>
      </xdr:nvCxnSpPr>
      <xdr:spPr>
        <a:xfrm>
          <a:off x="5956300" y="176149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105</xdr:row>
      <xdr:rowOff>143510</xdr:rowOff>
    </xdr:from>
    <xdr:ext cx="464820" cy="256540"/>
    <xdr:sp macro="" textlink="">
      <xdr:nvSpPr>
        <xdr:cNvPr id="448" name="テキスト ボックス 447">
          <a:extLst>
            <a:ext uri="{FF2B5EF4-FFF2-40B4-BE49-F238E27FC236}">
              <a16:creationId xmlns:a16="http://schemas.microsoft.com/office/drawing/2014/main" id="{AD010004-526B-400B-B00A-D9A037BAC3A6}"/>
            </a:ext>
          </a:extLst>
        </xdr:cNvPr>
        <xdr:cNvSpPr txBox="1"/>
      </xdr:nvSpPr>
      <xdr:spPr>
        <a:xfrm>
          <a:off x="5527040" y="1747901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9" name="直線コネクタ 448">
          <a:extLst>
            <a:ext uri="{FF2B5EF4-FFF2-40B4-BE49-F238E27FC236}">
              <a16:creationId xmlns:a16="http://schemas.microsoft.com/office/drawing/2014/main" id="{6342DD5C-C74F-4C44-A71D-AFD157AC72EE}"/>
            </a:ext>
          </a:extLst>
        </xdr:cNvPr>
        <xdr:cNvCxnSpPr/>
      </xdr:nvCxnSpPr>
      <xdr:spPr>
        <a:xfrm>
          <a:off x="5956300" y="172466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103</xdr:row>
      <xdr:rowOff>105410</xdr:rowOff>
    </xdr:from>
    <xdr:ext cx="464820" cy="259080"/>
    <xdr:sp macro="" textlink="">
      <xdr:nvSpPr>
        <xdr:cNvPr id="450" name="テキスト ボックス 449">
          <a:extLst>
            <a:ext uri="{FF2B5EF4-FFF2-40B4-BE49-F238E27FC236}">
              <a16:creationId xmlns:a16="http://schemas.microsoft.com/office/drawing/2014/main" id="{718B8E3F-5FF5-4F47-AC9D-D47955D0FE6E}"/>
            </a:ext>
          </a:extLst>
        </xdr:cNvPr>
        <xdr:cNvSpPr txBox="1"/>
      </xdr:nvSpPr>
      <xdr:spPr>
        <a:xfrm>
          <a:off x="5527040" y="1711071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1" name="直線コネクタ 450">
          <a:extLst>
            <a:ext uri="{FF2B5EF4-FFF2-40B4-BE49-F238E27FC236}">
              <a16:creationId xmlns:a16="http://schemas.microsoft.com/office/drawing/2014/main" id="{562653B8-4974-447B-8026-701373E8E79D}"/>
            </a:ext>
          </a:extLst>
        </xdr:cNvPr>
        <xdr:cNvCxnSpPr/>
      </xdr:nvCxnSpPr>
      <xdr:spPr>
        <a:xfrm>
          <a:off x="5956300" y="168783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101</xdr:row>
      <xdr:rowOff>67310</xdr:rowOff>
    </xdr:from>
    <xdr:ext cx="464820" cy="259080"/>
    <xdr:sp macro="" textlink="">
      <xdr:nvSpPr>
        <xdr:cNvPr id="452" name="テキスト ボックス 451">
          <a:extLst>
            <a:ext uri="{FF2B5EF4-FFF2-40B4-BE49-F238E27FC236}">
              <a16:creationId xmlns:a16="http://schemas.microsoft.com/office/drawing/2014/main" id="{46F04B55-845A-4E08-BC66-7C8CC92D007E}"/>
            </a:ext>
          </a:extLst>
        </xdr:cNvPr>
        <xdr:cNvSpPr txBox="1"/>
      </xdr:nvSpPr>
      <xdr:spPr>
        <a:xfrm>
          <a:off x="5527040" y="1674241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3" name="直線コネクタ 452">
          <a:extLst>
            <a:ext uri="{FF2B5EF4-FFF2-40B4-BE49-F238E27FC236}">
              <a16:creationId xmlns:a16="http://schemas.microsoft.com/office/drawing/2014/main" id="{DD80D8FB-EB48-446B-B507-4328221C9A55}"/>
            </a:ext>
          </a:extLst>
        </xdr:cNvPr>
        <xdr:cNvCxnSpPr/>
      </xdr:nvCxnSpPr>
      <xdr:spPr>
        <a:xfrm>
          <a:off x="5956300" y="16510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99</xdr:row>
      <xdr:rowOff>29210</xdr:rowOff>
    </xdr:from>
    <xdr:ext cx="464820" cy="256540"/>
    <xdr:sp macro="" textlink="">
      <xdr:nvSpPr>
        <xdr:cNvPr id="454" name="テキスト ボックス 453">
          <a:extLst>
            <a:ext uri="{FF2B5EF4-FFF2-40B4-BE49-F238E27FC236}">
              <a16:creationId xmlns:a16="http://schemas.microsoft.com/office/drawing/2014/main" id="{48068B1B-A814-43CC-9D18-A57E8A0632D7}"/>
            </a:ext>
          </a:extLst>
        </xdr:cNvPr>
        <xdr:cNvSpPr txBox="1"/>
      </xdr:nvSpPr>
      <xdr:spPr>
        <a:xfrm>
          <a:off x="5527040" y="1637411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5" name="直線コネクタ 454">
          <a:extLst>
            <a:ext uri="{FF2B5EF4-FFF2-40B4-BE49-F238E27FC236}">
              <a16:creationId xmlns:a16="http://schemas.microsoft.com/office/drawing/2014/main" id="{9A8ADB21-1ACD-4F20-AA29-3D9ABDB465D9}"/>
            </a:ext>
          </a:extLst>
        </xdr:cNvPr>
        <xdr:cNvCxnSpPr/>
      </xdr:nvCxnSpPr>
      <xdr:spPr>
        <a:xfrm>
          <a:off x="5956300" y="161480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96</xdr:row>
      <xdr:rowOff>162560</xdr:rowOff>
    </xdr:from>
    <xdr:ext cx="464820" cy="259080"/>
    <xdr:sp macro="" textlink="">
      <xdr:nvSpPr>
        <xdr:cNvPr id="456" name="テキスト ボックス 455">
          <a:extLst>
            <a:ext uri="{FF2B5EF4-FFF2-40B4-BE49-F238E27FC236}">
              <a16:creationId xmlns:a16="http://schemas.microsoft.com/office/drawing/2014/main" id="{68E3A574-AA47-47DB-A6F4-1A76765D964C}"/>
            </a:ext>
          </a:extLst>
        </xdr:cNvPr>
        <xdr:cNvSpPr txBox="1"/>
      </xdr:nvSpPr>
      <xdr:spPr>
        <a:xfrm>
          <a:off x="5527040" y="160121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7" name="【市民会館】&#10;一人当たり面積グラフ枠">
          <a:extLst>
            <a:ext uri="{FF2B5EF4-FFF2-40B4-BE49-F238E27FC236}">
              <a16:creationId xmlns:a16="http://schemas.microsoft.com/office/drawing/2014/main" id="{CD6AF2D9-3A23-4915-BBAC-19EB82BD70BB}"/>
            </a:ext>
          </a:extLst>
        </xdr:cNvPr>
        <xdr:cNvSpPr/>
      </xdr:nvSpPr>
      <xdr:spPr>
        <a:xfrm>
          <a:off x="5956300" y="16148050"/>
          <a:ext cx="4248150" cy="21971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91440</xdr:rowOff>
    </xdr:from>
    <xdr:to>
      <xdr:col>54</xdr:col>
      <xdr:colOff>189865</xdr:colOff>
      <xdr:row>108</xdr:row>
      <xdr:rowOff>129540</xdr:rowOff>
    </xdr:to>
    <xdr:cxnSp macro="">
      <xdr:nvCxnSpPr>
        <xdr:cNvPr id="458" name="直線コネクタ 457">
          <a:extLst>
            <a:ext uri="{FF2B5EF4-FFF2-40B4-BE49-F238E27FC236}">
              <a16:creationId xmlns:a16="http://schemas.microsoft.com/office/drawing/2014/main" id="{5518485D-D88B-47C9-BF4E-CD0482DF8AEA}"/>
            </a:ext>
          </a:extLst>
        </xdr:cNvPr>
        <xdr:cNvCxnSpPr/>
      </xdr:nvCxnSpPr>
      <xdr:spPr>
        <a:xfrm flipV="1">
          <a:off x="9429115" y="16436340"/>
          <a:ext cx="0" cy="15240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133350</xdr:rowOff>
    </xdr:from>
    <xdr:ext cx="469900" cy="256540"/>
    <xdr:sp macro="" textlink="">
      <xdr:nvSpPr>
        <xdr:cNvPr id="459" name="【市民会館】&#10;一人当たり面積最小値テキスト">
          <a:extLst>
            <a:ext uri="{FF2B5EF4-FFF2-40B4-BE49-F238E27FC236}">
              <a16:creationId xmlns:a16="http://schemas.microsoft.com/office/drawing/2014/main" id="{3D014AE3-E9C4-4F65-AE0B-666D27647413}"/>
            </a:ext>
          </a:extLst>
        </xdr:cNvPr>
        <xdr:cNvSpPr txBox="1"/>
      </xdr:nvSpPr>
      <xdr:spPr>
        <a:xfrm>
          <a:off x="9467850" y="1796415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0.012</a:t>
          </a:r>
          <a:endParaRPr kumimoji="1" lang="ja-JP" altLang="en-US" sz="1000" b="1">
            <a:latin typeface="ＭＳ Ｐゴシック"/>
            <a:ea typeface="ＭＳ Ｐゴシック"/>
          </a:endParaRPr>
        </a:p>
      </xdr:txBody>
    </xdr:sp>
    <xdr:clientData/>
  </xdr:oneCellAnchor>
  <xdr:twoCellAnchor>
    <xdr:from>
      <xdr:col>54</xdr:col>
      <xdr:colOff>101600</xdr:colOff>
      <xdr:row>108</xdr:row>
      <xdr:rowOff>129540</xdr:rowOff>
    </xdr:from>
    <xdr:to>
      <xdr:col>55</xdr:col>
      <xdr:colOff>88900</xdr:colOff>
      <xdr:row>108</xdr:row>
      <xdr:rowOff>129540</xdr:rowOff>
    </xdr:to>
    <xdr:cxnSp macro="">
      <xdr:nvCxnSpPr>
        <xdr:cNvPr id="460" name="直線コネクタ 459">
          <a:extLst>
            <a:ext uri="{FF2B5EF4-FFF2-40B4-BE49-F238E27FC236}">
              <a16:creationId xmlns:a16="http://schemas.microsoft.com/office/drawing/2014/main" id="{0EC6EB77-0DB5-4799-B68D-A6E83D7691DF}"/>
            </a:ext>
          </a:extLst>
        </xdr:cNvPr>
        <xdr:cNvCxnSpPr/>
      </xdr:nvCxnSpPr>
      <xdr:spPr>
        <a:xfrm>
          <a:off x="9359900" y="179603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38100</xdr:rowOff>
    </xdr:from>
    <xdr:ext cx="469900" cy="259080"/>
    <xdr:sp macro="" textlink="">
      <xdr:nvSpPr>
        <xdr:cNvPr id="461" name="【市民会館】&#10;一人当たり面積最大値テキスト">
          <a:extLst>
            <a:ext uri="{FF2B5EF4-FFF2-40B4-BE49-F238E27FC236}">
              <a16:creationId xmlns:a16="http://schemas.microsoft.com/office/drawing/2014/main" id="{0AF6C195-850C-4334-A664-3E67A64D0DEA}"/>
            </a:ext>
          </a:extLst>
        </xdr:cNvPr>
        <xdr:cNvSpPr txBox="1"/>
      </xdr:nvSpPr>
      <xdr:spPr>
        <a:xfrm>
          <a:off x="9467850" y="162179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0.842</a:t>
          </a:r>
          <a:endParaRPr kumimoji="1" lang="ja-JP" altLang="en-US" sz="1000" b="1">
            <a:latin typeface="ＭＳ Ｐゴシック"/>
            <a:ea typeface="ＭＳ Ｐゴシック"/>
          </a:endParaRPr>
        </a:p>
      </xdr:txBody>
    </xdr:sp>
    <xdr:clientData/>
  </xdr:oneCellAnchor>
  <xdr:twoCellAnchor>
    <xdr:from>
      <xdr:col>54</xdr:col>
      <xdr:colOff>101600</xdr:colOff>
      <xdr:row>99</xdr:row>
      <xdr:rowOff>91440</xdr:rowOff>
    </xdr:from>
    <xdr:to>
      <xdr:col>55</xdr:col>
      <xdr:colOff>88900</xdr:colOff>
      <xdr:row>99</xdr:row>
      <xdr:rowOff>91440</xdr:rowOff>
    </xdr:to>
    <xdr:cxnSp macro="">
      <xdr:nvCxnSpPr>
        <xdr:cNvPr id="462" name="直線コネクタ 461">
          <a:extLst>
            <a:ext uri="{FF2B5EF4-FFF2-40B4-BE49-F238E27FC236}">
              <a16:creationId xmlns:a16="http://schemas.microsoft.com/office/drawing/2014/main" id="{A431A59E-2C96-474E-971D-E4EAE28B66D0}"/>
            </a:ext>
          </a:extLst>
        </xdr:cNvPr>
        <xdr:cNvCxnSpPr/>
      </xdr:nvCxnSpPr>
      <xdr:spPr>
        <a:xfrm>
          <a:off x="9359900" y="164363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38100</xdr:rowOff>
    </xdr:from>
    <xdr:ext cx="469900" cy="259080"/>
    <xdr:sp macro="" textlink="">
      <xdr:nvSpPr>
        <xdr:cNvPr id="463" name="【市民会館】&#10;一人当たり面積平均値テキスト">
          <a:extLst>
            <a:ext uri="{FF2B5EF4-FFF2-40B4-BE49-F238E27FC236}">
              <a16:creationId xmlns:a16="http://schemas.microsoft.com/office/drawing/2014/main" id="{AEF6759D-EB46-443A-B10D-82F114361842}"/>
            </a:ext>
          </a:extLst>
        </xdr:cNvPr>
        <xdr:cNvSpPr txBox="1"/>
      </xdr:nvSpPr>
      <xdr:spPr>
        <a:xfrm>
          <a:off x="9467850" y="1753870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0.202</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106</xdr:row>
      <xdr:rowOff>59690</xdr:rowOff>
    </xdr:from>
    <xdr:to>
      <xdr:col>55</xdr:col>
      <xdr:colOff>50800</xdr:colOff>
      <xdr:row>106</xdr:row>
      <xdr:rowOff>161290</xdr:rowOff>
    </xdr:to>
    <xdr:sp macro="" textlink="">
      <xdr:nvSpPr>
        <xdr:cNvPr id="464" name="フローチャート: 判断 463">
          <a:extLst>
            <a:ext uri="{FF2B5EF4-FFF2-40B4-BE49-F238E27FC236}">
              <a16:creationId xmlns:a16="http://schemas.microsoft.com/office/drawing/2014/main" id="{ECEC8CB5-73A0-4AA3-9B90-7FEAAAD28C87}"/>
            </a:ext>
          </a:extLst>
        </xdr:cNvPr>
        <xdr:cNvSpPr/>
      </xdr:nvSpPr>
      <xdr:spPr>
        <a:xfrm>
          <a:off x="9398000" y="1756029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63500</xdr:rowOff>
    </xdr:from>
    <xdr:to>
      <xdr:col>50</xdr:col>
      <xdr:colOff>165100</xdr:colOff>
      <xdr:row>106</xdr:row>
      <xdr:rowOff>165100</xdr:rowOff>
    </xdr:to>
    <xdr:sp macro="" textlink="">
      <xdr:nvSpPr>
        <xdr:cNvPr id="465" name="フローチャート: 判断 464">
          <a:extLst>
            <a:ext uri="{FF2B5EF4-FFF2-40B4-BE49-F238E27FC236}">
              <a16:creationId xmlns:a16="http://schemas.microsoft.com/office/drawing/2014/main" id="{BBA9C117-6EFD-41A5-AD71-AB67C5DA8656}"/>
            </a:ext>
          </a:extLst>
        </xdr:cNvPr>
        <xdr:cNvSpPr/>
      </xdr:nvSpPr>
      <xdr:spPr>
        <a:xfrm>
          <a:off x="8636000" y="1756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69215</xdr:rowOff>
    </xdr:from>
    <xdr:to>
      <xdr:col>46</xdr:col>
      <xdr:colOff>38100</xdr:colOff>
      <xdr:row>106</xdr:row>
      <xdr:rowOff>170815</xdr:rowOff>
    </xdr:to>
    <xdr:sp macro="" textlink="">
      <xdr:nvSpPr>
        <xdr:cNvPr id="466" name="フローチャート: 判断 465">
          <a:extLst>
            <a:ext uri="{FF2B5EF4-FFF2-40B4-BE49-F238E27FC236}">
              <a16:creationId xmlns:a16="http://schemas.microsoft.com/office/drawing/2014/main" id="{325A8E56-2C96-40E7-B523-B716411F6A69}"/>
            </a:ext>
          </a:extLst>
        </xdr:cNvPr>
        <xdr:cNvSpPr/>
      </xdr:nvSpPr>
      <xdr:spPr>
        <a:xfrm>
          <a:off x="7842250" y="1756981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73025</xdr:rowOff>
    </xdr:from>
    <xdr:to>
      <xdr:col>41</xdr:col>
      <xdr:colOff>101600</xdr:colOff>
      <xdr:row>107</xdr:row>
      <xdr:rowOff>3175</xdr:rowOff>
    </xdr:to>
    <xdr:sp macro="" textlink="">
      <xdr:nvSpPr>
        <xdr:cNvPr id="467" name="フローチャート: 判断 466">
          <a:extLst>
            <a:ext uri="{FF2B5EF4-FFF2-40B4-BE49-F238E27FC236}">
              <a16:creationId xmlns:a16="http://schemas.microsoft.com/office/drawing/2014/main" id="{8EB24B47-2E3F-4A16-B875-1B4E1DA6745E}"/>
            </a:ext>
          </a:extLst>
        </xdr:cNvPr>
        <xdr:cNvSpPr/>
      </xdr:nvSpPr>
      <xdr:spPr>
        <a:xfrm>
          <a:off x="7029450" y="175736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90170</xdr:rowOff>
    </xdr:from>
    <xdr:to>
      <xdr:col>36</xdr:col>
      <xdr:colOff>165100</xdr:colOff>
      <xdr:row>107</xdr:row>
      <xdr:rowOff>20320</xdr:rowOff>
    </xdr:to>
    <xdr:sp macro="" textlink="">
      <xdr:nvSpPr>
        <xdr:cNvPr id="468" name="フローチャート: 判断 467">
          <a:extLst>
            <a:ext uri="{FF2B5EF4-FFF2-40B4-BE49-F238E27FC236}">
              <a16:creationId xmlns:a16="http://schemas.microsoft.com/office/drawing/2014/main" id="{0DDA9DC3-6EE5-404E-B842-FC1FAB5FA71D}"/>
            </a:ext>
          </a:extLst>
        </xdr:cNvPr>
        <xdr:cNvSpPr/>
      </xdr:nvSpPr>
      <xdr:spPr>
        <a:xfrm>
          <a:off x="6235700" y="175907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16510</xdr:rowOff>
    </xdr:from>
    <xdr:ext cx="762000" cy="259080"/>
    <xdr:sp macro="" textlink="">
      <xdr:nvSpPr>
        <xdr:cNvPr id="469" name="テキスト ボックス 468">
          <a:extLst>
            <a:ext uri="{FF2B5EF4-FFF2-40B4-BE49-F238E27FC236}">
              <a16:creationId xmlns:a16="http://schemas.microsoft.com/office/drawing/2014/main" id="{C092E8E8-6C88-4A76-8AB8-EA6ECF6A9D46}"/>
            </a:ext>
          </a:extLst>
        </xdr:cNvPr>
        <xdr:cNvSpPr txBox="1"/>
      </xdr:nvSpPr>
      <xdr:spPr>
        <a:xfrm>
          <a:off x="9258300" y="18342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111</xdr:row>
      <xdr:rowOff>16510</xdr:rowOff>
    </xdr:from>
    <xdr:ext cx="762000" cy="259080"/>
    <xdr:sp macro="" textlink="">
      <xdr:nvSpPr>
        <xdr:cNvPr id="470" name="テキスト ボックス 469">
          <a:extLst>
            <a:ext uri="{FF2B5EF4-FFF2-40B4-BE49-F238E27FC236}">
              <a16:creationId xmlns:a16="http://schemas.microsoft.com/office/drawing/2014/main" id="{C90407FC-065C-49AF-A6E5-0E431A29E9B0}"/>
            </a:ext>
          </a:extLst>
        </xdr:cNvPr>
        <xdr:cNvSpPr txBox="1"/>
      </xdr:nvSpPr>
      <xdr:spPr>
        <a:xfrm>
          <a:off x="8515350" y="18342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111</xdr:row>
      <xdr:rowOff>16510</xdr:rowOff>
    </xdr:from>
    <xdr:ext cx="762000" cy="259080"/>
    <xdr:sp macro="" textlink="">
      <xdr:nvSpPr>
        <xdr:cNvPr id="471" name="テキスト ボックス 470">
          <a:extLst>
            <a:ext uri="{FF2B5EF4-FFF2-40B4-BE49-F238E27FC236}">
              <a16:creationId xmlns:a16="http://schemas.microsoft.com/office/drawing/2014/main" id="{7E5DA4BE-535B-49B1-BA7B-E4FAF9C121EF}"/>
            </a:ext>
          </a:extLst>
        </xdr:cNvPr>
        <xdr:cNvSpPr txBox="1"/>
      </xdr:nvSpPr>
      <xdr:spPr>
        <a:xfrm>
          <a:off x="7715250" y="18342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111</xdr:row>
      <xdr:rowOff>16510</xdr:rowOff>
    </xdr:from>
    <xdr:ext cx="762000" cy="259080"/>
    <xdr:sp macro="" textlink="">
      <xdr:nvSpPr>
        <xdr:cNvPr id="472" name="テキスト ボックス 471">
          <a:extLst>
            <a:ext uri="{FF2B5EF4-FFF2-40B4-BE49-F238E27FC236}">
              <a16:creationId xmlns:a16="http://schemas.microsoft.com/office/drawing/2014/main" id="{2E117B54-08BC-4A5A-9B78-CA069C171290}"/>
            </a:ext>
          </a:extLst>
        </xdr:cNvPr>
        <xdr:cNvSpPr txBox="1"/>
      </xdr:nvSpPr>
      <xdr:spPr>
        <a:xfrm>
          <a:off x="6908800" y="18342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111</xdr:row>
      <xdr:rowOff>16510</xdr:rowOff>
    </xdr:from>
    <xdr:ext cx="762000" cy="259080"/>
    <xdr:sp macro="" textlink="">
      <xdr:nvSpPr>
        <xdr:cNvPr id="473" name="テキスト ボックス 472">
          <a:extLst>
            <a:ext uri="{FF2B5EF4-FFF2-40B4-BE49-F238E27FC236}">
              <a16:creationId xmlns:a16="http://schemas.microsoft.com/office/drawing/2014/main" id="{9475C728-AF02-47C9-9C27-4E645AE09262}"/>
            </a:ext>
          </a:extLst>
        </xdr:cNvPr>
        <xdr:cNvSpPr txBox="1"/>
      </xdr:nvSpPr>
      <xdr:spPr>
        <a:xfrm>
          <a:off x="6115050" y="18342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105</xdr:row>
      <xdr:rowOff>143510</xdr:rowOff>
    </xdr:from>
    <xdr:to>
      <xdr:col>55</xdr:col>
      <xdr:colOff>50800</xdr:colOff>
      <xdr:row>106</xdr:row>
      <xdr:rowOff>73660</xdr:rowOff>
    </xdr:to>
    <xdr:sp macro="" textlink="">
      <xdr:nvSpPr>
        <xdr:cNvPr id="474" name="楕円 473">
          <a:extLst>
            <a:ext uri="{FF2B5EF4-FFF2-40B4-BE49-F238E27FC236}">
              <a16:creationId xmlns:a16="http://schemas.microsoft.com/office/drawing/2014/main" id="{31266DF1-5C97-490E-92A7-939AB48D1F6F}"/>
            </a:ext>
          </a:extLst>
        </xdr:cNvPr>
        <xdr:cNvSpPr/>
      </xdr:nvSpPr>
      <xdr:spPr>
        <a:xfrm>
          <a:off x="9398000" y="1747901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166370</xdr:rowOff>
    </xdr:from>
    <xdr:ext cx="469900" cy="256540"/>
    <xdr:sp macro="" textlink="">
      <xdr:nvSpPr>
        <xdr:cNvPr id="475" name="【市民会館】&#10;一人当たり面積該当値テキスト">
          <a:extLst>
            <a:ext uri="{FF2B5EF4-FFF2-40B4-BE49-F238E27FC236}">
              <a16:creationId xmlns:a16="http://schemas.microsoft.com/office/drawing/2014/main" id="{A0EFEA31-37B8-4A53-BF91-E3C2DDABAB84}"/>
            </a:ext>
          </a:extLst>
        </xdr:cNvPr>
        <xdr:cNvSpPr txBox="1"/>
      </xdr:nvSpPr>
      <xdr:spPr>
        <a:xfrm>
          <a:off x="9467850" y="1733677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0.248</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105</xdr:row>
      <xdr:rowOff>153035</xdr:rowOff>
    </xdr:from>
    <xdr:to>
      <xdr:col>50</xdr:col>
      <xdr:colOff>165100</xdr:colOff>
      <xdr:row>106</xdr:row>
      <xdr:rowOff>83185</xdr:rowOff>
    </xdr:to>
    <xdr:sp macro="" textlink="">
      <xdr:nvSpPr>
        <xdr:cNvPr id="476" name="楕円 475">
          <a:extLst>
            <a:ext uri="{FF2B5EF4-FFF2-40B4-BE49-F238E27FC236}">
              <a16:creationId xmlns:a16="http://schemas.microsoft.com/office/drawing/2014/main" id="{8EAFCE7E-9243-48E5-8DFA-1B8527CFDE66}"/>
            </a:ext>
          </a:extLst>
        </xdr:cNvPr>
        <xdr:cNvSpPr/>
      </xdr:nvSpPr>
      <xdr:spPr>
        <a:xfrm>
          <a:off x="8636000" y="1748853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22860</xdr:rowOff>
    </xdr:from>
    <xdr:to>
      <xdr:col>55</xdr:col>
      <xdr:colOff>0</xdr:colOff>
      <xdr:row>106</xdr:row>
      <xdr:rowOff>32385</xdr:rowOff>
    </xdr:to>
    <xdr:cxnSp macro="">
      <xdr:nvCxnSpPr>
        <xdr:cNvPr id="477" name="直線コネクタ 476">
          <a:extLst>
            <a:ext uri="{FF2B5EF4-FFF2-40B4-BE49-F238E27FC236}">
              <a16:creationId xmlns:a16="http://schemas.microsoft.com/office/drawing/2014/main" id="{48BF0589-EAEE-49D7-9EED-60107D14FB51}"/>
            </a:ext>
          </a:extLst>
        </xdr:cNvPr>
        <xdr:cNvCxnSpPr/>
      </xdr:nvCxnSpPr>
      <xdr:spPr>
        <a:xfrm flipV="1">
          <a:off x="8686800" y="17523460"/>
          <a:ext cx="74295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158750</xdr:rowOff>
    </xdr:from>
    <xdr:to>
      <xdr:col>46</xdr:col>
      <xdr:colOff>38100</xdr:colOff>
      <xdr:row>106</xdr:row>
      <xdr:rowOff>88900</xdr:rowOff>
    </xdr:to>
    <xdr:sp macro="" textlink="">
      <xdr:nvSpPr>
        <xdr:cNvPr id="478" name="楕円 477">
          <a:extLst>
            <a:ext uri="{FF2B5EF4-FFF2-40B4-BE49-F238E27FC236}">
              <a16:creationId xmlns:a16="http://schemas.microsoft.com/office/drawing/2014/main" id="{03DD13A9-E693-4812-9D28-DEE955945794}"/>
            </a:ext>
          </a:extLst>
        </xdr:cNvPr>
        <xdr:cNvSpPr/>
      </xdr:nvSpPr>
      <xdr:spPr>
        <a:xfrm>
          <a:off x="7842250" y="174942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32385</xdr:rowOff>
    </xdr:from>
    <xdr:to>
      <xdr:col>50</xdr:col>
      <xdr:colOff>114300</xdr:colOff>
      <xdr:row>106</xdr:row>
      <xdr:rowOff>38100</xdr:rowOff>
    </xdr:to>
    <xdr:cxnSp macro="">
      <xdr:nvCxnSpPr>
        <xdr:cNvPr id="479" name="直線コネクタ 478">
          <a:extLst>
            <a:ext uri="{FF2B5EF4-FFF2-40B4-BE49-F238E27FC236}">
              <a16:creationId xmlns:a16="http://schemas.microsoft.com/office/drawing/2014/main" id="{869D49B8-324F-40DE-8C43-F6FB40FD25EC}"/>
            </a:ext>
          </a:extLst>
        </xdr:cNvPr>
        <xdr:cNvCxnSpPr/>
      </xdr:nvCxnSpPr>
      <xdr:spPr>
        <a:xfrm flipV="1">
          <a:off x="7886700" y="17532985"/>
          <a:ext cx="8001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164465</xdr:rowOff>
    </xdr:from>
    <xdr:to>
      <xdr:col>41</xdr:col>
      <xdr:colOff>101600</xdr:colOff>
      <xdr:row>106</xdr:row>
      <xdr:rowOff>94615</xdr:rowOff>
    </xdr:to>
    <xdr:sp macro="" textlink="">
      <xdr:nvSpPr>
        <xdr:cNvPr id="480" name="楕円 479">
          <a:extLst>
            <a:ext uri="{FF2B5EF4-FFF2-40B4-BE49-F238E27FC236}">
              <a16:creationId xmlns:a16="http://schemas.microsoft.com/office/drawing/2014/main" id="{E8FE56F0-5500-47F3-899F-703ADE5E12EE}"/>
            </a:ext>
          </a:extLst>
        </xdr:cNvPr>
        <xdr:cNvSpPr/>
      </xdr:nvSpPr>
      <xdr:spPr>
        <a:xfrm>
          <a:off x="7029450" y="1749996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38100</xdr:rowOff>
    </xdr:from>
    <xdr:to>
      <xdr:col>45</xdr:col>
      <xdr:colOff>177800</xdr:colOff>
      <xdr:row>106</xdr:row>
      <xdr:rowOff>43815</xdr:rowOff>
    </xdr:to>
    <xdr:cxnSp macro="">
      <xdr:nvCxnSpPr>
        <xdr:cNvPr id="481" name="直線コネクタ 480">
          <a:extLst>
            <a:ext uri="{FF2B5EF4-FFF2-40B4-BE49-F238E27FC236}">
              <a16:creationId xmlns:a16="http://schemas.microsoft.com/office/drawing/2014/main" id="{ED2E3B9D-CFB7-4203-B348-00D671FE4909}"/>
            </a:ext>
          </a:extLst>
        </xdr:cNvPr>
        <xdr:cNvCxnSpPr/>
      </xdr:nvCxnSpPr>
      <xdr:spPr>
        <a:xfrm flipV="1">
          <a:off x="7080250" y="17538700"/>
          <a:ext cx="80645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170180</xdr:rowOff>
    </xdr:from>
    <xdr:to>
      <xdr:col>36</xdr:col>
      <xdr:colOff>165100</xdr:colOff>
      <xdr:row>106</xdr:row>
      <xdr:rowOff>100330</xdr:rowOff>
    </xdr:to>
    <xdr:sp macro="" textlink="">
      <xdr:nvSpPr>
        <xdr:cNvPr id="482" name="楕円 481">
          <a:extLst>
            <a:ext uri="{FF2B5EF4-FFF2-40B4-BE49-F238E27FC236}">
              <a16:creationId xmlns:a16="http://schemas.microsoft.com/office/drawing/2014/main" id="{FAE0FD0C-3D80-4067-A339-0D9085E3D62C}"/>
            </a:ext>
          </a:extLst>
        </xdr:cNvPr>
        <xdr:cNvSpPr/>
      </xdr:nvSpPr>
      <xdr:spPr>
        <a:xfrm>
          <a:off x="6235700" y="17499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43815</xdr:rowOff>
    </xdr:from>
    <xdr:to>
      <xdr:col>41</xdr:col>
      <xdr:colOff>50800</xdr:colOff>
      <xdr:row>106</xdr:row>
      <xdr:rowOff>49530</xdr:rowOff>
    </xdr:to>
    <xdr:cxnSp macro="">
      <xdr:nvCxnSpPr>
        <xdr:cNvPr id="483" name="直線コネクタ 482">
          <a:extLst>
            <a:ext uri="{FF2B5EF4-FFF2-40B4-BE49-F238E27FC236}">
              <a16:creationId xmlns:a16="http://schemas.microsoft.com/office/drawing/2014/main" id="{9E48AE12-FA2D-4E50-BEFD-E59F3B603FFE}"/>
            </a:ext>
          </a:extLst>
        </xdr:cNvPr>
        <xdr:cNvCxnSpPr/>
      </xdr:nvCxnSpPr>
      <xdr:spPr>
        <a:xfrm flipV="1">
          <a:off x="6286500" y="17544415"/>
          <a:ext cx="79375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106</xdr:row>
      <xdr:rowOff>156210</xdr:rowOff>
    </xdr:from>
    <xdr:ext cx="469900" cy="256540"/>
    <xdr:sp macro="" textlink="">
      <xdr:nvSpPr>
        <xdr:cNvPr id="484" name="n_1aveValue【市民会館】&#10;一人当たり面積">
          <a:extLst>
            <a:ext uri="{FF2B5EF4-FFF2-40B4-BE49-F238E27FC236}">
              <a16:creationId xmlns:a16="http://schemas.microsoft.com/office/drawing/2014/main" id="{AD7FDE23-EF2C-42CC-85D4-C9B01267DB5F}"/>
            </a:ext>
          </a:extLst>
        </xdr:cNvPr>
        <xdr:cNvSpPr txBox="1"/>
      </xdr:nvSpPr>
      <xdr:spPr>
        <a:xfrm>
          <a:off x="8458200" y="1765681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0.200</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106</xdr:row>
      <xdr:rowOff>161925</xdr:rowOff>
    </xdr:from>
    <xdr:ext cx="467360" cy="259080"/>
    <xdr:sp macro="" textlink="">
      <xdr:nvSpPr>
        <xdr:cNvPr id="485" name="n_2aveValue【市民会館】&#10;一人当たり面積">
          <a:extLst>
            <a:ext uri="{FF2B5EF4-FFF2-40B4-BE49-F238E27FC236}">
              <a16:creationId xmlns:a16="http://schemas.microsoft.com/office/drawing/2014/main" id="{E6D590DF-FD4E-40EA-882B-103A43127C78}"/>
            </a:ext>
          </a:extLst>
        </xdr:cNvPr>
        <xdr:cNvSpPr txBox="1"/>
      </xdr:nvSpPr>
      <xdr:spPr>
        <a:xfrm>
          <a:off x="7677150" y="1766252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0.197</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106</xdr:row>
      <xdr:rowOff>166370</xdr:rowOff>
    </xdr:from>
    <xdr:ext cx="467360" cy="256540"/>
    <xdr:sp macro="" textlink="">
      <xdr:nvSpPr>
        <xdr:cNvPr id="486" name="n_3aveValue【市民会館】&#10;一人当たり面積">
          <a:extLst>
            <a:ext uri="{FF2B5EF4-FFF2-40B4-BE49-F238E27FC236}">
              <a16:creationId xmlns:a16="http://schemas.microsoft.com/office/drawing/2014/main" id="{F0D6053C-65BB-4F24-989A-29F43AC010B2}"/>
            </a:ext>
          </a:extLst>
        </xdr:cNvPr>
        <xdr:cNvSpPr txBox="1"/>
      </xdr:nvSpPr>
      <xdr:spPr>
        <a:xfrm>
          <a:off x="6864350" y="1766697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0.195</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107</xdr:row>
      <xdr:rowOff>11430</xdr:rowOff>
    </xdr:from>
    <xdr:ext cx="467360" cy="259080"/>
    <xdr:sp macro="" textlink="">
      <xdr:nvSpPr>
        <xdr:cNvPr id="487" name="n_4aveValue【市民会館】&#10;一人当たり面積">
          <a:extLst>
            <a:ext uri="{FF2B5EF4-FFF2-40B4-BE49-F238E27FC236}">
              <a16:creationId xmlns:a16="http://schemas.microsoft.com/office/drawing/2014/main" id="{0FB2BCED-F0B0-416B-9174-508A085E40C0}"/>
            </a:ext>
          </a:extLst>
        </xdr:cNvPr>
        <xdr:cNvSpPr txBox="1"/>
      </xdr:nvSpPr>
      <xdr:spPr>
        <a:xfrm>
          <a:off x="6070600" y="1767713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0.186</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104</xdr:row>
      <xdr:rowOff>99695</xdr:rowOff>
    </xdr:from>
    <xdr:ext cx="469900" cy="256540"/>
    <xdr:sp macro="" textlink="">
      <xdr:nvSpPr>
        <xdr:cNvPr id="488" name="n_1mainValue【市民会館】&#10;一人当たり面積">
          <a:extLst>
            <a:ext uri="{FF2B5EF4-FFF2-40B4-BE49-F238E27FC236}">
              <a16:creationId xmlns:a16="http://schemas.microsoft.com/office/drawing/2014/main" id="{F02CD5C0-B290-4A66-8A74-EF0E94D683AC}"/>
            </a:ext>
          </a:extLst>
        </xdr:cNvPr>
        <xdr:cNvSpPr txBox="1"/>
      </xdr:nvSpPr>
      <xdr:spPr>
        <a:xfrm>
          <a:off x="8458200" y="1727009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0.243</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104</xdr:row>
      <xdr:rowOff>105410</xdr:rowOff>
    </xdr:from>
    <xdr:ext cx="467360" cy="259080"/>
    <xdr:sp macro="" textlink="">
      <xdr:nvSpPr>
        <xdr:cNvPr id="489" name="n_2mainValue【市民会館】&#10;一人当たり面積">
          <a:extLst>
            <a:ext uri="{FF2B5EF4-FFF2-40B4-BE49-F238E27FC236}">
              <a16:creationId xmlns:a16="http://schemas.microsoft.com/office/drawing/2014/main" id="{6EF0EFE1-DB8C-4F5A-9E9F-0A27E59E83FB}"/>
            </a:ext>
          </a:extLst>
        </xdr:cNvPr>
        <xdr:cNvSpPr txBox="1"/>
      </xdr:nvSpPr>
      <xdr:spPr>
        <a:xfrm>
          <a:off x="7677150" y="1727581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0.240</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104</xdr:row>
      <xdr:rowOff>111125</xdr:rowOff>
    </xdr:from>
    <xdr:ext cx="467360" cy="256540"/>
    <xdr:sp macro="" textlink="">
      <xdr:nvSpPr>
        <xdr:cNvPr id="490" name="n_3mainValue【市民会館】&#10;一人当たり面積">
          <a:extLst>
            <a:ext uri="{FF2B5EF4-FFF2-40B4-BE49-F238E27FC236}">
              <a16:creationId xmlns:a16="http://schemas.microsoft.com/office/drawing/2014/main" id="{2F334781-C997-48E4-914B-17FC5A532B8D}"/>
            </a:ext>
          </a:extLst>
        </xdr:cNvPr>
        <xdr:cNvSpPr txBox="1"/>
      </xdr:nvSpPr>
      <xdr:spPr>
        <a:xfrm>
          <a:off x="6864350" y="1728152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0.237</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104</xdr:row>
      <xdr:rowOff>116840</xdr:rowOff>
    </xdr:from>
    <xdr:ext cx="467360" cy="259080"/>
    <xdr:sp macro="" textlink="">
      <xdr:nvSpPr>
        <xdr:cNvPr id="491" name="n_4mainValue【市民会館】&#10;一人当たり面積">
          <a:extLst>
            <a:ext uri="{FF2B5EF4-FFF2-40B4-BE49-F238E27FC236}">
              <a16:creationId xmlns:a16="http://schemas.microsoft.com/office/drawing/2014/main" id="{AFC9C1A0-BE9B-4B11-9C1B-B0A4EEF648F2}"/>
            </a:ext>
          </a:extLst>
        </xdr:cNvPr>
        <xdr:cNvSpPr txBox="1"/>
      </xdr:nvSpPr>
      <xdr:spPr>
        <a:xfrm>
          <a:off x="6070600" y="1728724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0.234</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2" name="正方形/長方形 491">
          <a:extLst>
            <a:ext uri="{FF2B5EF4-FFF2-40B4-BE49-F238E27FC236}">
              <a16:creationId xmlns:a16="http://schemas.microsoft.com/office/drawing/2014/main" id="{F76964C8-945C-49E4-8000-5824B329ACE7}"/>
            </a:ext>
          </a:extLst>
        </xdr:cNvPr>
        <xdr:cNvSpPr/>
      </xdr:nvSpPr>
      <xdr:spPr>
        <a:xfrm>
          <a:off x="11207750" y="40386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3" name="正方形/長方形 492">
          <a:extLst>
            <a:ext uri="{FF2B5EF4-FFF2-40B4-BE49-F238E27FC236}">
              <a16:creationId xmlns:a16="http://schemas.microsoft.com/office/drawing/2014/main" id="{B102D94A-CD28-4138-8464-48090F9CCB20}"/>
            </a:ext>
          </a:extLst>
        </xdr:cNvPr>
        <xdr:cNvSpPr/>
      </xdr:nvSpPr>
      <xdr:spPr>
        <a:xfrm>
          <a:off x="11315700" y="46736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4" name="正方形/長方形 493">
          <a:extLst>
            <a:ext uri="{FF2B5EF4-FFF2-40B4-BE49-F238E27FC236}">
              <a16:creationId xmlns:a16="http://schemas.microsoft.com/office/drawing/2014/main" id="{0640538D-7EC2-4DA3-AD78-845F24501A5B}"/>
            </a:ext>
          </a:extLst>
        </xdr:cNvPr>
        <xdr:cNvSpPr/>
      </xdr:nvSpPr>
      <xdr:spPr>
        <a:xfrm>
          <a:off x="11315700" y="48704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18/118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5" name="正方形/長方形 494">
          <a:extLst>
            <a:ext uri="{FF2B5EF4-FFF2-40B4-BE49-F238E27FC236}">
              <a16:creationId xmlns:a16="http://schemas.microsoft.com/office/drawing/2014/main" id="{A108481C-5B46-4E89-89B2-91C19BBCC2DF}"/>
            </a:ext>
          </a:extLst>
        </xdr:cNvPr>
        <xdr:cNvSpPr/>
      </xdr:nvSpPr>
      <xdr:spPr>
        <a:xfrm>
          <a:off x="12236450" y="46736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6" name="正方形/長方形 495">
          <a:extLst>
            <a:ext uri="{FF2B5EF4-FFF2-40B4-BE49-F238E27FC236}">
              <a16:creationId xmlns:a16="http://schemas.microsoft.com/office/drawing/2014/main" id="{08522429-F15B-434C-BF88-512762F8FE5E}"/>
            </a:ext>
          </a:extLst>
        </xdr:cNvPr>
        <xdr:cNvSpPr/>
      </xdr:nvSpPr>
      <xdr:spPr>
        <a:xfrm>
          <a:off x="12236450" y="48704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7" name="正方形/長方形 496">
          <a:extLst>
            <a:ext uri="{FF2B5EF4-FFF2-40B4-BE49-F238E27FC236}">
              <a16:creationId xmlns:a16="http://schemas.microsoft.com/office/drawing/2014/main" id="{2FED7FF8-ECB6-410D-8F98-C25F6200050B}"/>
            </a:ext>
          </a:extLst>
        </xdr:cNvPr>
        <xdr:cNvSpPr/>
      </xdr:nvSpPr>
      <xdr:spPr>
        <a:xfrm>
          <a:off x="13265150" y="46736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8" name="正方形/長方形 497">
          <a:extLst>
            <a:ext uri="{FF2B5EF4-FFF2-40B4-BE49-F238E27FC236}">
              <a16:creationId xmlns:a16="http://schemas.microsoft.com/office/drawing/2014/main" id="{011E7111-932A-4E54-8E4B-FD4312FE4C2A}"/>
            </a:ext>
          </a:extLst>
        </xdr:cNvPr>
        <xdr:cNvSpPr/>
      </xdr:nvSpPr>
      <xdr:spPr>
        <a:xfrm>
          <a:off x="13265150" y="48704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58.4</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9" name="正方形/長方形 498">
          <a:extLst>
            <a:ext uri="{FF2B5EF4-FFF2-40B4-BE49-F238E27FC236}">
              <a16:creationId xmlns:a16="http://schemas.microsoft.com/office/drawing/2014/main" id="{BE3A377F-1D8A-493F-9966-9B936444C536}"/>
            </a:ext>
          </a:extLst>
        </xdr:cNvPr>
        <xdr:cNvSpPr/>
      </xdr:nvSpPr>
      <xdr:spPr>
        <a:xfrm>
          <a:off x="11207750" y="5137150"/>
          <a:ext cx="424815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5910" cy="225425"/>
    <xdr:sp macro="" textlink="">
      <xdr:nvSpPr>
        <xdr:cNvPr id="500" name="テキスト ボックス 499">
          <a:extLst>
            <a:ext uri="{FF2B5EF4-FFF2-40B4-BE49-F238E27FC236}">
              <a16:creationId xmlns:a16="http://schemas.microsoft.com/office/drawing/2014/main" id="{8330D1D9-142F-444B-88FD-FB9565C41531}"/>
            </a:ext>
          </a:extLst>
        </xdr:cNvPr>
        <xdr:cNvSpPr txBox="1"/>
      </xdr:nvSpPr>
      <xdr:spPr>
        <a:xfrm>
          <a:off x="11169650" y="49530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1" name="直線コネクタ 500">
          <a:extLst>
            <a:ext uri="{FF2B5EF4-FFF2-40B4-BE49-F238E27FC236}">
              <a16:creationId xmlns:a16="http://schemas.microsoft.com/office/drawing/2014/main" id="{A8308F21-CBFF-4633-BA19-59CCD7B85513}"/>
            </a:ext>
          </a:extLst>
        </xdr:cNvPr>
        <xdr:cNvCxnSpPr/>
      </xdr:nvCxnSpPr>
      <xdr:spPr>
        <a:xfrm>
          <a:off x="11207750" y="73406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43</xdr:row>
      <xdr:rowOff>105410</xdr:rowOff>
    </xdr:from>
    <xdr:ext cx="464820" cy="259080"/>
    <xdr:sp macro="" textlink="">
      <xdr:nvSpPr>
        <xdr:cNvPr id="502" name="テキスト ボックス 501">
          <a:extLst>
            <a:ext uri="{FF2B5EF4-FFF2-40B4-BE49-F238E27FC236}">
              <a16:creationId xmlns:a16="http://schemas.microsoft.com/office/drawing/2014/main" id="{D5C878C3-C453-4ED4-BE55-1E97EDCDDE38}"/>
            </a:ext>
          </a:extLst>
        </xdr:cNvPr>
        <xdr:cNvSpPr txBox="1"/>
      </xdr:nvSpPr>
      <xdr:spPr>
        <a:xfrm>
          <a:off x="10797540" y="720471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3" name="直線コネクタ 502">
          <a:extLst>
            <a:ext uri="{FF2B5EF4-FFF2-40B4-BE49-F238E27FC236}">
              <a16:creationId xmlns:a16="http://schemas.microsoft.com/office/drawing/2014/main" id="{0A5CFF5F-8BC7-4B5A-85A8-689927C4A958}"/>
            </a:ext>
          </a:extLst>
        </xdr:cNvPr>
        <xdr:cNvCxnSpPr/>
      </xdr:nvCxnSpPr>
      <xdr:spPr>
        <a:xfrm>
          <a:off x="11207750" y="69723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41</xdr:row>
      <xdr:rowOff>67310</xdr:rowOff>
    </xdr:from>
    <xdr:ext cx="464820" cy="259080"/>
    <xdr:sp macro="" textlink="">
      <xdr:nvSpPr>
        <xdr:cNvPr id="504" name="テキスト ボックス 503">
          <a:extLst>
            <a:ext uri="{FF2B5EF4-FFF2-40B4-BE49-F238E27FC236}">
              <a16:creationId xmlns:a16="http://schemas.microsoft.com/office/drawing/2014/main" id="{A6705715-7874-4D4A-BE4F-56D628813A47}"/>
            </a:ext>
          </a:extLst>
        </xdr:cNvPr>
        <xdr:cNvSpPr txBox="1"/>
      </xdr:nvSpPr>
      <xdr:spPr>
        <a:xfrm>
          <a:off x="10797540" y="683641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5" name="直線コネクタ 504">
          <a:extLst>
            <a:ext uri="{FF2B5EF4-FFF2-40B4-BE49-F238E27FC236}">
              <a16:creationId xmlns:a16="http://schemas.microsoft.com/office/drawing/2014/main" id="{DB58866F-8AC5-442C-BD09-8431A4976C98}"/>
            </a:ext>
          </a:extLst>
        </xdr:cNvPr>
        <xdr:cNvCxnSpPr/>
      </xdr:nvCxnSpPr>
      <xdr:spPr>
        <a:xfrm>
          <a:off x="11207750" y="6604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39</xdr:row>
      <xdr:rowOff>29210</xdr:rowOff>
    </xdr:from>
    <xdr:ext cx="403225" cy="256540"/>
    <xdr:sp macro="" textlink="">
      <xdr:nvSpPr>
        <xdr:cNvPr id="506" name="テキスト ボックス 505">
          <a:extLst>
            <a:ext uri="{FF2B5EF4-FFF2-40B4-BE49-F238E27FC236}">
              <a16:creationId xmlns:a16="http://schemas.microsoft.com/office/drawing/2014/main" id="{DB7C946C-3231-49E9-BABD-36C5B921441F}"/>
            </a:ext>
          </a:extLst>
        </xdr:cNvPr>
        <xdr:cNvSpPr txBox="1"/>
      </xdr:nvSpPr>
      <xdr:spPr>
        <a:xfrm>
          <a:off x="10842625" y="646811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7" name="直線コネクタ 506">
          <a:extLst>
            <a:ext uri="{FF2B5EF4-FFF2-40B4-BE49-F238E27FC236}">
              <a16:creationId xmlns:a16="http://schemas.microsoft.com/office/drawing/2014/main" id="{BCB5EB7F-FA6E-4743-89B8-9E534C7E738D}"/>
            </a:ext>
          </a:extLst>
        </xdr:cNvPr>
        <xdr:cNvCxnSpPr/>
      </xdr:nvCxnSpPr>
      <xdr:spPr>
        <a:xfrm>
          <a:off x="11207750" y="62420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36</xdr:row>
      <xdr:rowOff>162560</xdr:rowOff>
    </xdr:from>
    <xdr:ext cx="403225" cy="259080"/>
    <xdr:sp macro="" textlink="">
      <xdr:nvSpPr>
        <xdr:cNvPr id="508" name="テキスト ボックス 507">
          <a:extLst>
            <a:ext uri="{FF2B5EF4-FFF2-40B4-BE49-F238E27FC236}">
              <a16:creationId xmlns:a16="http://schemas.microsoft.com/office/drawing/2014/main" id="{A43BE55E-509D-4C20-82C3-00E049F63F35}"/>
            </a:ext>
          </a:extLst>
        </xdr:cNvPr>
        <xdr:cNvSpPr txBox="1"/>
      </xdr:nvSpPr>
      <xdr:spPr>
        <a:xfrm>
          <a:off x="10842625" y="6106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9" name="直線コネクタ 508">
          <a:extLst>
            <a:ext uri="{FF2B5EF4-FFF2-40B4-BE49-F238E27FC236}">
              <a16:creationId xmlns:a16="http://schemas.microsoft.com/office/drawing/2014/main" id="{548F034F-EA66-4D41-B213-23B216ECA9F6}"/>
            </a:ext>
          </a:extLst>
        </xdr:cNvPr>
        <xdr:cNvCxnSpPr/>
      </xdr:nvCxnSpPr>
      <xdr:spPr>
        <a:xfrm>
          <a:off x="11207750" y="58737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34</xdr:row>
      <xdr:rowOff>124460</xdr:rowOff>
    </xdr:from>
    <xdr:ext cx="403225" cy="259080"/>
    <xdr:sp macro="" textlink="">
      <xdr:nvSpPr>
        <xdr:cNvPr id="510" name="テキスト ボックス 509">
          <a:extLst>
            <a:ext uri="{FF2B5EF4-FFF2-40B4-BE49-F238E27FC236}">
              <a16:creationId xmlns:a16="http://schemas.microsoft.com/office/drawing/2014/main" id="{5DDCF741-D8AA-477F-8668-72E2E7168CE8}"/>
            </a:ext>
          </a:extLst>
        </xdr:cNvPr>
        <xdr:cNvSpPr txBox="1"/>
      </xdr:nvSpPr>
      <xdr:spPr>
        <a:xfrm>
          <a:off x="10842625" y="57378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1" name="直線コネクタ 510">
          <a:extLst>
            <a:ext uri="{FF2B5EF4-FFF2-40B4-BE49-F238E27FC236}">
              <a16:creationId xmlns:a16="http://schemas.microsoft.com/office/drawing/2014/main" id="{2A28DF05-7328-4F1B-9686-85EDE7768750}"/>
            </a:ext>
          </a:extLst>
        </xdr:cNvPr>
        <xdr:cNvCxnSpPr/>
      </xdr:nvCxnSpPr>
      <xdr:spPr>
        <a:xfrm>
          <a:off x="11207750" y="55054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32</xdr:row>
      <xdr:rowOff>86360</xdr:rowOff>
    </xdr:from>
    <xdr:ext cx="403225" cy="256540"/>
    <xdr:sp macro="" textlink="">
      <xdr:nvSpPr>
        <xdr:cNvPr id="512" name="テキスト ボックス 511">
          <a:extLst>
            <a:ext uri="{FF2B5EF4-FFF2-40B4-BE49-F238E27FC236}">
              <a16:creationId xmlns:a16="http://schemas.microsoft.com/office/drawing/2014/main" id="{378AB8F6-A612-4264-9BF6-966CAADC6ADC}"/>
            </a:ext>
          </a:extLst>
        </xdr:cNvPr>
        <xdr:cNvSpPr txBox="1"/>
      </xdr:nvSpPr>
      <xdr:spPr>
        <a:xfrm>
          <a:off x="10842625" y="53695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D18802E2-7BAD-4F99-BB52-D028DD1F547D}"/>
            </a:ext>
          </a:extLst>
        </xdr:cNvPr>
        <xdr:cNvCxnSpPr/>
      </xdr:nvCxnSpPr>
      <xdr:spPr>
        <a:xfrm>
          <a:off x="11207750" y="51371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30</xdr:row>
      <xdr:rowOff>48260</xdr:rowOff>
    </xdr:from>
    <xdr:ext cx="336550" cy="259080"/>
    <xdr:sp macro="" textlink="">
      <xdr:nvSpPr>
        <xdr:cNvPr id="514" name="テキスト ボックス 513">
          <a:extLst>
            <a:ext uri="{FF2B5EF4-FFF2-40B4-BE49-F238E27FC236}">
              <a16:creationId xmlns:a16="http://schemas.microsoft.com/office/drawing/2014/main" id="{E8685DD3-0CFD-4DDD-A526-A09CB6FD4F69}"/>
            </a:ext>
          </a:extLst>
        </xdr:cNvPr>
        <xdr:cNvSpPr txBox="1"/>
      </xdr:nvSpPr>
      <xdr:spPr>
        <a:xfrm>
          <a:off x="10906760" y="5001260"/>
          <a:ext cx="336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5" name="【一般廃棄物処理施設】&#10;有形固定資産減価償却率グラフ枠">
          <a:extLst>
            <a:ext uri="{FF2B5EF4-FFF2-40B4-BE49-F238E27FC236}">
              <a16:creationId xmlns:a16="http://schemas.microsoft.com/office/drawing/2014/main" id="{6777F6CF-D551-467A-AEF4-A516607D4A37}"/>
            </a:ext>
          </a:extLst>
        </xdr:cNvPr>
        <xdr:cNvSpPr/>
      </xdr:nvSpPr>
      <xdr:spPr>
        <a:xfrm>
          <a:off x="11207750" y="5137150"/>
          <a:ext cx="424815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33</xdr:row>
      <xdr:rowOff>30480</xdr:rowOff>
    </xdr:from>
    <xdr:to>
      <xdr:col>85</xdr:col>
      <xdr:colOff>126365</xdr:colOff>
      <xdr:row>42</xdr:row>
      <xdr:rowOff>13335</xdr:rowOff>
    </xdr:to>
    <xdr:cxnSp macro="">
      <xdr:nvCxnSpPr>
        <xdr:cNvPr id="516" name="直線コネクタ 515">
          <a:extLst>
            <a:ext uri="{FF2B5EF4-FFF2-40B4-BE49-F238E27FC236}">
              <a16:creationId xmlns:a16="http://schemas.microsoft.com/office/drawing/2014/main" id="{62907279-6F2D-4AA0-A47D-9F4F20960293}"/>
            </a:ext>
          </a:extLst>
        </xdr:cNvPr>
        <xdr:cNvCxnSpPr/>
      </xdr:nvCxnSpPr>
      <xdr:spPr>
        <a:xfrm flipV="1">
          <a:off x="14699615" y="5478780"/>
          <a:ext cx="0" cy="14687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17780</xdr:rowOff>
    </xdr:from>
    <xdr:ext cx="405130" cy="256540"/>
    <xdr:sp macro="" textlink="">
      <xdr:nvSpPr>
        <xdr:cNvPr id="517" name="【一般廃棄物処理施設】&#10;有形固定資産減価償却率最小値テキスト">
          <a:extLst>
            <a:ext uri="{FF2B5EF4-FFF2-40B4-BE49-F238E27FC236}">
              <a16:creationId xmlns:a16="http://schemas.microsoft.com/office/drawing/2014/main" id="{3C36CA9E-C13D-464B-B07A-30DE7F8028CF}"/>
            </a:ext>
          </a:extLst>
        </xdr:cNvPr>
        <xdr:cNvSpPr txBox="1"/>
      </xdr:nvSpPr>
      <xdr:spPr>
        <a:xfrm>
          <a:off x="14738350" y="695198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98.7</a:t>
          </a:r>
          <a:endParaRPr kumimoji="1" lang="ja-JP" altLang="en-US" sz="1000" b="1">
            <a:latin typeface="ＭＳ Ｐゴシック"/>
            <a:ea typeface="ＭＳ Ｐゴシック"/>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518" name="直線コネクタ 517">
          <a:extLst>
            <a:ext uri="{FF2B5EF4-FFF2-40B4-BE49-F238E27FC236}">
              <a16:creationId xmlns:a16="http://schemas.microsoft.com/office/drawing/2014/main" id="{485FCF03-535F-4B1F-8421-9FF023614024}"/>
            </a:ext>
          </a:extLst>
        </xdr:cNvPr>
        <xdr:cNvCxnSpPr/>
      </xdr:nvCxnSpPr>
      <xdr:spPr>
        <a:xfrm>
          <a:off x="14611350" y="694753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148590</xdr:rowOff>
    </xdr:from>
    <xdr:ext cx="405130" cy="259080"/>
    <xdr:sp macro="" textlink="">
      <xdr:nvSpPr>
        <xdr:cNvPr id="519" name="【一般廃棄物処理施設】&#10;有形固定資産減価償却率最大値テキスト">
          <a:extLst>
            <a:ext uri="{FF2B5EF4-FFF2-40B4-BE49-F238E27FC236}">
              <a16:creationId xmlns:a16="http://schemas.microsoft.com/office/drawing/2014/main" id="{291B9564-7BA3-4CA2-9938-5497B1E5CA26}"/>
            </a:ext>
          </a:extLst>
        </xdr:cNvPr>
        <xdr:cNvSpPr txBox="1"/>
      </xdr:nvSpPr>
      <xdr:spPr>
        <a:xfrm>
          <a:off x="14738350" y="52666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18.6</a:t>
          </a:r>
          <a:endParaRPr kumimoji="1" lang="ja-JP" altLang="en-US" sz="1000" b="1">
            <a:latin typeface="ＭＳ Ｐゴシック"/>
            <a:ea typeface="ＭＳ Ｐゴシック"/>
          </a:endParaRPr>
        </a:p>
      </xdr:txBody>
    </xdr:sp>
    <xdr:clientData/>
  </xdr:oneCellAnchor>
  <xdr:twoCellAnchor>
    <xdr:from>
      <xdr:col>85</xdr:col>
      <xdr:colOff>38100</xdr:colOff>
      <xdr:row>33</xdr:row>
      <xdr:rowOff>30480</xdr:rowOff>
    </xdr:from>
    <xdr:to>
      <xdr:col>86</xdr:col>
      <xdr:colOff>25400</xdr:colOff>
      <xdr:row>33</xdr:row>
      <xdr:rowOff>30480</xdr:rowOff>
    </xdr:to>
    <xdr:cxnSp macro="">
      <xdr:nvCxnSpPr>
        <xdr:cNvPr id="520" name="直線コネクタ 519">
          <a:extLst>
            <a:ext uri="{FF2B5EF4-FFF2-40B4-BE49-F238E27FC236}">
              <a16:creationId xmlns:a16="http://schemas.microsoft.com/office/drawing/2014/main" id="{8B8250D1-53CC-4F71-A4FA-FED0051F61B2}"/>
            </a:ext>
          </a:extLst>
        </xdr:cNvPr>
        <xdr:cNvCxnSpPr/>
      </xdr:nvCxnSpPr>
      <xdr:spPr>
        <a:xfrm>
          <a:off x="14611350" y="547878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74930</xdr:rowOff>
    </xdr:from>
    <xdr:ext cx="405130" cy="256540"/>
    <xdr:sp macro="" textlink="">
      <xdr:nvSpPr>
        <xdr:cNvPr id="521" name="【一般廃棄物処理施設】&#10;有形固定資産減価償却率平均値テキスト">
          <a:extLst>
            <a:ext uri="{FF2B5EF4-FFF2-40B4-BE49-F238E27FC236}">
              <a16:creationId xmlns:a16="http://schemas.microsoft.com/office/drawing/2014/main" id="{099AE31C-86A1-433C-8B1B-49931BB4BE0C}"/>
            </a:ext>
          </a:extLst>
        </xdr:cNvPr>
        <xdr:cNvSpPr txBox="1"/>
      </xdr:nvSpPr>
      <xdr:spPr>
        <a:xfrm>
          <a:off x="14738350" y="6183630"/>
          <a:ext cx="40513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37</xdr:row>
      <xdr:rowOff>95885</xdr:rowOff>
    </xdr:from>
    <xdr:to>
      <xdr:col>85</xdr:col>
      <xdr:colOff>177800</xdr:colOff>
      <xdr:row>38</xdr:row>
      <xdr:rowOff>26035</xdr:rowOff>
    </xdr:to>
    <xdr:sp macro="" textlink="">
      <xdr:nvSpPr>
        <xdr:cNvPr id="522" name="フローチャート: 判断 521">
          <a:extLst>
            <a:ext uri="{FF2B5EF4-FFF2-40B4-BE49-F238E27FC236}">
              <a16:creationId xmlns:a16="http://schemas.microsoft.com/office/drawing/2014/main" id="{BF5ACEC6-F11D-4C6D-9A5A-789E782BAD27}"/>
            </a:ext>
          </a:extLst>
        </xdr:cNvPr>
        <xdr:cNvSpPr/>
      </xdr:nvSpPr>
      <xdr:spPr>
        <a:xfrm>
          <a:off x="14649450" y="620458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95885</xdr:rowOff>
    </xdr:from>
    <xdr:to>
      <xdr:col>81</xdr:col>
      <xdr:colOff>101600</xdr:colOff>
      <xdr:row>38</xdr:row>
      <xdr:rowOff>26035</xdr:rowOff>
    </xdr:to>
    <xdr:sp macro="" textlink="">
      <xdr:nvSpPr>
        <xdr:cNvPr id="523" name="フローチャート: 判断 522">
          <a:extLst>
            <a:ext uri="{FF2B5EF4-FFF2-40B4-BE49-F238E27FC236}">
              <a16:creationId xmlns:a16="http://schemas.microsoft.com/office/drawing/2014/main" id="{BB39C43A-C725-4797-BAD9-AC6FDADAA585}"/>
            </a:ext>
          </a:extLst>
        </xdr:cNvPr>
        <xdr:cNvSpPr/>
      </xdr:nvSpPr>
      <xdr:spPr>
        <a:xfrm>
          <a:off x="13887450" y="620458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80645</xdr:rowOff>
    </xdr:from>
    <xdr:to>
      <xdr:col>76</xdr:col>
      <xdr:colOff>165100</xdr:colOff>
      <xdr:row>38</xdr:row>
      <xdr:rowOff>10795</xdr:rowOff>
    </xdr:to>
    <xdr:sp macro="" textlink="">
      <xdr:nvSpPr>
        <xdr:cNvPr id="524" name="フローチャート: 判断 523">
          <a:extLst>
            <a:ext uri="{FF2B5EF4-FFF2-40B4-BE49-F238E27FC236}">
              <a16:creationId xmlns:a16="http://schemas.microsoft.com/office/drawing/2014/main" id="{786597A0-7F36-441C-BA55-CDD0B778A802}"/>
            </a:ext>
          </a:extLst>
        </xdr:cNvPr>
        <xdr:cNvSpPr/>
      </xdr:nvSpPr>
      <xdr:spPr>
        <a:xfrm>
          <a:off x="13093700" y="618934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65405</xdr:rowOff>
    </xdr:from>
    <xdr:to>
      <xdr:col>72</xdr:col>
      <xdr:colOff>38100</xdr:colOff>
      <xdr:row>37</xdr:row>
      <xdr:rowOff>167005</xdr:rowOff>
    </xdr:to>
    <xdr:sp macro="" textlink="">
      <xdr:nvSpPr>
        <xdr:cNvPr id="525" name="フローチャート: 判断 524">
          <a:extLst>
            <a:ext uri="{FF2B5EF4-FFF2-40B4-BE49-F238E27FC236}">
              <a16:creationId xmlns:a16="http://schemas.microsoft.com/office/drawing/2014/main" id="{9749A508-44C5-4C57-9B47-B2212ECAD3E4}"/>
            </a:ext>
          </a:extLst>
        </xdr:cNvPr>
        <xdr:cNvSpPr/>
      </xdr:nvSpPr>
      <xdr:spPr>
        <a:xfrm>
          <a:off x="12299950" y="617410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59690</xdr:rowOff>
    </xdr:from>
    <xdr:to>
      <xdr:col>67</xdr:col>
      <xdr:colOff>101600</xdr:colOff>
      <xdr:row>37</xdr:row>
      <xdr:rowOff>161290</xdr:rowOff>
    </xdr:to>
    <xdr:sp macro="" textlink="">
      <xdr:nvSpPr>
        <xdr:cNvPr id="526" name="フローチャート: 判断 525">
          <a:extLst>
            <a:ext uri="{FF2B5EF4-FFF2-40B4-BE49-F238E27FC236}">
              <a16:creationId xmlns:a16="http://schemas.microsoft.com/office/drawing/2014/main" id="{242142BE-8F3A-4763-A849-C37CBE955446}"/>
            </a:ext>
          </a:extLst>
        </xdr:cNvPr>
        <xdr:cNvSpPr/>
      </xdr:nvSpPr>
      <xdr:spPr>
        <a:xfrm>
          <a:off x="11487150" y="6168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73660</xdr:rowOff>
    </xdr:from>
    <xdr:ext cx="762000" cy="259080"/>
    <xdr:sp macro="" textlink="">
      <xdr:nvSpPr>
        <xdr:cNvPr id="527" name="テキスト ボックス 526">
          <a:extLst>
            <a:ext uri="{FF2B5EF4-FFF2-40B4-BE49-F238E27FC236}">
              <a16:creationId xmlns:a16="http://schemas.microsoft.com/office/drawing/2014/main" id="{A4921103-48E6-4BCF-B352-1E344B0AEB59}"/>
            </a:ext>
          </a:extLst>
        </xdr:cNvPr>
        <xdr:cNvSpPr txBox="1"/>
      </xdr:nvSpPr>
      <xdr:spPr>
        <a:xfrm>
          <a:off x="14528800" y="7338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44</xdr:row>
      <xdr:rowOff>73660</xdr:rowOff>
    </xdr:from>
    <xdr:ext cx="762000" cy="259080"/>
    <xdr:sp macro="" textlink="">
      <xdr:nvSpPr>
        <xdr:cNvPr id="528" name="テキスト ボックス 527">
          <a:extLst>
            <a:ext uri="{FF2B5EF4-FFF2-40B4-BE49-F238E27FC236}">
              <a16:creationId xmlns:a16="http://schemas.microsoft.com/office/drawing/2014/main" id="{F7040331-E6EB-4409-BF48-9AB91FADDDFF}"/>
            </a:ext>
          </a:extLst>
        </xdr:cNvPr>
        <xdr:cNvSpPr txBox="1"/>
      </xdr:nvSpPr>
      <xdr:spPr>
        <a:xfrm>
          <a:off x="13766800" y="7338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44</xdr:row>
      <xdr:rowOff>73660</xdr:rowOff>
    </xdr:from>
    <xdr:ext cx="762000" cy="259080"/>
    <xdr:sp macro="" textlink="">
      <xdr:nvSpPr>
        <xdr:cNvPr id="529" name="テキスト ボックス 528">
          <a:extLst>
            <a:ext uri="{FF2B5EF4-FFF2-40B4-BE49-F238E27FC236}">
              <a16:creationId xmlns:a16="http://schemas.microsoft.com/office/drawing/2014/main" id="{30C6DF68-519A-4B40-8F27-C09C9DCC3DB7}"/>
            </a:ext>
          </a:extLst>
        </xdr:cNvPr>
        <xdr:cNvSpPr txBox="1"/>
      </xdr:nvSpPr>
      <xdr:spPr>
        <a:xfrm>
          <a:off x="12973050" y="7338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44</xdr:row>
      <xdr:rowOff>73660</xdr:rowOff>
    </xdr:from>
    <xdr:ext cx="762000" cy="259080"/>
    <xdr:sp macro="" textlink="">
      <xdr:nvSpPr>
        <xdr:cNvPr id="530" name="テキスト ボックス 529">
          <a:extLst>
            <a:ext uri="{FF2B5EF4-FFF2-40B4-BE49-F238E27FC236}">
              <a16:creationId xmlns:a16="http://schemas.microsoft.com/office/drawing/2014/main" id="{ECC49042-B035-4849-9B03-3B7C02A8F585}"/>
            </a:ext>
          </a:extLst>
        </xdr:cNvPr>
        <xdr:cNvSpPr txBox="1"/>
      </xdr:nvSpPr>
      <xdr:spPr>
        <a:xfrm>
          <a:off x="12172950" y="7338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44</xdr:row>
      <xdr:rowOff>73660</xdr:rowOff>
    </xdr:from>
    <xdr:ext cx="762000" cy="259080"/>
    <xdr:sp macro="" textlink="">
      <xdr:nvSpPr>
        <xdr:cNvPr id="531" name="テキスト ボックス 530">
          <a:extLst>
            <a:ext uri="{FF2B5EF4-FFF2-40B4-BE49-F238E27FC236}">
              <a16:creationId xmlns:a16="http://schemas.microsoft.com/office/drawing/2014/main" id="{898E5063-600D-44C0-A060-1436E34AA164}"/>
            </a:ext>
          </a:extLst>
        </xdr:cNvPr>
        <xdr:cNvSpPr txBox="1"/>
      </xdr:nvSpPr>
      <xdr:spPr>
        <a:xfrm>
          <a:off x="11366500" y="7338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35</xdr:row>
      <xdr:rowOff>17780</xdr:rowOff>
    </xdr:from>
    <xdr:to>
      <xdr:col>85</xdr:col>
      <xdr:colOff>177800</xdr:colOff>
      <xdr:row>35</xdr:row>
      <xdr:rowOff>119380</xdr:rowOff>
    </xdr:to>
    <xdr:sp macro="" textlink="">
      <xdr:nvSpPr>
        <xdr:cNvPr id="532" name="楕円 531">
          <a:extLst>
            <a:ext uri="{FF2B5EF4-FFF2-40B4-BE49-F238E27FC236}">
              <a16:creationId xmlns:a16="http://schemas.microsoft.com/office/drawing/2014/main" id="{F41D4A6E-DD60-4733-801D-C3744ED5B324}"/>
            </a:ext>
          </a:extLst>
        </xdr:cNvPr>
        <xdr:cNvSpPr/>
      </xdr:nvSpPr>
      <xdr:spPr>
        <a:xfrm>
          <a:off x="14649450" y="579628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40640</xdr:rowOff>
    </xdr:from>
    <xdr:ext cx="405130" cy="256540"/>
    <xdr:sp macro="" textlink="">
      <xdr:nvSpPr>
        <xdr:cNvPr id="533" name="【一般廃棄物処理施設】&#10;有形固定資産減価償却率該当値テキスト">
          <a:extLst>
            <a:ext uri="{FF2B5EF4-FFF2-40B4-BE49-F238E27FC236}">
              <a16:creationId xmlns:a16="http://schemas.microsoft.com/office/drawing/2014/main" id="{F23CD1D8-1223-476F-985D-D2C4639457D7}"/>
            </a:ext>
          </a:extLst>
        </xdr:cNvPr>
        <xdr:cNvSpPr txBox="1"/>
      </xdr:nvSpPr>
      <xdr:spPr>
        <a:xfrm>
          <a:off x="14738350" y="565404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38.6</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34</xdr:row>
      <xdr:rowOff>107315</xdr:rowOff>
    </xdr:from>
    <xdr:to>
      <xdr:col>81</xdr:col>
      <xdr:colOff>101600</xdr:colOff>
      <xdr:row>35</xdr:row>
      <xdr:rowOff>37465</xdr:rowOff>
    </xdr:to>
    <xdr:sp macro="" textlink="">
      <xdr:nvSpPr>
        <xdr:cNvPr id="534" name="楕円 533">
          <a:extLst>
            <a:ext uri="{FF2B5EF4-FFF2-40B4-BE49-F238E27FC236}">
              <a16:creationId xmlns:a16="http://schemas.microsoft.com/office/drawing/2014/main" id="{A54FE375-0DCB-4AE7-B344-81E73653DE03}"/>
            </a:ext>
          </a:extLst>
        </xdr:cNvPr>
        <xdr:cNvSpPr/>
      </xdr:nvSpPr>
      <xdr:spPr>
        <a:xfrm>
          <a:off x="13887450" y="572071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34</xdr:row>
      <xdr:rowOff>158115</xdr:rowOff>
    </xdr:from>
    <xdr:to>
      <xdr:col>85</xdr:col>
      <xdr:colOff>127000</xdr:colOff>
      <xdr:row>35</xdr:row>
      <xdr:rowOff>68580</xdr:rowOff>
    </xdr:to>
    <xdr:cxnSp macro="">
      <xdr:nvCxnSpPr>
        <xdr:cNvPr id="535" name="直線コネクタ 534">
          <a:extLst>
            <a:ext uri="{FF2B5EF4-FFF2-40B4-BE49-F238E27FC236}">
              <a16:creationId xmlns:a16="http://schemas.microsoft.com/office/drawing/2014/main" id="{7847B0A7-4A98-4233-BD60-EFEB70A96110}"/>
            </a:ext>
          </a:extLst>
        </xdr:cNvPr>
        <xdr:cNvCxnSpPr/>
      </xdr:nvCxnSpPr>
      <xdr:spPr>
        <a:xfrm>
          <a:off x="13938250" y="5771515"/>
          <a:ext cx="762000" cy="755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29210</xdr:rowOff>
    </xdr:from>
    <xdr:to>
      <xdr:col>76</xdr:col>
      <xdr:colOff>165100</xdr:colOff>
      <xdr:row>34</xdr:row>
      <xdr:rowOff>130810</xdr:rowOff>
    </xdr:to>
    <xdr:sp macro="" textlink="">
      <xdr:nvSpPr>
        <xdr:cNvPr id="536" name="楕円 535">
          <a:extLst>
            <a:ext uri="{FF2B5EF4-FFF2-40B4-BE49-F238E27FC236}">
              <a16:creationId xmlns:a16="http://schemas.microsoft.com/office/drawing/2014/main" id="{B9D3DCE2-41E6-4455-9C57-259AFD73E830}"/>
            </a:ext>
          </a:extLst>
        </xdr:cNvPr>
        <xdr:cNvSpPr/>
      </xdr:nvSpPr>
      <xdr:spPr>
        <a:xfrm>
          <a:off x="13093700" y="5642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80010</xdr:rowOff>
    </xdr:from>
    <xdr:to>
      <xdr:col>81</xdr:col>
      <xdr:colOff>50800</xdr:colOff>
      <xdr:row>34</xdr:row>
      <xdr:rowOff>158115</xdr:rowOff>
    </xdr:to>
    <xdr:cxnSp macro="">
      <xdr:nvCxnSpPr>
        <xdr:cNvPr id="537" name="直線コネクタ 536">
          <a:extLst>
            <a:ext uri="{FF2B5EF4-FFF2-40B4-BE49-F238E27FC236}">
              <a16:creationId xmlns:a16="http://schemas.microsoft.com/office/drawing/2014/main" id="{1D5AE4B0-C0AF-40BF-9D5F-61A60EE04682}"/>
            </a:ext>
          </a:extLst>
        </xdr:cNvPr>
        <xdr:cNvCxnSpPr/>
      </xdr:nvCxnSpPr>
      <xdr:spPr>
        <a:xfrm>
          <a:off x="13144500" y="5693410"/>
          <a:ext cx="793750" cy="781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33</xdr:row>
      <xdr:rowOff>118745</xdr:rowOff>
    </xdr:from>
    <xdr:to>
      <xdr:col>72</xdr:col>
      <xdr:colOff>38100</xdr:colOff>
      <xdr:row>34</xdr:row>
      <xdr:rowOff>48895</xdr:rowOff>
    </xdr:to>
    <xdr:sp macro="" textlink="">
      <xdr:nvSpPr>
        <xdr:cNvPr id="538" name="楕円 537">
          <a:extLst>
            <a:ext uri="{FF2B5EF4-FFF2-40B4-BE49-F238E27FC236}">
              <a16:creationId xmlns:a16="http://schemas.microsoft.com/office/drawing/2014/main" id="{A69B8D98-AEC7-4219-8B70-364D6D72E54A}"/>
            </a:ext>
          </a:extLst>
        </xdr:cNvPr>
        <xdr:cNvSpPr/>
      </xdr:nvSpPr>
      <xdr:spPr>
        <a:xfrm>
          <a:off x="12299950" y="556704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33</xdr:row>
      <xdr:rowOff>169545</xdr:rowOff>
    </xdr:from>
    <xdr:to>
      <xdr:col>76</xdr:col>
      <xdr:colOff>114300</xdr:colOff>
      <xdr:row>34</xdr:row>
      <xdr:rowOff>80010</xdr:rowOff>
    </xdr:to>
    <xdr:cxnSp macro="">
      <xdr:nvCxnSpPr>
        <xdr:cNvPr id="539" name="直線コネクタ 538">
          <a:extLst>
            <a:ext uri="{FF2B5EF4-FFF2-40B4-BE49-F238E27FC236}">
              <a16:creationId xmlns:a16="http://schemas.microsoft.com/office/drawing/2014/main" id="{8F895A7A-C5F5-4A9E-A693-FCEFEAB64472}"/>
            </a:ext>
          </a:extLst>
        </xdr:cNvPr>
        <xdr:cNvCxnSpPr/>
      </xdr:nvCxnSpPr>
      <xdr:spPr>
        <a:xfrm>
          <a:off x="12344400" y="5611495"/>
          <a:ext cx="800100" cy="819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33</xdr:row>
      <xdr:rowOff>90170</xdr:rowOff>
    </xdr:from>
    <xdr:to>
      <xdr:col>67</xdr:col>
      <xdr:colOff>101600</xdr:colOff>
      <xdr:row>34</xdr:row>
      <xdr:rowOff>20320</xdr:rowOff>
    </xdr:to>
    <xdr:sp macro="" textlink="">
      <xdr:nvSpPr>
        <xdr:cNvPr id="540" name="楕円 539">
          <a:extLst>
            <a:ext uri="{FF2B5EF4-FFF2-40B4-BE49-F238E27FC236}">
              <a16:creationId xmlns:a16="http://schemas.microsoft.com/office/drawing/2014/main" id="{2498412B-8492-4B4A-828F-ACD25381A882}"/>
            </a:ext>
          </a:extLst>
        </xdr:cNvPr>
        <xdr:cNvSpPr/>
      </xdr:nvSpPr>
      <xdr:spPr>
        <a:xfrm>
          <a:off x="11487150" y="55384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33</xdr:row>
      <xdr:rowOff>140970</xdr:rowOff>
    </xdr:from>
    <xdr:to>
      <xdr:col>71</xdr:col>
      <xdr:colOff>177800</xdr:colOff>
      <xdr:row>33</xdr:row>
      <xdr:rowOff>169545</xdr:rowOff>
    </xdr:to>
    <xdr:cxnSp macro="">
      <xdr:nvCxnSpPr>
        <xdr:cNvPr id="541" name="直線コネクタ 540">
          <a:extLst>
            <a:ext uri="{FF2B5EF4-FFF2-40B4-BE49-F238E27FC236}">
              <a16:creationId xmlns:a16="http://schemas.microsoft.com/office/drawing/2014/main" id="{3196B3EB-CA3E-4656-AF6D-AA07F41CFEC5}"/>
            </a:ext>
          </a:extLst>
        </xdr:cNvPr>
        <xdr:cNvCxnSpPr/>
      </xdr:nvCxnSpPr>
      <xdr:spPr>
        <a:xfrm>
          <a:off x="11537950" y="5589270"/>
          <a:ext cx="80645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38</xdr:row>
      <xdr:rowOff>17780</xdr:rowOff>
    </xdr:from>
    <xdr:ext cx="405130" cy="256540"/>
    <xdr:sp macro="" textlink="">
      <xdr:nvSpPr>
        <xdr:cNvPr id="542" name="n_1aveValue【一般廃棄物処理施設】&#10;有形固定資産減価償却率">
          <a:extLst>
            <a:ext uri="{FF2B5EF4-FFF2-40B4-BE49-F238E27FC236}">
              <a16:creationId xmlns:a16="http://schemas.microsoft.com/office/drawing/2014/main" id="{5BFBE82E-067B-4EB2-A2CA-F0A1294BE14B}"/>
            </a:ext>
          </a:extLst>
        </xdr:cNvPr>
        <xdr:cNvSpPr txBox="1"/>
      </xdr:nvSpPr>
      <xdr:spPr>
        <a:xfrm>
          <a:off x="13742035" y="629158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60.7</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38</xdr:row>
      <xdr:rowOff>1905</xdr:rowOff>
    </xdr:from>
    <xdr:ext cx="402590" cy="259080"/>
    <xdr:sp macro="" textlink="">
      <xdr:nvSpPr>
        <xdr:cNvPr id="543" name="n_2aveValue【一般廃棄物処理施設】&#10;有形固定資産減価償却率">
          <a:extLst>
            <a:ext uri="{FF2B5EF4-FFF2-40B4-BE49-F238E27FC236}">
              <a16:creationId xmlns:a16="http://schemas.microsoft.com/office/drawing/2014/main" id="{35183E23-7BBD-4E79-9FCC-2805700243EA}"/>
            </a:ext>
          </a:extLst>
        </xdr:cNvPr>
        <xdr:cNvSpPr txBox="1"/>
      </xdr:nvSpPr>
      <xdr:spPr>
        <a:xfrm>
          <a:off x="12960985" y="627570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59.9</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37</xdr:row>
      <xdr:rowOff>158115</xdr:rowOff>
    </xdr:from>
    <xdr:ext cx="402590" cy="256540"/>
    <xdr:sp macro="" textlink="">
      <xdr:nvSpPr>
        <xdr:cNvPr id="544" name="n_3aveValue【一般廃棄物処理施設】&#10;有形固定資産減価償却率">
          <a:extLst>
            <a:ext uri="{FF2B5EF4-FFF2-40B4-BE49-F238E27FC236}">
              <a16:creationId xmlns:a16="http://schemas.microsoft.com/office/drawing/2014/main" id="{0E935550-3BDE-43B5-8E84-62BDFDE9D624}"/>
            </a:ext>
          </a:extLst>
        </xdr:cNvPr>
        <xdr:cNvSpPr txBox="1"/>
      </xdr:nvSpPr>
      <xdr:spPr>
        <a:xfrm>
          <a:off x="12167235" y="626681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59.1</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37</xdr:row>
      <xdr:rowOff>152400</xdr:rowOff>
    </xdr:from>
    <xdr:ext cx="402590" cy="259080"/>
    <xdr:sp macro="" textlink="">
      <xdr:nvSpPr>
        <xdr:cNvPr id="545" name="n_4aveValue【一般廃棄物処理施設】&#10;有形固定資産減価償却率">
          <a:extLst>
            <a:ext uri="{FF2B5EF4-FFF2-40B4-BE49-F238E27FC236}">
              <a16:creationId xmlns:a16="http://schemas.microsoft.com/office/drawing/2014/main" id="{DE03427A-D6C7-4C81-B6BE-05B7E6753765}"/>
            </a:ext>
          </a:extLst>
        </xdr:cNvPr>
        <xdr:cNvSpPr txBox="1"/>
      </xdr:nvSpPr>
      <xdr:spPr>
        <a:xfrm>
          <a:off x="11354435" y="626110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58.8</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33</xdr:row>
      <xdr:rowOff>53975</xdr:rowOff>
    </xdr:from>
    <xdr:ext cx="405130" cy="256540"/>
    <xdr:sp macro="" textlink="">
      <xdr:nvSpPr>
        <xdr:cNvPr id="546" name="n_1mainValue【一般廃棄物処理施設】&#10;有形固定資産減価償却率">
          <a:extLst>
            <a:ext uri="{FF2B5EF4-FFF2-40B4-BE49-F238E27FC236}">
              <a16:creationId xmlns:a16="http://schemas.microsoft.com/office/drawing/2014/main" id="{D15F1723-04EF-4DAC-9994-D2834DD4A632}"/>
            </a:ext>
          </a:extLst>
        </xdr:cNvPr>
        <xdr:cNvSpPr txBox="1"/>
      </xdr:nvSpPr>
      <xdr:spPr>
        <a:xfrm>
          <a:off x="13742035" y="550227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34.3</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32</xdr:row>
      <xdr:rowOff>147320</xdr:rowOff>
    </xdr:from>
    <xdr:ext cx="402590" cy="259080"/>
    <xdr:sp macro="" textlink="">
      <xdr:nvSpPr>
        <xdr:cNvPr id="547" name="n_2mainValue【一般廃棄物処理施設】&#10;有形固定資産減価償却率">
          <a:extLst>
            <a:ext uri="{FF2B5EF4-FFF2-40B4-BE49-F238E27FC236}">
              <a16:creationId xmlns:a16="http://schemas.microsoft.com/office/drawing/2014/main" id="{A294A977-AE44-42DE-A9E0-F8EC7BD0FF90}"/>
            </a:ext>
          </a:extLst>
        </xdr:cNvPr>
        <xdr:cNvSpPr txBox="1"/>
      </xdr:nvSpPr>
      <xdr:spPr>
        <a:xfrm>
          <a:off x="12960985" y="543052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30.2</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32</xdr:row>
      <xdr:rowOff>65405</xdr:rowOff>
    </xdr:from>
    <xdr:ext cx="402590" cy="256540"/>
    <xdr:sp macro="" textlink="">
      <xdr:nvSpPr>
        <xdr:cNvPr id="548" name="n_3mainValue【一般廃棄物処理施設】&#10;有形固定資産減価償却率">
          <a:extLst>
            <a:ext uri="{FF2B5EF4-FFF2-40B4-BE49-F238E27FC236}">
              <a16:creationId xmlns:a16="http://schemas.microsoft.com/office/drawing/2014/main" id="{36BFFE24-A1EC-4411-B1BC-E520E2375321}"/>
            </a:ext>
          </a:extLst>
        </xdr:cNvPr>
        <xdr:cNvSpPr txBox="1"/>
      </xdr:nvSpPr>
      <xdr:spPr>
        <a:xfrm>
          <a:off x="12167235" y="534860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25.9</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32</xdr:row>
      <xdr:rowOff>36830</xdr:rowOff>
    </xdr:from>
    <xdr:ext cx="402590" cy="259080"/>
    <xdr:sp macro="" textlink="">
      <xdr:nvSpPr>
        <xdr:cNvPr id="549" name="n_4mainValue【一般廃棄物処理施設】&#10;有形固定資産減価償却率">
          <a:extLst>
            <a:ext uri="{FF2B5EF4-FFF2-40B4-BE49-F238E27FC236}">
              <a16:creationId xmlns:a16="http://schemas.microsoft.com/office/drawing/2014/main" id="{42BA5D54-D540-4C78-B988-F99840A52B48}"/>
            </a:ext>
          </a:extLst>
        </xdr:cNvPr>
        <xdr:cNvSpPr txBox="1"/>
      </xdr:nvSpPr>
      <xdr:spPr>
        <a:xfrm>
          <a:off x="11354435" y="532003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24.4</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0" name="正方形/長方形 549">
          <a:extLst>
            <a:ext uri="{FF2B5EF4-FFF2-40B4-BE49-F238E27FC236}">
              <a16:creationId xmlns:a16="http://schemas.microsoft.com/office/drawing/2014/main" id="{F3475A44-24BB-4C16-8283-1CD9B6B487DB}"/>
            </a:ext>
          </a:extLst>
        </xdr:cNvPr>
        <xdr:cNvSpPr/>
      </xdr:nvSpPr>
      <xdr:spPr>
        <a:xfrm>
          <a:off x="16459200" y="40386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1" name="正方形/長方形 550">
          <a:extLst>
            <a:ext uri="{FF2B5EF4-FFF2-40B4-BE49-F238E27FC236}">
              <a16:creationId xmlns:a16="http://schemas.microsoft.com/office/drawing/2014/main" id="{DDBC86E9-7AF2-419B-BE05-FAE2A8C5D0FB}"/>
            </a:ext>
          </a:extLst>
        </xdr:cNvPr>
        <xdr:cNvSpPr/>
      </xdr:nvSpPr>
      <xdr:spPr>
        <a:xfrm>
          <a:off x="16586200" y="46736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2" name="正方形/長方形 551">
          <a:extLst>
            <a:ext uri="{FF2B5EF4-FFF2-40B4-BE49-F238E27FC236}">
              <a16:creationId xmlns:a16="http://schemas.microsoft.com/office/drawing/2014/main" id="{12BD80E1-F4CA-4670-97A7-AEE45A7F00E6}"/>
            </a:ext>
          </a:extLst>
        </xdr:cNvPr>
        <xdr:cNvSpPr/>
      </xdr:nvSpPr>
      <xdr:spPr>
        <a:xfrm>
          <a:off x="16586200" y="48704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70/118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3" name="正方形/長方形 552">
          <a:extLst>
            <a:ext uri="{FF2B5EF4-FFF2-40B4-BE49-F238E27FC236}">
              <a16:creationId xmlns:a16="http://schemas.microsoft.com/office/drawing/2014/main" id="{3CC0FFB5-C3D7-4A12-BEDC-FE4D04A26D4A}"/>
            </a:ext>
          </a:extLst>
        </xdr:cNvPr>
        <xdr:cNvSpPr/>
      </xdr:nvSpPr>
      <xdr:spPr>
        <a:xfrm>
          <a:off x="17487900" y="46736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4" name="正方形/長方形 553">
          <a:extLst>
            <a:ext uri="{FF2B5EF4-FFF2-40B4-BE49-F238E27FC236}">
              <a16:creationId xmlns:a16="http://schemas.microsoft.com/office/drawing/2014/main" id="{3097BD27-34FF-41B1-B269-FEE379890CC1}"/>
            </a:ext>
          </a:extLst>
        </xdr:cNvPr>
        <xdr:cNvSpPr/>
      </xdr:nvSpPr>
      <xdr:spPr>
        <a:xfrm>
          <a:off x="17487900" y="48704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5" name="正方形/長方形 554">
          <a:extLst>
            <a:ext uri="{FF2B5EF4-FFF2-40B4-BE49-F238E27FC236}">
              <a16:creationId xmlns:a16="http://schemas.microsoft.com/office/drawing/2014/main" id="{43C3ED9C-2625-411C-A233-2E13D8076162}"/>
            </a:ext>
          </a:extLst>
        </xdr:cNvPr>
        <xdr:cNvSpPr/>
      </xdr:nvSpPr>
      <xdr:spPr>
        <a:xfrm>
          <a:off x="18516600" y="46736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6" name="正方形/長方形 555">
          <a:extLst>
            <a:ext uri="{FF2B5EF4-FFF2-40B4-BE49-F238E27FC236}">
              <a16:creationId xmlns:a16="http://schemas.microsoft.com/office/drawing/2014/main" id="{291A1460-1A89-44C6-8D1D-E9ECF34DA6B4}"/>
            </a:ext>
          </a:extLst>
        </xdr:cNvPr>
        <xdr:cNvSpPr/>
      </xdr:nvSpPr>
      <xdr:spPr>
        <a:xfrm>
          <a:off x="18516600" y="48704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80,933</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7" name="正方形/長方形 556">
          <a:extLst>
            <a:ext uri="{FF2B5EF4-FFF2-40B4-BE49-F238E27FC236}">
              <a16:creationId xmlns:a16="http://schemas.microsoft.com/office/drawing/2014/main" id="{191673A1-CB53-469F-9DD4-F668D33CF032}"/>
            </a:ext>
          </a:extLst>
        </xdr:cNvPr>
        <xdr:cNvSpPr/>
      </xdr:nvSpPr>
      <xdr:spPr>
        <a:xfrm>
          <a:off x="16459200" y="5137150"/>
          <a:ext cx="426720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7345" cy="225425"/>
    <xdr:sp macro="" textlink="">
      <xdr:nvSpPr>
        <xdr:cNvPr id="558" name="テキスト ボックス 557">
          <a:extLst>
            <a:ext uri="{FF2B5EF4-FFF2-40B4-BE49-F238E27FC236}">
              <a16:creationId xmlns:a16="http://schemas.microsoft.com/office/drawing/2014/main" id="{BCDF5AA7-7406-479D-A100-D55E8582D35F}"/>
            </a:ext>
          </a:extLst>
        </xdr:cNvPr>
        <xdr:cNvSpPr txBox="1"/>
      </xdr:nvSpPr>
      <xdr:spPr>
        <a:xfrm>
          <a:off x="16440150" y="49530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9" name="直線コネクタ 558">
          <a:extLst>
            <a:ext uri="{FF2B5EF4-FFF2-40B4-BE49-F238E27FC236}">
              <a16:creationId xmlns:a16="http://schemas.microsoft.com/office/drawing/2014/main" id="{FE5ADEA8-0098-4088-9E58-A4B09E9E8581}"/>
            </a:ext>
          </a:extLst>
        </xdr:cNvPr>
        <xdr:cNvCxnSpPr/>
      </xdr:nvCxnSpPr>
      <xdr:spPr>
        <a:xfrm>
          <a:off x="16459200" y="73406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0" name="直線コネクタ 559">
          <a:extLst>
            <a:ext uri="{FF2B5EF4-FFF2-40B4-BE49-F238E27FC236}">
              <a16:creationId xmlns:a16="http://schemas.microsoft.com/office/drawing/2014/main" id="{F5B756BA-A970-4EAD-AD68-084D1FCA5A53}"/>
            </a:ext>
          </a:extLst>
        </xdr:cNvPr>
        <xdr:cNvCxnSpPr/>
      </xdr:nvCxnSpPr>
      <xdr:spPr>
        <a:xfrm>
          <a:off x="16459200" y="69723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41</xdr:row>
      <xdr:rowOff>67310</xdr:rowOff>
    </xdr:from>
    <xdr:ext cx="246380" cy="259080"/>
    <xdr:sp macro="" textlink="">
      <xdr:nvSpPr>
        <xdr:cNvPr id="561" name="テキスト ボックス 560">
          <a:extLst>
            <a:ext uri="{FF2B5EF4-FFF2-40B4-BE49-F238E27FC236}">
              <a16:creationId xmlns:a16="http://schemas.microsoft.com/office/drawing/2014/main" id="{49E27DA7-D10B-440B-9BC1-92C915D1678F}"/>
            </a:ext>
          </a:extLst>
        </xdr:cNvPr>
        <xdr:cNvSpPr txBox="1"/>
      </xdr:nvSpPr>
      <xdr:spPr>
        <a:xfrm>
          <a:off x="16248380" y="68364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2" name="直線コネクタ 561">
          <a:extLst>
            <a:ext uri="{FF2B5EF4-FFF2-40B4-BE49-F238E27FC236}">
              <a16:creationId xmlns:a16="http://schemas.microsoft.com/office/drawing/2014/main" id="{B6DC7AE8-4F89-4A39-A76D-2ADBC2F7C40F}"/>
            </a:ext>
          </a:extLst>
        </xdr:cNvPr>
        <xdr:cNvCxnSpPr/>
      </xdr:nvCxnSpPr>
      <xdr:spPr>
        <a:xfrm>
          <a:off x="16459200" y="6604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39</xdr:row>
      <xdr:rowOff>29210</xdr:rowOff>
    </xdr:from>
    <xdr:ext cx="593090" cy="256540"/>
    <xdr:sp macro="" textlink="">
      <xdr:nvSpPr>
        <xdr:cNvPr id="563" name="テキスト ボックス 562">
          <a:extLst>
            <a:ext uri="{FF2B5EF4-FFF2-40B4-BE49-F238E27FC236}">
              <a16:creationId xmlns:a16="http://schemas.microsoft.com/office/drawing/2014/main" id="{B46F2C3F-13A8-4BEB-9E40-4A8C8486C5E2}"/>
            </a:ext>
          </a:extLst>
        </xdr:cNvPr>
        <xdr:cNvSpPr txBox="1"/>
      </xdr:nvSpPr>
      <xdr:spPr>
        <a:xfrm>
          <a:off x="15939770" y="646811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4" name="直線コネクタ 563">
          <a:extLst>
            <a:ext uri="{FF2B5EF4-FFF2-40B4-BE49-F238E27FC236}">
              <a16:creationId xmlns:a16="http://schemas.microsoft.com/office/drawing/2014/main" id="{B23F2B34-C44A-4EDF-AFA9-8A0481B15BEB}"/>
            </a:ext>
          </a:extLst>
        </xdr:cNvPr>
        <xdr:cNvCxnSpPr/>
      </xdr:nvCxnSpPr>
      <xdr:spPr>
        <a:xfrm>
          <a:off x="16459200" y="62420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36</xdr:row>
      <xdr:rowOff>162560</xdr:rowOff>
    </xdr:from>
    <xdr:ext cx="593090" cy="259080"/>
    <xdr:sp macro="" textlink="">
      <xdr:nvSpPr>
        <xdr:cNvPr id="565" name="テキスト ボックス 564">
          <a:extLst>
            <a:ext uri="{FF2B5EF4-FFF2-40B4-BE49-F238E27FC236}">
              <a16:creationId xmlns:a16="http://schemas.microsoft.com/office/drawing/2014/main" id="{1666A1A7-49F1-4B3E-AC9F-90B94856205D}"/>
            </a:ext>
          </a:extLst>
        </xdr:cNvPr>
        <xdr:cNvSpPr txBox="1"/>
      </xdr:nvSpPr>
      <xdr:spPr>
        <a:xfrm>
          <a:off x="15939770" y="61061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6" name="直線コネクタ 565">
          <a:extLst>
            <a:ext uri="{FF2B5EF4-FFF2-40B4-BE49-F238E27FC236}">
              <a16:creationId xmlns:a16="http://schemas.microsoft.com/office/drawing/2014/main" id="{DAA8AE5A-F528-4998-A48A-5F1EF3185986}"/>
            </a:ext>
          </a:extLst>
        </xdr:cNvPr>
        <xdr:cNvCxnSpPr/>
      </xdr:nvCxnSpPr>
      <xdr:spPr>
        <a:xfrm>
          <a:off x="16459200" y="58737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34</xdr:row>
      <xdr:rowOff>124460</xdr:rowOff>
    </xdr:from>
    <xdr:ext cx="593090" cy="259080"/>
    <xdr:sp macro="" textlink="">
      <xdr:nvSpPr>
        <xdr:cNvPr id="567" name="テキスト ボックス 566">
          <a:extLst>
            <a:ext uri="{FF2B5EF4-FFF2-40B4-BE49-F238E27FC236}">
              <a16:creationId xmlns:a16="http://schemas.microsoft.com/office/drawing/2014/main" id="{B0AA9D2B-B35A-4C56-8C5D-78037B205EE0}"/>
            </a:ext>
          </a:extLst>
        </xdr:cNvPr>
        <xdr:cNvSpPr txBox="1"/>
      </xdr:nvSpPr>
      <xdr:spPr>
        <a:xfrm>
          <a:off x="15939770" y="57378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8" name="直線コネクタ 567">
          <a:extLst>
            <a:ext uri="{FF2B5EF4-FFF2-40B4-BE49-F238E27FC236}">
              <a16:creationId xmlns:a16="http://schemas.microsoft.com/office/drawing/2014/main" id="{D7ADA4E4-CB1A-493D-B490-AB8456F4A775}"/>
            </a:ext>
          </a:extLst>
        </xdr:cNvPr>
        <xdr:cNvCxnSpPr/>
      </xdr:nvCxnSpPr>
      <xdr:spPr>
        <a:xfrm>
          <a:off x="16459200" y="55054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32</xdr:row>
      <xdr:rowOff>86360</xdr:rowOff>
    </xdr:from>
    <xdr:ext cx="593090" cy="256540"/>
    <xdr:sp macro="" textlink="">
      <xdr:nvSpPr>
        <xdr:cNvPr id="569" name="テキスト ボックス 568">
          <a:extLst>
            <a:ext uri="{FF2B5EF4-FFF2-40B4-BE49-F238E27FC236}">
              <a16:creationId xmlns:a16="http://schemas.microsoft.com/office/drawing/2014/main" id="{89BFD3B4-203B-485F-8317-7DF5D0A916E4}"/>
            </a:ext>
          </a:extLst>
        </xdr:cNvPr>
        <xdr:cNvSpPr txBox="1"/>
      </xdr:nvSpPr>
      <xdr:spPr>
        <a:xfrm>
          <a:off x="15939770" y="53695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AE6BEC3F-6190-44E7-ADF2-9FE522EE26FF}"/>
            </a:ext>
          </a:extLst>
        </xdr:cNvPr>
        <xdr:cNvCxnSpPr/>
      </xdr:nvCxnSpPr>
      <xdr:spPr>
        <a:xfrm>
          <a:off x="16459200" y="51371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30</xdr:row>
      <xdr:rowOff>48260</xdr:rowOff>
    </xdr:from>
    <xdr:ext cx="593090" cy="259080"/>
    <xdr:sp macro="" textlink="">
      <xdr:nvSpPr>
        <xdr:cNvPr id="571" name="テキスト ボックス 570">
          <a:extLst>
            <a:ext uri="{FF2B5EF4-FFF2-40B4-BE49-F238E27FC236}">
              <a16:creationId xmlns:a16="http://schemas.microsoft.com/office/drawing/2014/main" id="{7D429EAD-7D81-4E95-BF26-30B89C5C4F43}"/>
            </a:ext>
          </a:extLst>
        </xdr:cNvPr>
        <xdr:cNvSpPr txBox="1"/>
      </xdr:nvSpPr>
      <xdr:spPr>
        <a:xfrm>
          <a:off x="15939770" y="50012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一般廃棄物処理施設】&#10;一人当たり有形固定資産（償却資産）額グラフ枠">
          <a:extLst>
            <a:ext uri="{FF2B5EF4-FFF2-40B4-BE49-F238E27FC236}">
              <a16:creationId xmlns:a16="http://schemas.microsoft.com/office/drawing/2014/main" id="{F9C8B8FA-8298-4351-9404-21B1AB8D5B65}"/>
            </a:ext>
          </a:extLst>
        </xdr:cNvPr>
        <xdr:cNvSpPr/>
      </xdr:nvSpPr>
      <xdr:spPr>
        <a:xfrm>
          <a:off x="16459200" y="5137150"/>
          <a:ext cx="426720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33</xdr:row>
      <xdr:rowOff>117475</xdr:rowOff>
    </xdr:from>
    <xdr:to>
      <xdr:col>116</xdr:col>
      <xdr:colOff>62865</xdr:colOff>
      <xdr:row>42</xdr:row>
      <xdr:rowOff>38100</xdr:rowOff>
    </xdr:to>
    <xdr:cxnSp macro="">
      <xdr:nvCxnSpPr>
        <xdr:cNvPr id="573" name="直線コネクタ 572">
          <a:extLst>
            <a:ext uri="{FF2B5EF4-FFF2-40B4-BE49-F238E27FC236}">
              <a16:creationId xmlns:a16="http://schemas.microsoft.com/office/drawing/2014/main" id="{93FD8C23-FFBA-4199-845B-7CE9154C7204}"/>
            </a:ext>
          </a:extLst>
        </xdr:cNvPr>
        <xdr:cNvCxnSpPr/>
      </xdr:nvCxnSpPr>
      <xdr:spPr>
        <a:xfrm flipV="1">
          <a:off x="19951065" y="5565775"/>
          <a:ext cx="0" cy="1406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41910</xdr:rowOff>
    </xdr:from>
    <xdr:ext cx="313690" cy="256540"/>
    <xdr:sp macro="" textlink="">
      <xdr:nvSpPr>
        <xdr:cNvPr id="574" name="【一般廃棄物処理施設】&#10;一人当たり有形固定資産（償却資産）額最小値テキスト">
          <a:extLst>
            <a:ext uri="{FF2B5EF4-FFF2-40B4-BE49-F238E27FC236}">
              <a16:creationId xmlns:a16="http://schemas.microsoft.com/office/drawing/2014/main" id="{5872B5DC-9AB0-4129-B1C3-58EA5BBBFF2E}"/>
            </a:ext>
          </a:extLst>
        </xdr:cNvPr>
        <xdr:cNvSpPr txBox="1"/>
      </xdr:nvSpPr>
      <xdr:spPr>
        <a:xfrm>
          <a:off x="19989800" y="6976110"/>
          <a:ext cx="3136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76</a:t>
          </a:r>
          <a:endParaRPr kumimoji="1" lang="ja-JP" altLang="en-US" sz="1000" b="1">
            <a:latin typeface="ＭＳ Ｐゴシック"/>
            <a:ea typeface="ＭＳ Ｐゴシック"/>
          </a:endParaRPr>
        </a:p>
      </xdr:txBody>
    </xdr:sp>
    <xdr:clientData/>
  </xdr:oneCellAnchor>
  <xdr:twoCellAnchor>
    <xdr:from>
      <xdr:col>115</xdr:col>
      <xdr:colOff>165100</xdr:colOff>
      <xdr:row>42</xdr:row>
      <xdr:rowOff>38100</xdr:rowOff>
    </xdr:from>
    <xdr:to>
      <xdr:col>116</xdr:col>
      <xdr:colOff>152400</xdr:colOff>
      <xdr:row>42</xdr:row>
      <xdr:rowOff>38100</xdr:rowOff>
    </xdr:to>
    <xdr:cxnSp macro="">
      <xdr:nvCxnSpPr>
        <xdr:cNvPr id="575" name="直線コネクタ 574">
          <a:extLst>
            <a:ext uri="{FF2B5EF4-FFF2-40B4-BE49-F238E27FC236}">
              <a16:creationId xmlns:a16="http://schemas.microsoft.com/office/drawing/2014/main" id="{F358D173-8E0C-4F0F-9965-3A7A2404E846}"/>
            </a:ext>
          </a:extLst>
        </xdr:cNvPr>
        <xdr:cNvCxnSpPr/>
      </xdr:nvCxnSpPr>
      <xdr:spPr>
        <a:xfrm>
          <a:off x="19881850" y="69723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64135</xdr:rowOff>
    </xdr:from>
    <xdr:ext cx="598805" cy="256540"/>
    <xdr:sp macro="" textlink="">
      <xdr:nvSpPr>
        <xdr:cNvPr id="576" name="【一般廃棄物処理施設】&#10;一人当たり有形固定資産（償却資産）額最大値テキスト">
          <a:extLst>
            <a:ext uri="{FF2B5EF4-FFF2-40B4-BE49-F238E27FC236}">
              <a16:creationId xmlns:a16="http://schemas.microsoft.com/office/drawing/2014/main" id="{4EAB326F-7ED0-4E63-8E60-F19B8530567B}"/>
            </a:ext>
          </a:extLst>
        </xdr:cNvPr>
        <xdr:cNvSpPr txBox="1"/>
      </xdr:nvSpPr>
      <xdr:spPr>
        <a:xfrm>
          <a:off x="19989800" y="5347335"/>
          <a:ext cx="59880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384,159</a:t>
          </a:r>
          <a:endParaRPr kumimoji="1" lang="ja-JP" altLang="en-US" sz="1000" b="1">
            <a:latin typeface="ＭＳ Ｐゴシック"/>
            <a:ea typeface="ＭＳ Ｐゴシック"/>
          </a:endParaRPr>
        </a:p>
      </xdr:txBody>
    </xdr:sp>
    <xdr:clientData/>
  </xdr:oneCellAnchor>
  <xdr:twoCellAnchor>
    <xdr:from>
      <xdr:col>115</xdr:col>
      <xdr:colOff>165100</xdr:colOff>
      <xdr:row>33</xdr:row>
      <xdr:rowOff>117475</xdr:rowOff>
    </xdr:from>
    <xdr:to>
      <xdr:col>116</xdr:col>
      <xdr:colOff>152400</xdr:colOff>
      <xdr:row>33</xdr:row>
      <xdr:rowOff>117475</xdr:rowOff>
    </xdr:to>
    <xdr:cxnSp macro="">
      <xdr:nvCxnSpPr>
        <xdr:cNvPr id="577" name="直線コネクタ 576">
          <a:extLst>
            <a:ext uri="{FF2B5EF4-FFF2-40B4-BE49-F238E27FC236}">
              <a16:creationId xmlns:a16="http://schemas.microsoft.com/office/drawing/2014/main" id="{EBCB207B-1DEC-4B11-947E-4F9525F27A74}"/>
            </a:ext>
          </a:extLst>
        </xdr:cNvPr>
        <xdr:cNvCxnSpPr/>
      </xdr:nvCxnSpPr>
      <xdr:spPr>
        <a:xfrm>
          <a:off x="19881850" y="556577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54610</xdr:rowOff>
    </xdr:from>
    <xdr:ext cx="598805" cy="256540"/>
    <xdr:sp macro="" textlink="">
      <xdr:nvSpPr>
        <xdr:cNvPr id="578" name="【一般廃棄物処理施設】&#10;一人当たり有形固定資産（償却資産）額平均値テキスト">
          <a:extLst>
            <a:ext uri="{FF2B5EF4-FFF2-40B4-BE49-F238E27FC236}">
              <a16:creationId xmlns:a16="http://schemas.microsoft.com/office/drawing/2014/main" id="{D9B7D06D-09E2-4822-9788-ABF02BFDB7FE}"/>
            </a:ext>
          </a:extLst>
        </xdr:cNvPr>
        <xdr:cNvSpPr txBox="1"/>
      </xdr:nvSpPr>
      <xdr:spPr>
        <a:xfrm>
          <a:off x="19989800" y="6328410"/>
          <a:ext cx="598805"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123,365</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39</xdr:row>
      <xdr:rowOff>31750</xdr:rowOff>
    </xdr:from>
    <xdr:to>
      <xdr:col>116</xdr:col>
      <xdr:colOff>114300</xdr:colOff>
      <xdr:row>39</xdr:row>
      <xdr:rowOff>133350</xdr:rowOff>
    </xdr:to>
    <xdr:sp macro="" textlink="">
      <xdr:nvSpPr>
        <xdr:cNvPr id="579" name="フローチャート: 判断 578">
          <a:extLst>
            <a:ext uri="{FF2B5EF4-FFF2-40B4-BE49-F238E27FC236}">
              <a16:creationId xmlns:a16="http://schemas.microsoft.com/office/drawing/2014/main" id="{42CFFBCF-53B0-4F26-8FEA-A923ABEFB0D9}"/>
            </a:ext>
          </a:extLst>
        </xdr:cNvPr>
        <xdr:cNvSpPr/>
      </xdr:nvSpPr>
      <xdr:spPr>
        <a:xfrm>
          <a:off x="19900900" y="6470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41910</xdr:rowOff>
    </xdr:from>
    <xdr:to>
      <xdr:col>112</xdr:col>
      <xdr:colOff>38100</xdr:colOff>
      <xdr:row>39</xdr:row>
      <xdr:rowOff>143510</xdr:rowOff>
    </xdr:to>
    <xdr:sp macro="" textlink="">
      <xdr:nvSpPr>
        <xdr:cNvPr id="580" name="フローチャート: 判断 579">
          <a:extLst>
            <a:ext uri="{FF2B5EF4-FFF2-40B4-BE49-F238E27FC236}">
              <a16:creationId xmlns:a16="http://schemas.microsoft.com/office/drawing/2014/main" id="{D7D26E5F-5962-49C5-B2C1-9DD4E61A9FFB}"/>
            </a:ext>
          </a:extLst>
        </xdr:cNvPr>
        <xdr:cNvSpPr/>
      </xdr:nvSpPr>
      <xdr:spPr>
        <a:xfrm>
          <a:off x="19157950" y="648081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54610</xdr:rowOff>
    </xdr:from>
    <xdr:to>
      <xdr:col>107</xdr:col>
      <xdr:colOff>101600</xdr:colOff>
      <xdr:row>39</xdr:row>
      <xdr:rowOff>156210</xdr:rowOff>
    </xdr:to>
    <xdr:sp macro="" textlink="">
      <xdr:nvSpPr>
        <xdr:cNvPr id="581" name="フローチャート: 判断 580">
          <a:extLst>
            <a:ext uri="{FF2B5EF4-FFF2-40B4-BE49-F238E27FC236}">
              <a16:creationId xmlns:a16="http://schemas.microsoft.com/office/drawing/2014/main" id="{92F55720-0E4B-4E26-BC9A-571696021489}"/>
            </a:ext>
          </a:extLst>
        </xdr:cNvPr>
        <xdr:cNvSpPr/>
      </xdr:nvSpPr>
      <xdr:spPr>
        <a:xfrm>
          <a:off x="18345150" y="6493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65405</xdr:rowOff>
    </xdr:from>
    <xdr:to>
      <xdr:col>102</xdr:col>
      <xdr:colOff>165100</xdr:colOff>
      <xdr:row>39</xdr:row>
      <xdr:rowOff>167005</xdr:rowOff>
    </xdr:to>
    <xdr:sp macro="" textlink="">
      <xdr:nvSpPr>
        <xdr:cNvPr id="582" name="フローチャート: 判断 581">
          <a:extLst>
            <a:ext uri="{FF2B5EF4-FFF2-40B4-BE49-F238E27FC236}">
              <a16:creationId xmlns:a16="http://schemas.microsoft.com/office/drawing/2014/main" id="{EB993C1D-5168-4453-A198-F18C2549D231}"/>
            </a:ext>
          </a:extLst>
        </xdr:cNvPr>
        <xdr:cNvSpPr/>
      </xdr:nvSpPr>
      <xdr:spPr>
        <a:xfrm>
          <a:off x="17551400" y="650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69215</xdr:rowOff>
    </xdr:from>
    <xdr:to>
      <xdr:col>98</xdr:col>
      <xdr:colOff>38100</xdr:colOff>
      <xdr:row>39</xdr:row>
      <xdr:rowOff>170815</xdr:rowOff>
    </xdr:to>
    <xdr:sp macro="" textlink="">
      <xdr:nvSpPr>
        <xdr:cNvPr id="583" name="フローチャート: 判断 582">
          <a:extLst>
            <a:ext uri="{FF2B5EF4-FFF2-40B4-BE49-F238E27FC236}">
              <a16:creationId xmlns:a16="http://schemas.microsoft.com/office/drawing/2014/main" id="{596B2C63-8C90-4CEC-9389-B6FCAF71AAB1}"/>
            </a:ext>
          </a:extLst>
        </xdr:cNvPr>
        <xdr:cNvSpPr/>
      </xdr:nvSpPr>
      <xdr:spPr>
        <a:xfrm>
          <a:off x="16757650" y="650811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73660</xdr:rowOff>
    </xdr:from>
    <xdr:ext cx="762000" cy="259080"/>
    <xdr:sp macro="" textlink="">
      <xdr:nvSpPr>
        <xdr:cNvPr id="584" name="テキスト ボックス 583">
          <a:extLst>
            <a:ext uri="{FF2B5EF4-FFF2-40B4-BE49-F238E27FC236}">
              <a16:creationId xmlns:a16="http://schemas.microsoft.com/office/drawing/2014/main" id="{EB1E71F7-2C0F-4817-9CD1-09B30627C055}"/>
            </a:ext>
          </a:extLst>
        </xdr:cNvPr>
        <xdr:cNvSpPr txBox="1"/>
      </xdr:nvSpPr>
      <xdr:spPr>
        <a:xfrm>
          <a:off x="19780250" y="7338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44</xdr:row>
      <xdr:rowOff>73660</xdr:rowOff>
    </xdr:from>
    <xdr:ext cx="762000" cy="259080"/>
    <xdr:sp macro="" textlink="">
      <xdr:nvSpPr>
        <xdr:cNvPr id="585" name="テキスト ボックス 584">
          <a:extLst>
            <a:ext uri="{FF2B5EF4-FFF2-40B4-BE49-F238E27FC236}">
              <a16:creationId xmlns:a16="http://schemas.microsoft.com/office/drawing/2014/main" id="{089F6F3F-5D71-4B16-95D2-4035F7B77E51}"/>
            </a:ext>
          </a:extLst>
        </xdr:cNvPr>
        <xdr:cNvSpPr txBox="1"/>
      </xdr:nvSpPr>
      <xdr:spPr>
        <a:xfrm>
          <a:off x="19030950" y="7338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44</xdr:row>
      <xdr:rowOff>73660</xdr:rowOff>
    </xdr:from>
    <xdr:ext cx="762000" cy="259080"/>
    <xdr:sp macro="" textlink="">
      <xdr:nvSpPr>
        <xdr:cNvPr id="586" name="テキスト ボックス 585">
          <a:extLst>
            <a:ext uri="{FF2B5EF4-FFF2-40B4-BE49-F238E27FC236}">
              <a16:creationId xmlns:a16="http://schemas.microsoft.com/office/drawing/2014/main" id="{4E5500CD-6CDF-4AB9-8FC0-AC9ED9309F9B}"/>
            </a:ext>
          </a:extLst>
        </xdr:cNvPr>
        <xdr:cNvSpPr txBox="1"/>
      </xdr:nvSpPr>
      <xdr:spPr>
        <a:xfrm>
          <a:off x="18224500" y="7338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44</xdr:row>
      <xdr:rowOff>73660</xdr:rowOff>
    </xdr:from>
    <xdr:ext cx="762000" cy="259080"/>
    <xdr:sp macro="" textlink="">
      <xdr:nvSpPr>
        <xdr:cNvPr id="587" name="テキスト ボックス 586">
          <a:extLst>
            <a:ext uri="{FF2B5EF4-FFF2-40B4-BE49-F238E27FC236}">
              <a16:creationId xmlns:a16="http://schemas.microsoft.com/office/drawing/2014/main" id="{E236EC1B-05B6-4256-B61D-FE98E7DCADBB}"/>
            </a:ext>
          </a:extLst>
        </xdr:cNvPr>
        <xdr:cNvSpPr txBox="1"/>
      </xdr:nvSpPr>
      <xdr:spPr>
        <a:xfrm>
          <a:off x="17430750" y="7338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44</xdr:row>
      <xdr:rowOff>73660</xdr:rowOff>
    </xdr:from>
    <xdr:ext cx="762000" cy="259080"/>
    <xdr:sp macro="" textlink="">
      <xdr:nvSpPr>
        <xdr:cNvPr id="588" name="テキスト ボックス 587">
          <a:extLst>
            <a:ext uri="{FF2B5EF4-FFF2-40B4-BE49-F238E27FC236}">
              <a16:creationId xmlns:a16="http://schemas.microsoft.com/office/drawing/2014/main" id="{60246F90-C2C2-45C1-ABEF-A48AF524186D}"/>
            </a:ext>
          </a:extLst>
        </xdr:cNvPr>
        <xdr:cNvSpPr txBox="1"/>
      </xdr:nvSpPr>
      <xdr:spPr>
        <a:xfrm>
          <a:off x="16630650" y="7338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39</xdr:row>
      <xdr:rowOff>132080</xdr:rowOff>
    </xdr:from>
    <xdr:to>
      <xdr:col>116</xdr:col>
      <xdr:colOff>114300</xdr:colOff>
      <xdr:row>40</xdr:row>
      <xdr:rowOff>62230</xdr:rowOff>
    </xdr:to>
    <xdr:sp macro="" textlink="">
      <xdr:nvSpPr>
        <xdr:cNvPr id="589" name="楕円 588">
          <a:extLst>
            <a:ext uri="{FF2B5EF4-FFF2-40B4-BE49-F238E27FC236}">
              <a16:creationId xmlns:a16="http://schemas.microsoft.com/office/drawing/2014/main" id="{38A92FB7-1F63-4DF0-9FA9-055A6C19E98E}"/>
            </a:ext>
          </a:extLst>
        </xdr:cNvPr>
        <xdr:cNvSpPr/>
      </xdr:nvSpPr>
      <xdr:spPr>
        <a:xfrm>
          <a:off x="19900900" y="65709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110490</xdr:rowOff>
    </xdr:from>
    <xdr:ext cx="534670" cy="256540"/>
    <xdr:sp macro="" textlink="">
      <xdr:nvSpPr>
        <xdr:cNvPr id="590" name="【一般廃棄物処理施設】&#10;一人当たり有形固定資産（償却資産）額該当値テキスト">
          <a:extLst>
            <a:ext uri="{FF2B5EF4-FFF2-40B4-BE49-F238E27FC236}">
              <a16:creationId xmlns:a16="http://schemas.microsoft.com/office/drawing/2014/main" id="{D72BDCCA-B42E-4FEA-BA2D-7C78AB2C8485}"/>
            </a:ext>
          </a:extLst>
        </xdr:cNvPr>
        <xdr:cNvSpPr txBox="1"/>
      </xdr:nvSpPr>
      <xdr:spPr>
        <a:xfrm>
          <a:off x="19989800" y="6549390"/>
          <a:ext cx="5346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96,922</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39</xdr:row>
      <xdr:rowOff>139700</xdr:rowOff>
    </xdr:from>
    <xdr:to>
      <xdr:col>112</xdr:col>
      <xdr:colOff>38100</xdr:colOff>
      <xdr:row>40</xdr:row>
      <xdr:rowOff>69850</xdr:rowOff>
    </xdr:to>
    <xdr:sp macro="" textlink="">
      <xdr:nvSpPr>
        <xdr:cNvPr id="591" name="楕円 590">
          <a:extLst>
            <a:ext uri="{FF2B5EF4-FFF2-40B4-BE49-F238E27FC236}">
              <a16:creationId xmlns:a16="http://schemas.microsoft.com/office/drawing/2014/main" id="{D0C7718D-90B1-41FA-9B9A-5892E71B667C}"/>
            </a:ext>
          </a:extLst>
        </xdr:cNvPr>
        <xdr:cNvSpPr/>
      </xdr:nvSpPr>
      <xdr:spPr>
        <a:xfrm>
          <a:off x="19157950" y="65786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11430</xdr:rowOff>
    </xdr:from>
    <xdr:to>
      <xdr:col>116</xdr:col>
      <xdr:colOff>63500</xdr:colOff>
      <xdr:row>40</xdr:row>
      <xdr:rowOff>19050</xdr:rowOff>
    </xdr:to>
    <xdr:cxnSp macro="">
      <xdr:nvCxnSpPr>
        <xdr:cNvPr id="592" name="直線コネクタ 591">
          <a:extLst>
            <a:ext uri="{FF2B5EF4-FFF2-40B4-BE49-F238E27FC236}">
              <a16:creationId xmlns:a16="http://schemas.microsoft.com/office/drawing/2014/main" id="{81B71BD4-70C5-43BB-A930-BC450C500B7A}"/>
            </a:ext>
          </a:extLst>
        </xdr:cNvPr>
        <xdr:cNvCxnSpPr/>
      </xdr:nvCxnSpPr>
      <xdr:spPr>
        <a:xfrm flipV="1">
          <a:off x="19202400" y="6615430"/>
          <a:ext cx="7493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145415</xdr:rowOff>
    </xdr:from>
    <xdr:to>
      <xdr:col>107</xdr:col>
      <xdr:colOff>101600</xdr:colOff>
      <xdr:row>40</xdr:row>
      <xdr:rowOff>75565</xdr:rowOff>
    </xdr:to>
    <xdr:sp macro="" textlink="">
      <xdr:nvSpPr>
        <xdr:cNvPr id="593" name="楕円 592">
          <a:extLst>
            <a:ext uri="{FF2B5EF4-FFF2-40B4-BE49-F238E27FC236}">
              <a16:creationId xmlns:a16="http://schemas.microsoft.com/office/drawing/2014/main" id="{1A592E66-D9E9-4268-BB79-AFED82E74477}"/>
            </a:ext>
          </a:extLst>
        </xdr:cNvPr>
        <xdr:cNvSpPr/>
      </xdr:nvSpPr>
      <xdr:spPr>
        <a:xfrm>
          <a:off x="18345150" y="658431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19050</xdr:rowOff>
    </xdr:from>
    <xdr:to>
      <xdr:col>111</xdr:col>
      <xdr:colOff>177800</xdr:colOff>
      <xdr:row>40</xdr:row>
      <xdr:rowOff>24765</xdr:rowOff>
    </xdr:to>
    <xdr:cxnSp macro="">
      <xdr:nvCxnSpPr>
        <xdr:cNvPr id="594" name="直線コネクタ 593">
          <a:extLst>
            <a:ext uri="{FF2B5EF4-FFF2-40B4-BE49-F238E27FC236}">
              <a16:creationId xmlns:a16="http://schemas.microsoft.com/office/drawing/2014/main" id="{8F308FD3-8C65-4250-AB62-D5AF56157F11}"/>
            </a:ext>
          </a:extLst>
        </xdr:cNvPr>
        <xdr:cNvCxnSpPr/>
      </xdr:nvCxnSpPr>
      <xdr:spPr>
        <a:xfrm flipV="1">
          <a:off x="18395950" y="6623050"/>
          <a:ext cx="80645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149225</xdr:rowOff>
    </xdr:from>
    <xdr:to>
      <xdr:col>102</xdr:col>
      <xdr:colOff>165100</xdr:colOff>
      <xdr:row>40</xdr:row>
      <xdr:rowOff>79375</xdr:rowOff>
    </xdr:to>
    <xdr:sp macro="" textlink="">
      <xdr:nvSpPr>
        <xdr:cNvPr id="595" name="楕円 594">
          <a:extLst>
            <a:ext uri="{FF2B5EF4-FFF2-40B4-BE49-F238E27FC236}">
              <a16:creationId xmlns:a16="http://schemas.microsoft.com/office/drawing/2014/main" id="{6721BE74-42E3-40CA-9CE0-B60FE1C4DC9B}"/>
            </a:ext>
          </a:extLst>
        </xdr:cNvPr>
        <xdr:cNvSpPr/>
      </xdr:nvSpPr>
      <xdr:spPr>
        <a:xfrm>
          <a:off x="17551400" y="658812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24765</xdr:rowOff>
    </xdr:from>
    <xdr:to>
      <xdr:col>107</xdr:col>
      <xdr:colOff>50800</xdr:colOff>
      <xdr:row>40</xdr:row>
      <xdr:rowOff>29210</xdr:rowOff>
    </xdr:to>
    <xdr:cxnSp macro="">
      <xdr:nvCxnSpPr>
        <xdr:cNvPr id="596" name="直線コネクタ 595">
          <a:extLst>
            <a:ext uri="{FF2B5EF4-FFF2-40B4-BE49-F238E27FC236}">
              <a16:creationId xmlns:a16="http://schemas.microsoft.com/office/drawing/2014/main" id="{55E2FB90-38CC-47E7-9335-9807715BCC2C}"/>
            </a:ext>
          </a:extLst>
        </xdr:cNvPr>
        <xdr:cNvCxnSpPr/>
      </xdr:nvCxnSpPr>
      <xdr:spPr>
        <a:xfrm flipV="1">
          <a:off x="17602200" y="6628765"/>
          <a:ext cx="79375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135890</xdr:rowOff>
    </xdr:from>
    <xdr:to>
      <xdr:col>98</xdr:col>
      <xdr:colOff>38100</xdr:colOff>
      <xdr:row>40</xdr:row>
      <xdr:rowOff>66040</xdr:rowOff>
    </xdr:to>
    <xdr:sp macro="" textlink="">
      <xdr:nvSpPr>
        <xdr:cNvPr id="597" name="楕円 596">
          <a:extLst>
            <a:ext uri="{FF2B5EF4-FFF2-40B4-BE49-F238E27FC236}">
              <a16:creationId xmlns:a16="http://schemas.microsoft.com/office/drawing/2014/main" id="{EC8D3476-1BD7-4AFF-BB73-32352DEC149C}"/>
            </a:ext>
          </a:extLst>
        </xdr:cNvPr>
        <xdr:cNvSpPr/>
      </xdr:nvSpPr>
      <xdr:spPr>
        <a:xfrm>
          <a:off x="16757650" y="657479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15240</xdr:rowOff>
    </xdr:from>
    <xdr:to>
      <xdr:col>102</xdr:col>
      <xdr:colOff>114300</xdr:colOff>
      <xdr:row>40</xdr:row>
      <xdr:rowOff>29210</xdr:rowOff>
    </xdr:to>
    <xdr:cxnSp macro="">
      <xdr:nvCxnSpPr>
        <xdr:cNvPr id="598" name="直線コネクタ 597">
          <a:extLst>
            <a:ext uri="{FF2B5EF4-FFF2-40B4-BE49-F238E27FC236}">
              <a16:creationId xmlns:a16="http://schemas.microsoft.com/office/drawing/2014/main" id="{A946C345-8B39-459F-AD84-1F93E7A6BFE2}"/>
            </a:ext>
          </a:extLst>
        </xdr:cNvPr>
        <xdr:cNvCxnSpPr/>
      </xdr:nvCxnSpPr>
      <xdr:spPr>
        <a:xfrm>
          <a:off x="16802100" y="6619240"/>
          <a:ext cx="8001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55880</xdr:colOff>
      <xdr:row>37</xdr:row>
      <xdr:rowOff>160020</xdr:rowOff>
    </xdr:from>
    <xdr:ext cx="596265" cy="259080"/>
    <xdr:sp macro="" textlink="">
      <xdr:nvSpPr>
        <xdr:cNvPr id="599" name="n_1aveValue【一般廃棄物処理施設】&#10;一人当たり有形固定資産（償却資産）額">
          <a:extLst>
            <a:ext uri="{FF2B5EF4-FFF2-40B4-BE49-F238E27FC236}">
              <a16:creationId xmlns:a16="http://schemas.microsoft.com/office/drawing/2014/main" id="{DADD2295-8D2B-48E4-B206-9F71C7F4EB8D}"/>
            </a:ext>
          </a:extLst>
        </xdr:cNvPr>
        <xdr:cNvSpPr txBox="1"/>
      </xdr:nvSpPr>
      <xdr:spPr>
        <a:xfrm>
          <a:off x="18915380" y="626872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120,722</a:t>
          </a:r>
          <a:endParaRPr kumimoji="1" lang="ja-JP" altLang="en-US" sz="1000" b="1">
            <a:solidFill>
              <a:srgbClr val="000080"/>
            </a:solidFill>
            <a:latin typeface="ＭＳ Ｐゴシック"/>
            <a:ea typeface="ＭＳ Ｐゴシック"/>
          </a:endParaRPr>
        </a:p>
      </xdr:txBody>
    </xdr:sp>
    <xdr:clientData/>
  </xdr:oneCellAnchor>
  <xdr:oneCellAnchor>
    <xdr:from>
      <xdr:col>105</xdr:col>
      <xdr:colOff>132080</xdr:colOff>
      <xdr:row>38</xdr:row>
      <xdr:rowOff>1270</xdr:rowOff>
    </xdr:from>
    <xdr:ext cx="596265" cy="259080"/>
    <xdr:sp macro="" textlink="">
      <xdr:nvSpPr>
        <xdr:cNvPr id="600" name="n_2aveValue【一般廃棄物処理施設】&#10;一人当たり有形固定資産（償却資産）額">
          <a:extLst>
            <a:ext uri="{FF2B5EF4-FFF2-40B4-BE49-F238E27FC236}">
              <a16:creationId xmlns:a16="http://schemas.microsoft.com/office/drawing/2014/main" id="{CC436399-8A5B-4CA6-9B72-47ADAFCBAC01}"/>
            </a:ext>
          </a:extLst>
        </xdr:cNvPr>
        <xdr:cNvSpPr txBox="1"/>
      </xdr:nvSpPr>
      <xdr:spPr>
        <a:xfrm>
          <a:off x="18134330" y="627507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117,304</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5080</xdr:colOff>
      <xdr:row>38</xdr:row>
      <xdr:rowOff>12065</xdr:rowOff>
    </xdr:from>
    <xdr:ext cx="596265" cy="259080"/>
    <xdr:sp macro="" textlink="">
      <xdr:nvSpPr>
        <xdr:cNvPr id="601" name="n_3aveValue【一般廃棄物処理施設】&#10;一人当たり有形固定資産（償却資産）額">
          <a:extLst>
            <a:ext uri="{FF2B5EF4-FFF2-40B4-BE49-F238E27FC236}">
              <a16:creationId xmlns:a16="http://schemas.microsoft.com/office/drawing/2014/main" id="{22DAF2C9-F874-41EA-BEEE-2A106122F0BE}"/>
            </a:ext>
          </a:extLst>
        </xdr:cNvPr>
        <xdr:cNvSpPr txBox="1"/>
      </xdr:nvSpPr>
      <xdr:spPr>
        <a:xfrm>
          <a:off x="17321530" y="6285865"/>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114,505</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68580</xdr:colOff>
      <xdr:row>38</xdr:row>
      <xdr:rowOff>15875</xdr:rowOff>
    </xdr:from>
    <xdr:ext cx="596265" cy="259080"/>
    <xdr:sp macro="" textlink="">
      <xdr:nvSpPr>
        <xdr:cNvPr id="602" name="n_4aveValue【一般廃棄物処理施設】&#10;一人当たり有形固定資産（償却資産）額">
          <a:extLst>
            <a:ext uri="{FF2B5EF4-FFF2-40B4-BE49-F238E27FC236}">
              <a16:creationId xmlns:a16="http://schemas.microsoft.com/office/drawing/2014/main" id="{CC7120FD-4BFC-4DEC-9D89-CA66FF650A68}"/>
            </a:ext>
          </a:extLst>
        </xdr:cNvPr>
        <xdr:cNvSpPr txBox="1"/>
      </xdr:nvSpPr>
      <xdr:spPr>
        <a:xfrm>
          <a:off x="16527780" y="6289675"/>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113,503</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88265</xdr:colOff>
      <xdr:row>40</xdr:row>
      <xdr:rowOff>60960</xdr:rowOff>
    </xdr:from>
    <xdr:ext cx="534670" cy="259080"/>
    <xdr:sp macro="" textlink="">
      <xdr:nvSpPr>
        <xdr:cNvPr id="603" name="n_1mainValue【一般廃棄物処理施設】&#10;一人当たり有形固定資産（償却資産）額">
          <a:extLst>
            <a:ext uri="{FF2B5EF4-FFF2-40B4-BE49-F238E27FC236}">
              <a16:creationId xmlns:a16="http://schemas.microsoft.com/office/drawing/2014/main" id="{AE174499-DB4F-4043-B71B-505F926BC491}"/>
            </a:ext>
          </a:extLst>
        </xdr:cNvPr>
        <xdr:cNvSpPr txBox="1"/>
      </xdr:nvSpPr>
      <xdr:spPr>
        <a:xfrm>
          <a:off x="18947765" y="66649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94,961</a:t>
          </a:r>
          <a:endParaRPr kumimoji="1" lang="ja-JP" altLang="en-US" sz="1000" b="1">
            <a:solidFill>
              <a:srgbClr val="FF0000"/>
            </a:solidFill>
            <a:latin typeface="ＭＳ Ｐゴシック"/>
            <a:ea typeface="ＭＳ Ｐゴシック"/>
          </a:endParaRPr>
        </a:p>
      </xdr:txBody>
    </xdr:sp>
    <xdr:clientData/>
  </xdr:oneCellAnchor>
  <xdr:oneCellAnchor>
    <xdr:from>
      <xdr:col>105</xdr:col>
      <xdr:colOff>164465</xdr:colOff>
      <xdr:row>40</xdr:row>
      <xdr:rowOff>66675</xdr:rowOff>
    </xdr:from>
    <xdr:ext cx="532130" cy="256540"/>
    <xdr:sp macro="" textlink="">
      <xdr:nvSpPr>
        <xdr:cNvPr id="604" name="n_2mainValue【一般廃棄物処理施設】&#10;一人当たり有形固定資産（償却資産）額">
          <a:extLst>
            <a:ext uri="{FF2B5EF4-FFF2-40B4-BE49-F238E27FC236}">
              <a16:creationId xmlns:a16="http://schemas.microsoft.com/office/drawing/2014/main" id="{BCB8106F-2DC1-430D-8DFE-286BDC18FDBD}"/>
            </a:ext>
          </a:extLst>
        </xdr:cNvPr>
        <xdr:cNvSpPr txBox="1"/>
      </xdr:nvSpPr>
      <xdr:spPr>
        <a:xfrm>
          <a:off x="18166715" y="6670675"/>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93,552</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37465</xdr:colOff>
      <xdr:row>40</xdr:row>
      <xdr:rowOff>70485</xdr:rowOff>
    </xdr:from>
    <xdr:ext cx="532130" cy="259080"/>
    <xdr:sp macro="" textlink="">
      <xdr:nvSpPr>
        <xdr:cNvPr id="605" name="n_3mainValue【一般廃棄物処理施設】&#10;一人当たり有形固定資産（償却資産）額">
          <a:extLst>
            <a:ext uri="{FF2B5EF4-FFF2-40B4-BE49-F238E27FC236}">
              <a16:creationId xmlns:a16="http://schemas.microsoft.com/office/drawing/2014/main" id="{E8B26783-A853-4A94-8D2F-64DA3722B0FB}"/>
            </a:ext>
          </a:extLst>
        </xdr:cNvPr>
        <xdr:cNvSpPr txBox="1"/>
      </xdr:nvSpPr>
      <xdr:spPr>
        <a:xfrm>
          <a:off x="17353915" y="667448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92,505</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100965</xdr:colOff>
      <xdr:row>40</xdr:row>
      <xdr:rowOff>57150</xdr:rowOff>
    </xdr:from>
    <xdr:ext cx="532130" cy="259080"/>
    <xdr:sp macro="" textlink="">
      <xdr:nvSpPr>
        <xdr:cNvPr id="606" name="n_4mainValue【一般廃棄物処理施設】&#10;一人当たり有形固定資産（償却資産）額">
          <a:extLst>
            <a:ext uri="{FF2B5EF4-FFF2-40B4-BE49-F238E27FC236}">
              <a16:creationId xmlns:a16="http://schemas.microsoft.com/office/drawing/2014/main" id="{9156C7F2-5912-4D80-ACB2-9E6C879D180B}"/>
            </a:ext>
          </a:extLst>
        </xdr:cNvPr>
        <xdr:cNvSpPr txBox="1"/>
      </xdr:nvSpPr>
      <xdr:spPr>
        <a:xfrm>
          <a:off x="16560165" y="666115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96,028</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1E47FC19-7AB0-4C33-800B-13E7DA2C3678}"/>
            </a:ext>
          </a:extLst>
        </xdr:cNvPr>
        <xdr:cNvSpPr/>
      </xdr:nvSpPr>
      <xdr:spPr>
        <a:xfrm>
          <a:off x="11207750" y="77089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45C65C08-5604-428E-A486-2976BF0AF210}"/>
            </a:ext>
          </a:extLst>
        </xdr:cNvPr>
        <xdr:cNvSpPr/>
      </xdr:nvSpPr>
      <xdr:spPr>
        <a:xfrm>
          <a:off x="11315700" y="83439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11702FA7-4908-4431-BAAD-2CEFE64530B3}"/>
            </a:ext>
          </a:extLst>
        </xdr:cNvPr>
        <xdr:cNvSpPr/>
      </xdr:nvSpPr>
      <xdr:spPr>
        <a:xfrm>
          <a:off x="11315700" y="85407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109/113</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C7A9597A-B865-42C0-9109-4F700DE4153C}"/>
            </a:ext>
          </a:extLst>
        </xdr:cNvPr>
        <xdr:cNvSpPr/>
      </xdr:nvSpPr>
      <xdr:spPr>
        <a:xfrm>
          <a:off x="12236450" y="83439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1AF59615-37EB-4315-BA09-59112A409166}"/>
            </a:ext>
          </a:extLst>
        </xdr:cNvPr>
        <xdr:cNvSpPr/>
      </xdr:nvSpPr>
      <xdr:spPr>
        <a:xfrm>
          <a:off x="12236450" y="85407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931A77C9-859C-47FC-B55A-0181DEE0CBB1}"/>
            </a:ext>
          </a:extLst>
        </xdr:cNvPr>
        <xdr:cNvSpPr/>
      </xdr:nvSpPr>
      <xdr:spPr>
        <a:xfrm>
          <a:off x="13265150" y="83439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A2B8A43B-35A7-443D-A7E1-0AD303CD5E11}"/>
            </a:ext>
          </a:extLst>
        </xdr:cNvPr>
        <xdr:cNvSpPr/>
      </xdr:nvSpPr>
      <xdr:spPr>
        <a:xfrm>
          <a:off x="13265150" y="85407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56.4</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92521C4E-42CE-4DBE-A6B9-825269553840}"/>
            </a:ext>
          </a:extLst>
        </xdr:cNvPr>
        <xdr:cNvSpPr/>
      </xdr:nvSpPr>
      <xdr:spPr>
        <a:xfrm>
          <a:off x="11207750" y="8807450"/>
          <a:ext cx="424815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5910" cy="225425"/>
    <xdr:sp macro="" textlink="">
      <xdr:nvSpPr>
        <xdr:cNvPr id="615" name="テキスト ボックス 614">
          <a:extLst>
            <a:ext uri="{FF2B5EF4-FFF2-40B4-BE49-F238E27FC236}">
              <a16:creationId xmlns:a16="http://schemas.microsoft.com/office/drawing/2014/main" id="{DE510213-BA56-4959-84E1-7BB1AEDF6F53}"/>
            </a:ext>
          </a:extLst>
        </xdr:cNvPr>
        <xdr:cNvSpPr txBox="1"/>
      </xdr:nvSpPr>
      <xdr:spPr>
        <a:xfrm>
          <a:off x="11169650" y="86233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a:extLst>
            <a:ext uri="{FF2B5EF4-FFF2-40B4-BE49-F238E27FC236}">
              <a16:creationId xmlns:a16="http://schemas.microsoft.com/office/drawing/2014/main" id="{CF7C5C8A-E313-4178-B2AE-5C089CA4C94E}"/>
            </a:ext>
          </a:extLst>
        </xdr:cNvPr>
        <xdr:cNvCxnSpPr/>
      </xdr:nvCxnSpPr>
      <xdr:spPr>
        <a:xfrm>
          <a:off x="11207750" y="110109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65</xdr:row>
      <xdr:rowOff>143510</xdr:rowOff>
    </xdr:from>
    <xdr:ext cx="464820" cy="256540"/>
    <xdr:sp macro="" textlink="">
      <xdr:nvSpPr>
        <xdr:cNvPr id="617" name="テキスト ボックス 616">
          <a:extLst>
            <a:ext uri="{FF2B5EF4-FFF2-40B4-BE49-F238E27FC236}">
              <a16:creationId xmlns:a16="http://schemas.microsoft.com/office/drawing/2014/main" id="{96A13B5A-11DD-4503-9CBC-35B716E19823}"/>
            </a:ext>
          </a:extLst>
        </xdr:cNvPr>
        <xdr:cNvSpPr txBox="1"/>
      </xdr:nvSpPr>
      <xdr:spPr>
        <a:xfrm>
          <a:off x="10797540" y="1087501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8" name="直線コネクタ 617">
          <a:extLst>
            <a:ext uri="{FF2B5EF4-FFF2-40B4-BE49-F238E27FC236}">
              <a16:creationId xmlns:a16="http://schemas.microsoft.com/office/drawing/2014/main" id="{BD63A6DB-9923-4560-BCA3-E1589E27B195}"/>
            </a:ext>
          </a:extLst>
        </xdr:cNvPr>
        <xdr:cNvCxnSpPr/>
      </xdr:nvCxnSpPr>
      <xdr:spPr>
        <a:xfrm>
          <a:off x="11207750" y="106426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63</xdr:row>
      <xdr:rowOff>105410</xdr:rowOff>
    </xdr:from>
    <xdr:ext cx="464820" cy="259080"/>
    <xdr:sp macro="" textlink="">
      <xdr:nvSpPr>
        <xdr:cNvPr id="619" name="テキスト ボックス 618">
          <a:extLst>
            <a:ext uri="{FF2B5EF4-FFF2-40B4-BE49-F238E27FC236}">
              <a16:creationId xmlns:a16="http://schemas.microsoft.com/office/drawing/2014/main" id="{05D3D077-2001-4C9F-9FD5-3E4E88F17434}"/>
            </a:ext>
          </a:extLst>
        </xdr:cNvPr>
        <xdr:cNvSpPr txBox="1"/>
      </xdr:nvSpPr>
      <xdr:spPr>
        <a:xfrm>
          <a:off x="10797540" y="1050671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0" name="直線コネクタ 619">
          <a:extLst>
            <a:ext uri="{FF2B5EF4-FFF2-40B4-BE49-F238E27FC236}">
              <a16:creationId xmlns:a16="http://schemas.microsoft.com/office/drawing/2014/main" id="{254292F6-A520-447A-8BE9-F1DD98626CBF}"/>
            </a:ext>
          </a:extLst>
        </xdr:cNvPr>
        <xdr:cNvCxnSpPr/>
      </xdr:nvCxnSpPr>
      <xdr:spPr>
        <a:xfrm>
          <a:off x="11207750" y="102743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61</xdr:row>
      <xdr:rowOff>67310</xdr:rowOff>
    </xdr:from>
    <xdr:ext cx="403225" cy="259080"/>
    <xdr:sp macro="" textlink="">
      <xdr:nvSpPr>
        <xdr:cNvPr id="621" name="テキスト ボックス 620">
          <a:extLst>
            <a:ext uri="{FF2B5EF4-FFF2-40B4-BE49-F238E27FC236}">
              <a16:creationId xmlns:a16="http://schemas.microsoft.com/office/drawing/2014/main" id="{BD2B3E64-17B0-42E3-9BBF-13B31D5742FE}"/>
            </a:ext>
          </a:extLst>
        </xdr:cNvPr>
        <xdr:cNvSpPr txBox="1"/>
      </xdr:nvSpPr>
      <xdr:spPr>
        <a:xfrm>
          <a:off x="10842625" y="101384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2" name="直線コネクタ 621">
          <a:extLst>
            <a:ext uri="{FF2B5EF4-FFF2-40B4-BE49-F238E27FC236}">
              <a16:creationId xmlns:a16="http://schemas.microsoft.com/office/drawing/2014/main" id="{7CEA465A-017A-4854-ADFF-5D6D07ABAAE9}"/>
            </a:ext>
          </a:extLst>
        </xdr:cNvPr>
        <xdr:cNvCxnSpPr/>
      </xdr:nvCxnSpPr>
      <xdr:spPr>
        <a:xfrm>
          <a:off x="11207750" y="9906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59</xdr:row>
      <xdr:rowOff>29210</xdr:rowOff>
    </xdr:from>
    <xdr:ext cx="403225" cy="256540"/>
    <xdr:sp macro="" textlink="">
      <xdr:nvSpPr>
        <xdr:cNvPr id="623" name="テキスト ボックス 622">
          <a:extLst>
            <a:ext uri="{FF2B5EF4-FFF2-40B4-BE49-F238E27FC236}">
              <a16:creationId xmlns:a16="http://schemas.microsoft.com/office/drawing/2014/main" id="{11F95531-A811-4D4D-BD07-9556A85DB885}"/>
            </a:ext>
          </a:extLst>
        </xdr:cNvPr>
        <xdr:cNvSpPr txBox="1"/>
      </xdr:nvSpPr>
      <xdr:spPr>
        <a:xfrm>
          <a:off x="10842625" y="977011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4" name="直線コネクタ 623">
          <a:extLst>
            <a:ext uri="{FF2B5EF4-FFF2-40B4-BE49-F238E27FC236}">
              <a16:creationId xmlns:a16="http://schemas.microsoft.com/office/drawing/2014/main" id="{653D2052-C7BF-42C3-9F08-E021A49835F7}"/>
            </a:ext>
          </a:extLst>
        </xdr:cNvPr>
        <xdr:cNvCxnSpPr/>
      </xdr:nvCxnSpPr>
      <xdr:spPr>
        <a:xfrm>
          <a:off x="11207750" y="95440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56</xdr:row>
      <xdr:rowOff>162560</xdr:rowOff>
    </xdr:from>
    <xdr:ext cx="403225" cy="259080"/>
    <xdr:sp macro="" textlink="">
      <xdr:nvSpPr>
        <xdr:cNvPr id="625" name="テキスト ボックス 624">
          <a:extLst>
            <a:ext uri="{FF2B5EF4-FFF2-40B4-BE49-F238E27FC236}">
              <a16:creationId xmlns:a16="http://schemas.microsoft.com/office/drawing/2014/main" id="{5771798D-00D4-4D20-BDBC-B833CFE9398D}"/>
            </a:ext>
          </a:extLst>
        </xdr:cNvPr>
        <xdr:cNvSpPr txBox="1"/>
      </xdr:nvSpPr>
      <xdr:spPr>
        <a:xfrm>
          <a:off x="10842625" y="9408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6" name="直線コネクタ 625">
          <a:extLst>
            <a:ext uri="{FF2B5EF4-FFF2-40B4-BE49-F238E27FC236}">
              <a16:creationId xmlns:a16="http://schemas.microsoft.com/office/drawing/2014/main" id="{B1B71C90-7338-4F48-9B08-DCD0537B6512}"/>
            </a:ext>
          </a:extLst>
        </xdr:cNvPr>
        <xdr:cNvCxnSpPr/>
      </xdr:nvCxnSpPr>
      <xdr:spPr>
        <a:xfrm>
          <a:off x="11207750" y="91757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54</xdr:row>
      <xdr:rowOff>124460</xdr:rowOff>
    </xdr:from>
    <xdr:ext cx="403225" cy="259080"/>
    <xdr:sp macro="" textlink="">
      <xdr:nvSpPr>
        <xdr:cNvPr id="627" name="テキスト ボックス 626">
          <a:extLst>
            <a:ext uri="{FF2B5EF4-FFF2-40B4-BE49-F238E27FC236}">
              <a16:creationId xmlns:a16="http://schemas.microsoft.com/office/drawing/2014/main" id="{DD9C5BC4-2B8A-4033-9251-F5C1049C7134}"/>
            </a:ext>
          </a:extLst>
        </xdr:cNvPr>
        <xdr:cNvSpPr txBox="1"/>
      </xdr:nvSpPr>
      <xdr:spPr>
        <a:xfrm>
          <a:off x="10842625" y="90398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8" name="直線コネクタ 627">
          <a:extLst>
            <a:ext uri="{FF2B5EF4-FFF2-40B4-BE49-F238E27FC236}">
              <a16:creationId xmlns:a16="http://schemas.microsoft.com/office/drawing/2014/main" id="{07AF5DF0-152A-4204-A274-1C5473D2497C}"/>
            </a:ext>
          </a:extLst>
        </xdr:cNvPr>
        <xdr:cNvCxnSpPr/>
      </xdr:nvCxnSpPr>
      <xdr:spPr>
        <a:xfrm>
          <a:off x="11207750" y="88074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52</xdr:row>
      <xdr:rowOff>86360</xdr:rowOff>
    </xdr:from>
    <xdr:ext cx="336550" cy="256540"/>
    <xdr:sp macro="" textlink="">
      <xdr:nvSpPr>
        <xdr:cNvPr id="629" name="テキスト ボックス 628">
          <a:extLst>
            <a:ext uri="{FF2B5EF4-FFF2-40B4-BE49-F238E27FC236}">
              <a16:creationId xmlns:a16="http://schemas.microsoft.com/office/drawing/2014/main" id="{11D5F3FE-0BBC-4340-8456-A4BA2C9D8D11}"/>
            </a:ext>
          </a:extLst>
        </xdr:cNvPr>
        <xdr:cNvSpPr txBox="1"/>
      </xdr:nvSpPr>
      <xdr:spPr>
        <a:xfrm>
          <a:off x="10906760" y="8671560"/>
          <a:ext cx="33655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0" name="【保健センター・保健所】&#10;有形固定資産減価償却率グラフ枠">
          <a:extLst>
            <a:ext uri="{FF2B5EF4-FFF2-40B4-BE49-F238E27FC236}">
              <a16:creationId xmlns:a16="http://schemas.microsoft.com/office/drawing/2014/main" id="{134454B8-F8E9-4691-95DA-542146B54D4E}"/>
            </a:ext>
          </a:extLst>
        </xdr:cNvPr>
        <xdr:cNvSpPr/>
      </xdr:nvSpPr>
      <xdr:spPr>
        <a:xfrm>
          <a:off x="11207750" y="8807450"/>
          <a:ext cx="424815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56</xdr:row>
      <xdr:rowOff>0</xdr:rowOff>
    </xdr:from>
    <xdr:to>
      <xdr:col>85</xdr:col>
      <xdr:colOff>126365</xdr:colOff>
      <xdr:row>64</xdr:row>
      <xdr:rowOff>76200</xdr:rowOff>
    </xdr:to>
    <xdr:cxnSp macro="">
      <xdr:nvCxnSpPr>
        <xdr:cNvPr id="631" name="直線コネクタ 630">
          <a:extLst>
            <a:ext uri="{FF2B5EF4-FFF2-40B4-BE49-F238E27FC236}">
              <a16:creationId xmlns:a16="http://schemas.microsoft.com/office/drawing/2014/main" id="{7052D443-8986-473C-99BD-DF762FF68573}"/>
            </a:ext>
          </a:extLst>
        </xdr:cNvPr>
        <xdr:cNvCxnSpPr/>
      </xdr:nvCxnSpPr>
      <xdr:spPr>
        <a:xfrm flipV="1">
          <a:off x="14699615" y="9245600"/>
          <a:ext cx="0" cy="13970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80010</xdr:rowOff>
    </xdr:from>
    <xdr:ext cx="469900" cy="259080"/>
    <xdr:sp macro="" textlink="">
      <xdr:nvSpPr>
        <xdr:cNvPr id="632" name="【保健センター・保健所】&#10;有形固定資産減価償却率最小値テキスト">
          <a:extLst>
            <a:ext uri="{FF2B5EF4-FFF2-40B4-BE49-F238E27FC236}">
              <a16:creationId xmlns:a16="http://schemas.microsoft.com/office/drawing/2014/main" id="{ACB4F316-C59E-450F-87DF-FE12F0BD10E5}"/>
            </a:ext>
          </a:extLst>
        </xdr:cNvPr>
        <xdr:cNvSpPr txBox="1"/>
      </xdr:nvSpPr>
      <xdr:spPr>
        <a:xfrm>
          <a:off x="14738350" y="106464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33" name="直線コネクタ 632">
          <a:extLst>
            <a:ext uri="{FF2B5EF4-FFF2-40B4-BE49-F238E27FC236}">
              <a16:creationId xmlns:a16="http://schemas.microsoft.com/office/drawing/2014/main" id="{44E4AB2D-A425-4B04-B780-311DFB918874}"/>
            </a:ext>
          </a:extLst>
        </xdr:cNvPr>
        <xdr:cNvCxnSpPr/>
      </xdr:nvCxnSpPr>
      <xdr:spPr>
        <a:xfrm>
          <a:off x="14611350" y="106426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118110</xdr:rowOff>
    </xdr:from>
    <xdr:ext cx="405130" cy="259080"/>
    <xdr:sp macro="" textlink="">
      <xdr:nvSpPr>
        <xdr:cNvPr id="634" name="【保健センター・保健所】&#10;有形固定資産減価償却率最大値テキスト">
          <a:extLst>
            <a:ext uri="{FF2B5EF4-FFF2-40B4-BE49-F238E27FC236}">
              <a16:creationId xmlns:a16="http://schemas.microsoft.com/office/drawing/2014/main" id="{DF527DD9-4445-4B02-BCE0-63E2F11C4CA7}"/>
            </a:ext>
          </a:extLst>
        </xdr:cNvPr>
        <xdr:cNvSpPr txBox="1"/>
      </xdr:nvSpPr>
      <xdr:spPr>
        <a:xfrm>
          <a:off x="14738350" y="90335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24.0</a:t>
          </a:r>
          <a:endParaRPr kumimoji="1" lang="ja-JP" altLang="en-US" sz="1000" b="1">
            <a:latin typeface="ＭＳ Ｐゴシック"/>
            <a:ea typeface="ＭＳ Ｐゴシック"/>
          </a:endParaRPr>
        </a:p>
      </xdr:txBody>
    </xdr:sp>
    <xdr:clientData/>
  </xdr:oneCellAnchor>
  <xdr:twoCellAnchor>
    <xdr:from>
      <xdr:col>85</xdr:col>
      <xdr:colOff>38100</xdr:colOff>
      <xdr:row>56</xdr:row>
      <xdr:rowOff>0</xdr:rowOff>
    </xdr:from>
    <xdr:to>
      <xdr:col>86</xdr:col>
      <xdr:colOff>25400</xdr:colOff>
      <xdr:row>56</xdr:row>
      <xdr:rowOff>0</xdr:rowOff>
    </xdr:to>
    <xdr:cxnSp macro="">
      <xdr:nvCxnSpPr>
        <xdr:cNvPr id="635" name="直線コネクタ 634">
          <a:extLst>
            <a:ext uri="{FF2B5EF4-FFF2-40B4-BE49-F238E27FC236}">
              <a16:creationId xmlns:a16="http://schemas.microsoft.com/office/drawing/2014/main" id="{0F79ADE6-CA0D-4E46-A477-7725D2423166}"/>
            </a:ext>
          </a:extLst>
        </xdr:cNvPr>
        <xdr:cNvCxnSpPr/>
      </xdr:nvCxnSpPr>
      <xdr:spPr>
        <a:xfrm>
          <a:off x="14611350" y="92456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82550</xdr:rowOff>
    </xdr:from>
    <xdr:ext cx="405130" cy="259080"/>
    <xdr:sp macro="" textlink="">
      <xdr:nvSpPr>
        <xdr:cNvPr id="636" name="【保健センター・保健所】&#10;有形固定資産減価償却率平均値テキスト">
          <a:extLst>
            <a:ext uri="{FF2B5EF4-FFF2-40B4-BE49-F238E27FC236}">
              <a16:creationId xmlns:a16="http://schemas.microsoft.com/office/drawing/2014/main" id="{C8C6C357-373B-411C-BE74-7193E69E3E57}"/>
            </a:ext>
          </a:extLst>
        </xdr:cNvPr>
        <xdr:cNvSpPr txBox="1"/>
      </xdr:nvSpPr>
      <xdr:spPr>
        <a:xfrm>
          <a:off x="14738350" y="965835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56.8</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59</xdr:row>
      <xdr:rowOff>59690</xdr:rowOff>
    </xdr:from>
    <xdr:to>
      <xdr:col>85</xdr:col>
      <xdr:colOff>177800</xdr:colOff>
      <xdr:row>59</xdr:row>
      <xdr:rowOff>161290</xdr:rowOff>
    </xdr:to>
    <xdr:sp macro="" textlink="">
      <xdr:nvSpPr>
        <xdr:cNvPr id="637" name="フローチャート: 判断 636">
          <a:extLst>
            <a:ext uri="{FF2B5EF4-FFF2-40B4-BE49-F238E27FC236}">
              <a16:creationId xmlns:a16="http://schemas.microsoft.com/office/drawing/2014/main" id="{4B5EEC31-2A82-4D10-8B56-DA85E5336A56}"/>
            </a:ext>
          </a:extLst>
        </xdr:cNvPr>
        <xdr:cNvSpPr/>
      </xdr:nvSpPr>
      <xdr:spPr>
        <a:xfrm>
          <a:off x="14649450" y="980059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36830</xdr:rowOff>
    </xdr:from>
    <xdr:to>
      <xdr:col>81</xdr:col>
      <xdr:colOff>101600</xdr:colOff>
      <xdr:row>59</xdr:row>
      <xdr:rowOff>138430</xdr:rowOff>
    </xdr:to>
    <xdr:sp macro="" textlink="">
      <xdr:nvSpPr>
        <xdr:cNvPr id="638" name="フローチャート: 判断 637">
          <a:extLst>
            <a:ext uri="{FF2B5EF4-FFF2-40B4-BE49-F238E27FC236}">
              <a16:creationId xmlns:a16="http://schemas.microsoft.com/office/drawing/2014/main" id="{E0A0FF44-82F6-409F-809A-69CBEC90271A}"/>
            </a:ext>
          </a:extLst>
        </xdr:cNvPr>
        <xdr:cNvSpPr/>
      </xdr:nvSpPr>
      <xdr:spPr>
        <a:xfrm>
          <a:off x="13887450" y="9777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6350</xdr:rowOff>
    </xdr:from>
    <xdr:to>
      <xdr:col>76</xdr:col>
      <xdr:colOff>165100</xdr:colOff>
      <xdr:row>59</xdr:row>
      <xdr:rowOff>107950</xdr:rowOff>
    </xdr:to>
    <xdr:sp macro="" textlink="">
      <xdr:nvSpPr>
        <xdr:cNvPr id="639" name="フローチャート: 判断 638">
          <a:extLst>
            <a:ext uri="{FF2B5EF4-FFF2-40B4-BE49-F238E27FC236}">
              <a16:creationId xmlns:a16="http://schemas.microsoft.com/office/drawing/2014/main" id="{F67E2D50-0341-42E7-8FDF-51BC0A383D39}"/>
            </a:ext>
          </a:extLst>
        </xdr:cNvPr>
        <xdr:cNvSpPr/>
      </xdr:nvSpPr>
      <xdr:spPr>
        <a:xfrm>
          <a:off x="13093700" y="9747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135890</xdr:rowOff>
    </xdr:from>
    <xdr:to>
      <xdr:col>72</xdr:col>
      <xdr:colOff>38100</xdr:colOff>
      <xdr:row>59</xdr:row>
      <xdr:rowOff>66040</xdr:rowOff>
    </xdr:to>
    <xdr:sp macro="" textlink="">
      <xdr:nvSpPr>
        <xdr:cNvPr id="640" name="フローチャート: 判断 639">
          <a:extLst>
            <a:ext uri="{FF2B5EF4-FFF2-40B4-BE49-F238E27FC236}">
              <a16:creationId xmlns:a16="http://schemas.microsoft.com/office/drawing/2014/main" id="{C8C53021-AC78-4FB7-8B56-E72479689B40}"/>
            </a:ext>
          </a:extLst>
        </xdr:cNvPr>
        <xdr:cNvSpPr/>
      </xdr:nvSpPr>
      <xdr:spPr>
        <a:xfrm>
          <a:off x="12299950" y="971169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114935</xdr:rowOff>
    </xdr:from>
    <xdr:to>
      <xdr:col>67</xdr:col>
      <xdr:colOff>101600</xdr:colOff>
      <xdr:row>59</xdr:row>
      <xdr:rowOff>45085</xdr:rowOff>
    </xdr:to>
    <xdr:sp macro="" textlink="">
      <xdr:nvSpPr>
        <xdr:cNvPr id="641" name="フローチャート: 判断 640">
          <a:extLst>
            <a:ext uri="{FF2B5EF4-FFF2-40B4-BE49-F238E27FC236}">
              <a16:creationId xmlns:a16="http://schemas.microsoft.com/office/drawing/2014/main" id="{9D4122B4-CD4F-41D8-B4DE-B976B67944FE}"/>
            </a:ext>
          </a:extLst>
        </xdr:cNvPr>
        <xdr:cNvSpPr/>
      </xdr:nvSpPr>
      <xdr:spPr>
        <a:xfrm>
          <a:off x="11487150" y="969073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111760</xdr:rowOff>
    </xdr:from>
    <xdr:ext cx="762000" cy="256540"/>
    <xdr:sp macro="" textlink="">
      <xdr:nvSpPr>
        <xdr:cNvPr id="642" name="テキスト ボックス 641">
          <a:extLst>
            <a:ext uri="{FF2B5EF4-FFF2-40B4-BE49-F238E27FC236}">
              <a16:creationId xmlns:a16="http://schemas.microsoft.com/office/drawing/2014/main" id="{4B839511-DC41-4F72-88D3-9FF40759AE5D}"/>
            </a:ext>
          </a:extLst>
        </xdr:cNvPr>
        <xdr:cNvSpPr txBox="1"/>
      </xdr:nvSpPr>
      <xdr:spPr>
        <a:xfrm>
          <a:off x="14528800" y="110083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111760</xdr:rowOff>
    </xdr:from>
    <xdr:ext cx="762000" cy="256540"/>
    <xdr:sp macro="" textlink="">
      <xdr:nvSpPr>
        <xdr:cNvPr id="643" name="テキスト ボックス 642">
          <a:extLst>
            <a:ext uri="{FF2B5EF4-FFF2-40B4-BE49-F238E27FC236}">
              <a16:creationId xmlns:a16="http://schemas.microsoft.com/office/drawing/2014/main" id="{F7796F6B-3477-4EF6-8BBD-16A866267DF1}"/>
            </a:ext>
          </a:extLst>
        </xdr:cNvPr>
        <xdr:cNvSpPr txBox="1"/>
      </xdr:nvSpPr>
      <xdr:spPr>
        <a:xfrm>
          <a:off x="13766800" y="110083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111760</xdr:rowOff>
    </xdr:from>
    <xdr:ext cx="762000" cy="256540"/>
    <xdr:sp macro="" textlink="">
      <xdr:nvSpPr>
        <xdr:cNvPr id="644" name="テキスト ボックス 643">
          <a:extLst>
            <a:ext uri="{FF2B5EF4-FFF2-40B4-BE49-F238E27FC236}">
              <a16:creationId xmlns:a16="http://schemas.microsoft.com/office/drawing/2014/main" id="{A69FB846-F9C5-4DD5-A0FC-FE093DF9BFFB}"/>
            </a:ext>
          </a:extLst>
        </xdr:cNvPr>
        <xdr:cNvSpPr txBox="1"/>
      </xdr:nvSpPr>
      <xdr:spPr>
        <a:xfrm>
          <a:off x="12973050" y="110083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66</xdr:row>
      <xdr:rowOff>111760</xdr:rowOff>
    </xdr:from>
    <xdr:ext cx="762000" cy="256540"/>
    <xdr:sp macro="" textlink="">
      <xdr:nvSpPr>
        <xdr:cNvPr id="645" name="テキスト ボックス 644">
          <a:extLst>
            <a:ext uri="{FF2B5EF4-FFF2-40B4-BE49-F238E27FC236}">
              <a16:creationId xmlns:a16="http://schemas.microsoft.com/office/drawing/2014/main" id="{2B7D1B49-E790-44A8-AACF-9A97968E183F}"/>
            </a:ext>
          </a:extLst>
        </xdr:cNvPr>
        <xdr:cNvSpPr txBox="1"/>
      </xdr:nvSpPr>
      <xdr:spPr>
        <a:xfrm>
          <a:off x="12172950" y="110083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111760</xdr:rowOff>
    </xdr:from>
    <xdr:ext cx="762000" cy="256540"/>
    <xdr:sp macro="" textlink="">
      <xdr:nvSpPr>
        <xdr:cNvPr id="646" name="テキスト ボックス 645">
          <a:extLst>
            <a:ext uri="{FF2B5EF4-FFF2-40B4-BE49-F238E27FC236}">
              <a16:creationId xmlns:a16="http://schemas.microsoft.com/office/drawing/2014/main" id="{4230612C-10BB-465F-8D33-8666560D24A3}"/>
            </a:ext>
          </a:extLst>
        </xdr:cNvPr>
        <xdr:cNvSpPr txBox="1"/>
      </xdr:nvSpPr>
      <xdr:spPr>
        <a:xfrm>
          <a:off x="11366500" y="110083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63</xdr:row>
      <xdr:rowOff>132080</xdr:rowOff>
    </xdr:from>
    <xdr:to>
      <xdr:col>85</xdr:col>
      <xdr:colOff>177800</xdr:colOff>
      <xdr:row>64</xdr:row>
      <xdr:rowOff>62230</xdr:rowOff>
    </xdr:to>
    <xdr:sp macro="" textlink="">
      <xdr:nvSpPr>
        <xdr:cNvPr id="647" name="楕円 646">
          <a:extLst>
            <a:ext uri="{FF2B5EF4-FFF2-40B4-BE49-F238E27FC236}">
              <a16:creationId xmlns:a16="http://schemas.microsoft.com/office/drawing/2014/main" id="{7A52AA92-0F84-44BA-B81F-714C8876E031}"/>
            </a:ext>
          </a:extLst>
        </xdr:cNvPr>
        <xdr:cNvSpPr/>
      </xdr:nvSpPr>
      <xdr:spPr>
        <a:xfrm>
          <a:off x="14649450" y="1053338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63</xdr:row>
      <xdr:rowOff>46990</xdr:rowOff>
    </xdr:from>
    <xdr:ext cx="405130" cy="259080"/>
    <xdr:sp macro="" textlink="">
      <xdr:nvSpPr>
        <xdr:cNvPr id="648" name="【保健センター・保健所】&#10;有形固定資産減価償却率該当値テキスト">
          <a:extLst>
            <a:ext uri="{FF2B5EF4-FFF2-40B4-BE49-F238E27FC236}">
              <a16:creationId xmlns:a16="http://schemas.microsoft.com/office/drawing/2014/main" id="{844C89F1-6B14-4F4A-A482-432026E91C8C}"/>
            </a:ext>
          </a:extLst>
        </xdr:cNvPr>
        <xdr:cNvSpPr txBox="1"/>
      </xdr:nvSpPr>
      <xdr:spPr>
        <a:xfrm>
          <a:off x="14738350" y="104482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96.6</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63</xdr:row>
      <xdr:rowOff>67310</xdr:rowOff>
    </xdr:from>
    <xdr:to>
      <xdr:col>81</xdr:col>
      <xdr:colOff>101600</xdr:colOff>
      <xdr:row>63</xdr:row>
      <xdr:rowOff>168910</xdr:rowOff>
    </xdr:to>
    <xdr:sp macro="" textlink="">
      <xdr:nvSpPr>
        <xdr:cNvPr id="649" name="楕円 648">
          <a:extLst>
            <a:ext uri="{FF2B5EF4-FFF2-40B4-BE49-F238E27FC236}">
              <a16:creationId xmlns:a16="http://schemas.microsoft.com/office/drawing/2014/main" id="{FB7365EE-8FA3-4010-97FD-2E24C4B1E0E0}"/>
            </a:ext>
          </a:extLst>
        </xdr:cNvPr>
        <xdr:cNvSpPr/>
      </xdr:nvSpPr>
      <xdr:spPr>
        <a:xfrm>
          <a:off x="13887450" y="1046861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118110</xdr:rowOff>
    </xdr:from>
    <xdr:to>
      <xdr:col>85</xdr:col>
      <xdr:colOff>127000</xdr:colOff>
      <xdr:row>64</xdr:row>
      <xdr:rowOff>11430</xdr:rowOff>
    </xdr:to>
    <xdr:cxnSp macro="">
      <xdr:nvCxnSpPr>
        <xdr:cNvPr id="650" name="直線コネクタ 649">
          <a:extLst>
            <a:ext uri="{FF2B5EF4-FFF2-40B4-BE49-F238E27FC236}">
              <a16:creationId xmlns:a16="http://schemas.microsoft.com/office/drawing/2014/main" id="{2106F1CE-906C-435D-A7F4-D3B0FC688EE9}"/>
            </a:ext>
          </a:extLst>
        </xdr:cNvPr>
        <xdr:cNvCxnSpPr/>
      </xdr:nvCxnSpPr>
      <xdr:spPr>
        <a:xfrm>
          <a:off x="13938250" y="10519410"/>
          <a:ext cx="762000" cy="584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63</xdr:row>
      <xdr:rowOff>2540</xdr:rowOff>
    </xdr:from>
    <xdr:to>
      <xdr:col>76</xdr:col>
      <xdr:colOff>165100</xdr:colOff>
      <xdr:row>63</xdr:row>
      <xdr:rowOff>104140</xdr:rowOff>
    </xdr:to>
    <xdr:sp macro="" textlink="">
      <xdr:nvSpPr>
        <xdr:cNvPr id="651" name="楕円 650">
          <a:extLst>
            <a:ext uri="{FF2B5EF4-FFF2-40B4-BE49-F238E27FC236}">
              <a16:creationId xmlns:a16="http://schemas.microsoft.com/office/drawing/2014/main" id="{A9BBB8D9-C9C5-4D92-910E-0ED03E399A3F}"/>
            </a:ext>
          </a:extLst>
        </xdr:cNvPr>
        <xdr:cNvSpPr/>
      </xdr:nvSpPr>
      <xdr:spPr>
        <a:xfrm>
          <a:off x="13093700" y="10403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53340</xdr:rowOff>
    </xdr:from>
    <xdr:to>
      <xdr:col>81</xdr:col>
      <xdr:colOff>50800</xdr:colOff>
      <xdr:row>63</xdr:row>
      <xdr:rowOff>118110</xdr:rowOff>
    </xdr:to>
    <xdr:cxnSp macro="">
      <xdr:nvCxnSpPr>
        <xdr:cNvPr id="652" name="直線コネクタ 651">
          <a:extLst>
            <a:ext uri="{FF2B5EF4-FFF2-40B4-BE49-F238E27FC236}">
              <a16:creationId xmlns:a16="http://schemas.microsoft.com/office/drawing/2014/main" id="{15342BD8-B3CD-423A-BCCA-D265144A59BD}"/>
            </a:ext>
          </a:extLst>
        </xdr:cNvPr>
        <xdr:cNvCxnSpPr/>
      </xdr:nvCxnSpPr>
      <xdr:spPr>
        <a:xfrm>
          <a:off x="13144500" y="10454640"/>
          <a:ext cx="793750" cy="64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109220</xdr:rowOff>
    </xdr:from>
    <xdr:to>
      <xdr:col>72</xdr:col>
      <xdr:colOff>38100</xdr:colOff>
      <xdr:row>63</xdr:row>
      <xdr:rowOff>39370</xdr:rowOff>
    </xdr:to>
    <xdr:sp macro="" textlink="">
      <xdr:nvSpPr>
        <xdr:cNvPr id="653" name="楕円 652">
          <a:extLst>
            <a:ext uri="{FF2B5EF4-FFF2-40B4-BE49-F238E27FC236}">
              <a16:creationId xmlns:a16="http://schemas.microsoft.com/office/drawing/2014/main" id="{FEF230B1-9369-40E1-BD82-9CF9C2D160D2}"/>
            </a:ext>
          </a:extLst>
        </xdr:cNvPr>
        <xdr:cNvSpPr/>
      </xdr:nvSpPr>
      <xdr:spPr>
        <a:xfrm>
          <a:off x="12299950" y="1034542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160020</xdr:rowOff>
    </xdr:from>
    <xdr:to>
      <xdr:col>76</xdr:col>
      <xdr:colOff>114300</xdr:colOff>
      <xdr:row>63</xdr:row>
      <xdr:rowOff>53340</xdr:rowOff>
    </xdr:to>
    <xdr:cxnSp macro="">
      <xdr:nvCxnSpPr>
        <xdr:cNvPr id="654" name="直線コネクタ 653">
          <a:extLst>
            <a:ext uri="{FF2B5EF4-FFF2-40B4-BE49-F238E27FC236}">
              <a16:creationId xmlns:a16="http://schemas.microsoft.com/office/drawing/2014/main" id="{1704657F-3094-4D1C-AE4A-2659D8B69C0B}"/>
            </a:ext>
          </a:extLst>
        </xdr:cNvPr>
        <xdr:cNvCxnSpPr/>
      </xdr:nvCxnSpPr>
      <xdr:spPr>
        <a:xfrm>
          <a:off x="12344400" y="10396220"/>
          <a:ext cx="800100" cy="584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46355</xdr:rowOff>
    </xdr:from>
    <xdr:to>
      <xdr:col>67</xdr:col>
      <xdr:colOff>101600</xdr:colOff>
      <xdr:row>62</xdr:row>
      <xdr:rowOff>147955</xdr:rowOff>
    </xdr:to>
    <xdr:sp macro="" textlink="">
      <xdr:nvSpPr>
        <xdr:cNvPr id="655" name="楕円 654">
          <a:extLst>
            <a:ext uri="{FF2B5EF4-FFF2-40B4-BE49-F238E27FC236}">
              <a16:creationId xmlns:a16="http://schemas.microsoft.com/office/drawing/2014/main" id="{F91D557A-4036-43CA-A0F5-0928D1FFF282}"/>
            </a:ext>
          </a:extLst>
        </xdr:cNvPr>
        <xdr:cNvSpPr/>
      </xdr:nvSpPr>
      <xdr:spPr>
        <a:xfrm>
          <a:off x="11487150" y="10282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97790</xdr:rowOff>
    </xdr:from>
    <xdr:to>
      <xdr:col>71</xdr:col>
      <xdr:colOff>177800</xdr:colOff>
      <xdr:row>62</xdr:row>
      <xdr:rowOff>160020</xdr:rowOff>
    </xdr:to>
    <xdr:cxnSp macro="">
      <xdr:nvCxnSpPr>
        <xdr:cNvPr id="656" name="直線コネクタ 655">
          <a:extLst>
            <a:ext uri="{FF2B5EF4-FFF2-40B4-BE49-F238E27FC236}">
              <a16:creationId xmlns:a16="http://schemas.microsoft.com/office/drawing/2014/main" id="{43C8CDFE-07E5-4DFC-BB7B-9E778B89B3FF}"/>
            </a:ext>
          </a:extLst>
        </xdr:cNvPr>
        <xdr:cNvCxnSpPr/>
      </xdr:nvCxnSpPr>
      <xdr:spPr>
        <a:xfrm>
          <a:off x="11537950" y="10333990"/>
          <a:ext cx="806450" cy="622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57</xdr:row>
      <xdr:rowOff>154940</xdr:rowOff>
    </xdr:from>
    <xdr:ext cx="405130" cy="256540"/>
    <xdr:sp macro="" textlink="">
      <xdr:nvSpPr>
        <xdr:cNvPr id="657" name="n_1aveValue【保健センター・保健所】&#10;有形固定資産減価償却率">
          <a:extLst>
            <a:ext uri="{FF2B5EF4-FFF2-40B4-BE49-F238E27FC236}">
              <a16:creationId xmlns:a16="http://schemas.microsoft.com/office/drawing/2014/main" id="{11EBC562-EC05-45C1-B69A-F487BD950888}"/>
            </a:ext>
          </a:extLst>
        </xdr:cNvPr>
        <xdr:cNvSpPr txBox="1"/>
      </xdr:nvSpPr>
      <xdr:spPr>
        <a:xfrm>
          <a:off x="13742035" y="956564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55.6</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57</xdr:row>
      <xdr:rowOff>124460</xdr:rowOff>
    </xdr:from>
    <xdr:ext cx="402590" cy="259080"/>
    <xdr:sp macro="" textlink="">
      <xdr:nvSpPr>
        <xdr:cNvPr id="658" name="n_2aveValue【保健センター・保健所】&#10;有形固定資産減価償却率">
          <a:extLst>
            <a:ext uri="{FF2B5EF4-FFF2-40B4-BE49-F238E27FC236}">
              <a16:creationId xmlns:a16="http://schemas.microsoft.com/office/drawing/2014/main" id="{B5E8F726-6D5A-4A0B-B04B-1D29553F005B}"/>
            </a:ext>
          </a:extLst>
        </xdr:cNvPr>
        <xdr:cNvSpPr txBox="1"/>
      </xdr:nvSpPr>
      <xdr:spPr>
        <a:xfrm>
          <a:off x="12960985" y="953516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54.0</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57</xdr:row>
      <xdr:rowOff>82550</xdr:rowOff>
    </xdr:from>
    <xdr:ext cx="402590" cy="259080"/>
    <xdr:sp macro="" textlink="">
      <xdr:nvSpPr>
        <xdr:cNvPr id="659" name="n_3aveValue【保健センター・保健所】&#10;有形固定資産減価償却率">
          <a:extLst>
            <a:ext uri="{FF2B5EF4-FFF2-40B4-BE49-F238E27FC236}">
              <a16:creationId xmlns:a16="http://schemas.microsoft.com/office/drawing/2014/main" id="{C727A207-54ED-4C58-A586-19024E8F3B53}"/>
            </a:ext>
          </a:extLst>
        </xdr:cNvPr>
        <xdr:cNvSpPr txBox="1"/>
      </xdr:nvSpPr>
      <xdr:spPr>
        <a:xfrm>
          <a:off x="12167235" y="949325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51.8</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57</xdr:row>
      <xdr:rowOff>61595</xdr:rowOff>
    </xdr:from>
    <xdr:ext cx="402590" cy="259080"/>
    <xdr:sp macro="" textlink="">
      <xdr:nvSpPr>
        <xdr:cNvPr id="660" name="n_4aveValue【保健センター・保健所】&#10;有形固定資産減価償却率">
          <a:extLst>
            <a:ext uri="{FF2B5EF4-FFF2-40B4-BE49-F238E27FC236}">
              <a16:creationId xmlns:a16="http://schemas.microsoft.com/office/drawing/2014/main" id="{22DE59B5-A5F9-43CC-A904-4EA7959DEB60}"/>
            </a:ext>
          </a:extLst>
        </xdr:cNvPr>
        <xdr:cNvSpPr txBox="1"/>
      </xdr:nvSpPr>
      <xdr:spPr>
        <a:xfrm>
          <a:off x="11354435" y="947229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50.7</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63</xdr:row>
      <xdr:rowOff>160020</xdr:rowOff>
    </xdr:from>
    <xdr:ext cx="405130" cy="259080"/>
    <xdr:sp macro="" textlink="">
      <xdr:nvSpPr>
        <xdr:cNvPr id="661" name="n_1mainValue【保健センター・保健所】&#10;有形固定資産減価償却率">
          <a:extLst>
            <a:ext uri="{FF2B5EF4-FFF2-40B4-BE49-F238E27FC236}">
              <a16:creationId xmlns:a16="http://schemas.microsoft.com/office/drawing/2014/main" id="{C65D9384-2BAB-4C90-AEB6-329BBA694E53}"/>
            </a:ext>
          </a:extLst>
        </xdr:cNvPr>
        <xdr:cNvSpPr txBox="1"/>
      </xdr:nvSpPr>
      <xdr:spPr>
        <a:xfrm>
          <a:off x="13742035" y="105613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93.2</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63</xdr:row>
      <xdr:rowOff>95250</xdr:rowOff>
    </xdr:from>
    <xdr:ext cx="402590" cy="259080"/>
    <xdr:sp macro="" textlink="">
      <xdr:nvSpPr>
        <xdr:cNvPr id="662" name="n_2mainValue【保健センター・保健所】&#10;有形固定資産減価償却率">
          <a:extLst>
            <a:ext uri="{FF2B5EF4-FFF2-40B4-BE49-F238E27FC236}">
              <a16:creationId xmlns:a16="http://schemas.microsoft.com/office/drawing/2014/main" id="{EEA235F2-2CB9-4ED0-AD5B-3E650FDCC87B}"/>
            </a:ext>
          </a:extLst>
        </xdr:cNvPr>
        <xdr:cNvSpPr txBox="1"/>
      </xdr:nvSpPr>
      <xdr:spPr>
        <a:xfrm>
          <a:off x="12960985" y="1049655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89.8</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63</xdr:row>
      <xdr:rowOff>30480</xdr:rowOff>
    </xdr:from>
    <xdr:ext cx="402590" cy="256540"/>
    <xdr:sp macro="" textlink="">
      <xdr:nvSpPr>
        <xdr:cNvPr id="663" name="n_3mainValue【保健センター・保健所】&#10;有形固定資産減価償却率">
          <a:extLst>
            <a:ext uri="{FF2B5EF4-FFF2-40B4-BE49-F238E27FC236}">
              <a16:creationId xmlns:a16="http://schemas.microsoft.com/office/drawing/2014/main" id="{493F3399-8F81-4C67-A61E-0F7E11DC4F51}"/>
            </a:ext>
          </a:extLst>
        </xdr:cNvPr>
        <xdr:cNvSpPr txBox="1"/>
      </xdr:nvSpPr>
      <xdr:spPr>
        <a:xfrm>
          <a:off x="12167235" y="1043178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86.4</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62</xdr:row>
      <xdr:rowOff>139065</xdr:rowOff>
    </xdr:from>
    <xdr:ext cx="402590" cy="259080"/>
    <xdr:sp macro="" textlink="">
      <xdr:nvSpPr>
        <xdr:cNvPr id="664" name="n_4mainValue【保健センター・保健所】&#10;有形固定資産減価償却率">
          <a:extLst>
            <a:ext uri="{FF2B5EF4-FFF2-40B4-BE49-F238E27FC236}">
              <a16:creationId xmlns:a16="http://schemas.microsoft.com/office/drawing/2014/main" id="{E81ACE99-EE79-409D-89B5-F4423773C996}"/>
            </a:ext>
          </a:extLst>
        </xdr:cNvPr>
        <xdr:cNvSpPr txBox="1"/>
      </xdr:nvSpPr>
      <xdr:spPr>
        <a:xfrm>
          <a:off x="11354435" y="1037526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83.1</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5" name="正方形/長方形 664">
          <a:extLst>
            <a:ext uri="{FF2B5EF4-FFF2-40B4-BE49-F238E27FC236}">
              <a16:creationId xmlns:a16="http://schemas.microsoft.com/office/drawing/2014/main" id="{93487D6D-6873-4AD6-8670-1096223B00F1}"/>
            </a:ext>
          </a:extLst>
        </xdr:cNvPr>
        <xdr:cNvSpPr/>
      </xdr:nvSpPr>
      <xdr:spPr>
        <a:xfrm>
          <a:off x="16459200" y="77089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6" name="正方形/長方形 665">
          <a:extLst>
            <a:ext uri="{FF2B5EF4-FFF2-40B4-BE49-F238E27FC236}">
              <a16:creationId xmlns:a16="http://schemas.microsoft.com/office/drawing/2014/main" id="{FFACF046-B04C-4ECF-9E3A-5E1A90C65E04}"/>
            </a:ext>
          </a:extLst>
        </xdr:cNvPr>
        <xdr:cNvSpPr/>
      </xdr:nvSpPr>
      <xdr:spPr>
        <a:xfrm>
          <a:off x="16586200" y="83439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7" name="正方形/長方形 666">
          <a:extLst>
            <a:ext uri="{FF2B5EF4-FFF2-40B4-BE49-F238E27FC236}">
              <a16:creationId xmlns:a16="http://schemas.microsoft.com/office/drawing/2014/main" id="{F55FCB8A-237A-414B-9D10-2BAF4BC899AD}"/>
            </a:ext>
          </a:extLst>
        </xdr:cNvPr>
        <xdr:cNvSpPr/>
      </xdr:nvSpPr>
      <xdr:spPr>
        <a:xfrm>
          <a:off x="16586200" y="85407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103/113</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8" name="正方形/長方形 667">
          <a:extLst>
            <a:ext uri="{FF2B5EF4-FFF2-40B4-BE49-F238E27FC236}">
              <a16:creationId xmlns:a16="http://schemas.microsoft.com/office/drawing/2014/main" id="{F77C6E78-2824-4922-A11F-8F679293893E}"/>
            </a:ext>
          </a:extLst>
        </xdr:cNvPr>
        <xdr:cNvSpPr/>
      </xdr:nvSpPr>
      <xdr:spPr>
        <a:xfrm>
          <a:off x="17487900" y="83439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9" name="正方形/長方形 668">
          <a:extLst>
            <a:ext uri="{FF2B5EF4-FFF2-40B4-BE49-F238E27FC236}">
              <a16:creationId xmlns:a16="http://schemas.microsoft.com/office/drawing/2014/main" id="{B2BE1969-A4BB-4FFF-B2F2-245BA2552B4F}"/>
            </a:ext>
          </a:extLst>
        </xdr:cNvPr>
        <xdr:cNvSpPr/>
      </xdr:nvSpPr>
      <xdr:spPr>
        <a:xfrm>
          <a:off x="17487900" y="85407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0" name="正方形/長方形 669">
          <a:extLst>
            <a:ext uri="{FF2B5EF4-FFF2-40B4-BE49-F238E27FC236}">
              <a16:creationId xmlns:a16="http://schemas.microsoft.com/office/drawing/2014/main" id="{5740F3A7-11C3-465D-97BE-ED64AC9B0344}"/>
            </a:ext>
          </a:extLst>
        </xdr:cNvPr>
        <xdr:cNvSpPr/>
      </xdr:nvSpPr>
      <xdr:spPr>
        <a:xfrm>
          <a:off x="18516600" y="83439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1" name="正方形/長方形 670">
          <a:extLst>
            <a:ext uri="{FF2B5EF4-FFF2-40B4-BE49-F238E27FC236}">
              <a16:creationId xmlns:a16="http://schemas.microsoft.com/office/drawing/2014/main" id="{CD70C9E6-F860-4DD1-8C16-AA606A0B4A89}"/>
            </a:ext>
          </a:extLst>
        </xdr:cNvPr>
        <xdr:cNvSpPr/>
      </xdr:nvSpPr>
      <xdr:spPr>
        <a:xfrm>
          <a:off x="18516600" y="85407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0.048</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2" name="正方形/長方形 671">
          <a:extLst>
            <a:ext uri="{FF2B5EF4-FFF2-40B4-BE49-F238E27FC236}">
              <a16:creationId xmlns:a16="http://schemas.microsoft.com/office/drawing/2014/main" id="{86E1EAFF-F7A1-47B1-8A62-76C8FF7C84DA}"/>
            </a:ext>
          </a:extLst>
        </xdr:cNvPr>
        <xdr:cNvSpPr/>
      </xdr:nvSpPr>
      <xdr:spPr>
        <a:xfrm>
          <a:off x="16459200" y="8807450"/>
          <a:ext cx="426720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7345" cy="225425"/>
    <xdr:sp macro="" textlink="">
      <xdr:nvSpPr>
        <xdr:cNvPr id="673" name="テキスト ボックス 672">
          <a:extLst>
            <a:ext uri="{FF2B5EF4-FFF2-40B4-BE49-F238E27FC236}">
              <a16:creationId xmlns:a16="http://schemas.microsoft.com/office/drawing/2014/main" id="{4372BEFD-3D77-41FE-A5CF-F192D29B6B52}"/>
            </a:ext>
          </a:extLst>
        </xdr:cNvPr>
        <xdr:cNvSpPr txBox="1"/>
      </xdr:nvSpPr>
      <xdr:spPr>
        <a:xfrm>
          <a:off x="16440150" y="86233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4" name="直線コネクタ 673">
          <a:extLst>
            <a:ext uri="{FF2B5EF4-FFF2-40B4-BE49-F238E27FC236}">
              <a16:creationId xmlns:a16="http://schemas.microsoft.com/office/drawing/2014/main" id="{0EA50CAE-C4E6-4829-985D-3D4C18EEE132}"/>
            </a:ext>
          </a:extLst>
        </xdr:cNvPr>
        <xdr:cNvCxnSpPr/>
      </xdr:nvCxnSpPr>
      <xdr:spPr>
        <a:xfrm>
          <a:off x="16459200" y="110109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130810</xdr:rowOff>
    </xdr:from>
    <xdr:to>
      <xdr:col>120</xdr:col>
      <xdr:colOff>114300</xdr:colOff>
      <xdr:row>64</xdr:row>
      <xdr:rowOff>130810</xdr:rowOff>
    </xdr:to>
    <xdr:cxnSp macro="">
      <xdr:nvCxnSpPr>
        <xdr:cNvPr id="675" name="直線コネクタ 674">
          <a:extLst>
            <a:ext uri="{FF2B5EF4-FFF2-40B4-BE49-F238E27FC236}">
              <a16:creationId xmlns:a16="http://schemas.microsoft.com/office/drawing/2014/main" id="{BF04BD7D-AACB-4F5E-A74F-6BBEA0B425EA}"/>
            </a:ext>
          </a:extLst>
        </xdr:cNvPr>
        <xdr:cNvCxnSpPr/>
      </xdr:nvCxnSpPr>
      <xdr:spPr>
        <a:xfrm>
          <a:off x="16459200" y="106972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63</xdr:row>
      <xdr:rowOff>160020</xdr:rowOff>
    </xdr:from>
    <xdr:ext cx="464820" cy="259080"/>
    <xdr:sp macro="" textlink="">
      <xdr:nvSpPr>
        <xdr:cNvPr id="676" name="テキスト ボックス 675">
          <a:extLst>
            <a:ext uri="{FF2B5EF4-FFF2-40B4-BE49-F238E27FC236}">
              <a16:creationId xmlns:a16="http://schemas.microsoft.com/office/drawing/2014/main" id="{6578BE32-F6EF-4EA7-9D1B-AFEEDB804C53}"/>
            </a:ext>
          </a:extLst>
        </xdr:cNvPr>
        <xdr:cNvSpPr txBox="1"/>
      </xdr:nvSpPr>
      <xdr:spPr>
        <a:xfrm>
          <a:off x="16048990" y="1056132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62</xdr:row>
      <xdr:rowOff>146685</xdr:rowOff>
    </xdr:from>
    <xdr:to>
      <xdr:col>120</xdr:col>
      <xdr:colOff>114300</xdr:colOff>
      <xdr:row>62</xdr:row>
      <xdr:rowOff>146685</xdr:rowOff>
    </xdr:to>
    <xdr:cxnSp macro="">
      <xdr:nvCxnSpPr>
        <xdr:cNvPr id="677" name="直線コネクタ 676">
          <a:extLst>
            <a:ext uri="{FF2B5EF4-FFF2-40B4-BE49-F238E27FC236}">
              <a16:creationId xmlns:a16="http://schemas.microsoft.com/office/drawing/2014/main" id="{44049193-2815-459B-9815-0CE5A06310BD}"/>
            </a:ext>
          </a:extLst>
        </xdr:cNvPr>
        <xdr:cNvCxnSpPr/>
      </xdr:nvCxnSpPr>
      <xdr:spPr>
        <a:xfrm>
          <a:off x="16459200" y="1038288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62</xdr:row>
      <xdr:rowOff>4445</xdr:rowOff>
    </xdr:from>
    <xdr:ext cx="464820" cy="259080"/>
    <xdr:sp macro="" textlink="">
      <xdr:nvSpPr>
        <xdr:cNvPr id="678" name="テキスト ボックス 677">
          <a:extLst>
            <a:ext uri="{FF2B5EF4-FFF2-40B4-BE49-F238E27FC236}">
              <a16:creationId xmlns:a16="http://schemas.microsoft.com/office/drawing/2014/main" id="{88B8346A-9E84-4A1A-B96D-A1EF7AB93B26}"/>
            </a:ext>
          </a:extLst>
        </xdr:cNvPr>
        <xdr:cNvSpPr txBox="1"/>
      </xdr:nvSpPr>
      <xdr:spPr>
        <a:xfrm>
          <a:off x="16048990" y="1024064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60</xdr:row>
      <xdr:rowOff>163195</xdr:rowOff>
    </xdr:from>
    <xdr:to>
      <xdr:col>120</xdr:col>
      <xdr:colOff>114300</xdr:colOff>
      <xdr:row>60</xdr:row>
      <xdr:rowOff>163195</xdr:rowOff>
    </xdr:to>
    <xdr:cxnSp macro="">
      <xdr:nvCxnSpPr>
        <xdr:cNvPr id="679" name="直線コネクタ 678">
          <a:extLst>
            <a:ext uri="{FF2B5EF4-FFF2-40B4-BE49-F238E27FC236}">
              <a16:creationId xmlns:a16="http://schemas.microsoft.com/office/drawing/2014/main" id="{B7669E51-8C6E-4873-8930-EC8E885DE4A4}"/>
            </a:ext>
          </a:extLst>
        </xdr:cNvPr>
        <xdr:cNvCxnSpPr/>
      </xdr:nvCxnSpPr>
      <xdr:spPr>
        <a:xfrm>
          <a:off x="16459200" y="100691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60</xdr:row>
      <xdr:rowOff>20955</xdr:rowOff>
    </xdr:from>
    <xdr:ext cx="464820" cy="256540"/>
    <xdr:sp macro="" textlink="">
      <xdr:nvSpPr>
        <xdr:cNvPr id="680" name="テキスト ボックス 679">
          <a:extLst>
            <a:ext uri="{FF2B5EF4-FFF2-40B4-BE49-F238E27FC236}">
              <a16:creationId xmlns:a16="http://schemas.microsoft.com/office/drawing/2014/main" id="{72D4CD71-C6D2-4EEA-A9DA-C87215D8B2A7}"/>
            </a:ext>
          </a:extLst>
        </xdr:cNvPr>
        <xdr:cNvSpPr txBox="1"/>
      </xdr:nvSpPr>
      <xdr:spPr>
        <a:xfrm>
          <a:off x="16048990" y="992695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59</xdr:row>
      <xdr:rowOff>8255</xdr:rowOff>
    </xdr:from>
    <xdr:to>
      <xdr:col>120</xdr:col>
      <xdr:colOff>114300</xdr:colOff>
      <xdr:row>59</xdr:row>
      <xdr:rowOff>8255</xdr:rowOff>
    </xdr:to>
    <xdr:cxnSp macro="">
      <xdr:nvCxnSpPr>
        <xdr:cNvPr id="681" name="直線コネクタ 680">
          <a:extLst>
            <a:ext uri="{FF2B5EF4-FFF2-40B4-BE49-F238E27FC236}">
              <a16:creationId xmlns:a16="http://schemas.microsoft.com/office/drawing/2014/main" id="{D3DA7660-8AB1-4CA2-AF4B-1A10BA066F4B}"/>
            </a:ext>
          </a:extLst>
        </xdr:cNvPr>
        <xdr:cNvCxnSpPr/>
      </xdr:nvCxnSpPr>
      <xdr:spPr>
        <a:xfrm>
          <a:off x="16459200" y="97491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58</xdr:row>
      <xdr:rowOff>37465</xdr:rowOff>
    </xdr:from>
    <xdr:ext cx="464820" cy="259080"/>
    <xdr:sp macro="" textlink="">
      <xdr:nvSpPr>
        <xdr:cNvPr id="682" name="テキスト ボックス 681">
          <a:extLst>
            <a:ext uri="{FF2B5EF4-FFF2-40B4-BE49-F238E27FC236}">
              <a16:creationId xmlns:a16="http://schemas.microsoft.com/office/drawing/2014/main" id="{66C5788C-A60A-414D-BDB4-7B193226DBE7}"/>
            </a:ext>
          </a:extLst>
        </xdr:cNvPr>
        <xdr:cNvSpPr txBox="1"/>
      </xdr:nvSpPr>
      <xdr:spPr>
        <a:xfrm>
          <a:off x="16048990" y="961326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57</xdr:row>
      <xdr:rowOff>24765</xdr:rowOff>
    </xdr:from>
    <xdr:to>
      <xdr:col>120</xdr:col>
      <xdr:colOff>114300</xdr:colOff>
      <xdr:row>57</xdr:row>
      <xdr:rowOff>24765</xdr:rowOff>
    </xdr:to>
    <xdr:cxnSp macro="">
      <xdr:nvCxnSpPr>
        <xdr:cNvPr id="683" name="直線コネクタ 682">
          <a:extLst>
            <a:ext uri="{FF2B5EF4-FFF2-40B4-BE49-F238E27FC236}">
              <a16:creationId xmlns:a16="http://schemas.microsoft.com/office/drawing/2014/main" id="{BAB77E76-3061-40A2-BA21-79966F7997F2}"/>
            </a:ext>
          </a:extLst>
        </xdr:cNvPr>
        <xdr:cNvCxnSpPr/>
      </xdr:nvCxnSpPr>
      <xdr:spPr>
        <a:xfrm>
          <a:off x="16459200" y="94354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56</xdr:row>
      <xdr:rowOff>53975</xdr:rowOff>
    </xdr:from>
    <xdr:ext cx="464820" cy="256540"/>
    <xdr:sp macro="" textlink="">
      <xdr:nvSpPr>
        <xdr:cNvPr id="684" name="テキスト ボックス 683">
          <a:extLst>
            <a:ext uri="{FF2B5EF4-FFF2-40B4-BE49-F238E27FC236}">
              <a16:creationId xmlns:a16="http://schemas.microsoft.com/office/drawing/2014/main" id="{BF758174-6D8B-4031-B9AA-E93B5234BD44}"/>
            </a:ext>
          </a:extLst>
        </xdr:cNvPr>
        <xdr:cNvSpPr txBox="1"/>
      </xdr:nvSpPr>
      <xdr:spPr>
        <a:xfrm>
          <a:off x="16048990" y="929957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55</xdr:row>
      <xdr:rowOff>40640</xdr:rowOff>
    </xdr:from>
    <xdr:to>
      <xdr:col>120</xdr:col>
      <xdr:colOff>114300</xdr:colOff>
      <xdr:row>55</xdr:row>
      <xdr:rowOff>40640</xdr:rowOff>
    </xdr:to>
    <xdr:cxnSp macro="">
      <xdr:nvCxnSpPr>
        <xdr:cNvPr id="685" name="直線コネクタ 684">
          <a:extLst>
            <a:ext uri="{FF2B5EF4-FFF2-40B4-BE49-F238E27FC236}">
              <a16:creationId xmlns:a16="http://schemas.microsoft.com/office/drawing/2014/main" id="{435C39F2-7A84-4319-BAFA-B4ECF01B3506}"/>
            </a:ext>
          </a:extLst>
        </xdr:cNvPr>
        <xdr:cNvCxnSpPr/>
      </xdr:nvCxnSpPr>
      <xdr:spPr>
        <a:xfrm>
          <a:off x="16459200" y="91211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54</xdr:row>
      <xdr:rowOff>69850</xdr:rowOff>
    </xdr:from>
    <xdr:ext cx="464820" cy="259080"/>
    <xdr:sp macro="" textlink="">
      <xdr:nvSpPr>
        <xdr:cNvPr id="686" name="テキスト ボックス 685">
          <a:extLst>
            <a:ext uri="{FF2B5EF4-FFF2-40B4-BE49-F238E27FC236}">
              <a16:creationId xmlns:a16="http://schemas.microsoft.com/office/drawing/2014/main" id="{7B6A347D-C135-4B9B-87E7-97AEE60ECCD2}"/>
            </a:ext>
          </a:extLst>
        </xdr:cNvPr>
        <xdr:cNvSpPr txBox="1"/>
      </xdr:nvSpPr>
      <xdr:spPr>
        <a:xfrm>
          <a:off x="16048990" y="898525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7" name="直線コネクタ 686">
          <a:extLst>
            <a:ext uri="{FF2B5EF4-FFF2-40B4-BE49-F238E27FC236}">
              <a16:creationId xmlns:a16="http://schemas.microsoft.com/office/drawing/2014/main" id="{2B811AF7-066C-47BF-8DCF-684975E6549A}"/>
            </a:ext>
          </a:extLst>
        </xdr:cNvPr>
        <xdr:cNvCxnSpPr/>
      </xdr:nvCxnSpPr>
      <xdr:spPr>
        <a:xfrm>
          <a:off x="16459200" y="88074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52</xdr:row>
      <xdr:rowOff>86360</xdr:rowOff>
    </xdr:from>
    <xdr:ext cx="464820" cy="256540"/>
    <xdr:sp macro="" textlink="">
      <xdr:nvSpPr>
        <xdr:cNvPr id="688" name="テキスト ボックス 687">
          <a:extLst>
            <a:ext uri="{FF2B5EF4-FFF2-40B4-BE49-F238E27FC236}">
              <a16:creationId xmlns:a16="http://schemas.microsoft.com/office/drawing/2014/main" id="{E3B1F8F4-CD2D-4F2F-B6B4-879E15DEE4EE}"/>
            </a:ext>
          </a:extLst>
        </xdr:cNvPr>
        <xdr:cNvSpPr txBox="1"/>
      </xdr:nvSpPr>
      <xdr:spPr>
        <a:xfrm>
          <a:off x="16048990" y="86715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9" name="【保健センター・保健所】&#10;一人当たり面積グラフ枠">
          <a:extLst>
            <a:ext uri="{FF2B5EF4-FFF2-40B4-BE49-F238E27FC236}">
              <a16:creationId xmlns:a16="http://schemas.microsoft.com/office/drawing/2014/main" id="{AC592A11-46AA-4387-B317-F1CF124C0F0F}"/>
            </a:ext>
          </a:extLst>
        </xdr:cNvPr>
        <xdr:cNvSpPr/>
      </xdr:nvSpPr>
      <xdr:spPr>
        <a:xfrm>
          <a:off x="16459200" y="8807450"/>
          <a:ext cx="426720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56</xdr:row>
      <xdr:rowOff>81915</xdr:rowOff>
    </xdr:from>
    <xdr:to>
      <xdr:col>116</xdr:col>
      <xdr:colOff>62865</xdr:colOff>
      <xdr:row>64</xdr:row>
      <xdr:rowOff>117475</xdr:rowOff>
    </xdr:to>
    <xdr:cxnSp macro="">
      <xdr:nvCxnSpPr>
        <xdr:cNvPr id="690" name="直線コネクタ 689">
          <a:extLst>
            <a:ext uri="{FF2B5EF4-FFF2-40B4-BE49-F238E27FC236}">
              <a16:creationId xmlns:a16="http://schemas.microsoft.com/office/drawing/2014/main" id="{CB2C54DC-88B3-4D4E-97DB-A4E8DF8A44D9}"/>
            </a:ext>
          </a:extLst>
        </xdr:cNvPr>
        <xdr:cNvCxnSpPr/>
      </xdr:nvCxnSpPr>
      <xdr:spPr>
        <a:xfrm flipV="1">
          <a:off x="19951065" y="9327515"/>
          <a:ext cx="0" cy="13563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121285</xdr:rowOff>
    </xdr:from>
    <xdr:ext cx="469900" cy="256540"/>
    <xdr:sp macro="" textlink="">
      <xdr:nvSpPr>
        <xdr:cNvPr id="691" name="【保健センター・保健所】&#10;一人当たり面積最小値テキスト">
          <a:extLst>
            <a:ext uri="{FF2B5EF4-FFF2-40B4-BE49-F238E27FC236}">
              <a16:creationId xmlns:a16="http://schemas.microsoft.com/office/drawing/2014/main" id="{22D7E4B2-8BEB-4CFA-B1CD-262B5E63A179}"/>
            </a:ext>
          </a:extLst>
        </xdr:cNvPr>
        <xdr:cNvSpPr txBox="1"/>
      </xdr:nvSpPr>
      <xdr:spPr>
        <a:xfrm>
          <a:off x="19989800" y="1068768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0.004</a:t>
          </a:r>
          <a:endParaRPr kumimoji="1" lang="ja-JP" altLang="en-US" sz="1000" b="1">
            <a:latin typeface="ＭＳ Ｐゴシック"/>
            <a:ea typeface="ＭＳ Ｐゴシック"/>
          </a:endParaRPr>
        </a:p>
      </xdr:txBody>
    </xdr:sp>
    <xdr:clientData/>
  </xdr:oneCellAnchor>
  <xdr:twoCellAnchor>
    <xdr:from>
      <xdr:col>115</xdr:col>
      <xdr:colOff>165100</xdr:colOff>
      <xdr:row>64</xdr:row>
      <xdr:rowOff>117475</xdr:rowOff>
    </xdr:from>
    <xdr:to>
      <xdr:col>116</xdr:col>
      <xdr:colOff>152400</xdr:colOff>
      <xdr:row>64</xdr:row>
      <xdr:rowOff>117475</xdr:rowOff>
    </xdr:to>
    <xdr:cxnSp macro="">
      <xdr:nvCxnSpPr>
        <xdr:cNvPr id="692" name="直線コネクタ 691">
          <a:extLst>
            <a:ext uri="{FF2B5EF4-FFF2-40B4-BE49-F238E27FC236}">
              <a16:creationId xmlns:a16="http://schemas.microsoft.com/office/drawing/2014/main" id="{90929039-260E-4A37-B0A0-8F0D5457A0B9}"/>
            </a:ext>
          </a:extLst>
        </xdr:cNvPr>
        <xdr:cNvCxnSpPr/>
      </xdr:nvCxnSpPr>
      <xdr:spPr>
        <a:xfrm>
          <a:off x="19881850" y="1068387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29210</xdr:rowOff>
    </xdr:from>
    <xdr:ext cx="469900" cy="256540"/>
    <xdr:sp macro="" textlink="">
      <xdr:nvSpPr>
        <xdr:cNvPr id="693" name="【保健センター・保健所】&#10;一人当たり面積最大値テキスト">
          <a:extLst>
            <a:ext uri="{FF2B5EF4-FFF2-40B4-BE49-F238E27FC236}">
              <a16:creationId xmlns:a16="http://schemas.microsoft.com/office/drawing/2014/main" id="{3FC67A3A-1703-4F77-B91B-0AC75CF8B779}"/>
            </a:ext>
          </a:extLst>
        </xdr:cNvPr>
        <xdr:cNvSpPr txBox="1"/>
      </xdr:nvSpPr>
      <xdr:spPr>
        <a:xfrm>
          <a:off x="19989800" y="910971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0.435</a:t>
          </a:r>
          <a:endParaRPr kumimoji="1" lang="ja-JP" altLang="en-US" sz="1000" b="1">
            <a:latin typeface="ＭＳ Ｐゴシック"/>
            <a:ea typeface="ＭＳ Ｐゴシック"/>
          </a:endParaRPr>
        </a:p>
      </xdr:txBody>
    </xdr:sp>
    <xdr:clientData/>
  </xdr:oneCellAnchor>
  <xdr:twoCellAnchor>
    <xdr:from>
      <xdr:col>115</xdr:col>
      <xdr:colOff>165100</xdr:colOff>
      <xdr:row>56</xdr:row>
      <xdr:rowOff>81915</xdr:rowOff>
    </xdr:from>
    <xdr:to>
      <xdr:col>116</xdr:col>
      <xdr:colOff>152400</xdr:colOff>
      <xdr:row>56</xdr:row>
      <xdr:rowOff>81915</xdr:rowOff>
    </xdr:to>
    <xdr:cxnSp macro="">
      <xdr:nvCxnSpPr>
        <xdr:cNvPr id="694" name="直線コネクタ 693">
          <a:extLst>
            <a:ext uri="{FF2B5EF4-FFF2-40B4-BE49-F238E27FC236}">
              <a16:creationId xmlns:a16="http://schemas.microsoft.com/office/drawing/2014/main" id="{4EF2AA1C-9AED-44D1-A653-FDCFA4568C5C}"/>
            </a:ext>
          </a:extLst>
        </xdr:cNvPr>
        <xdr:cNvCxnSpPr/>
      </xdr:nvCxnSpPr>
      <xdr:spPr>
        <a:xfrm>
          <a:off x="19881850" y="932751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22860</xdr:rowOff>
    </xdr:from>
    <xdr:ext cx="469900" cy="259080"/>
    <xdr:sp macro="" textlink="">
      <xdr:nvSpPr>
        <xdr:cNvPr id="695" name="【保健センター・保健所】&#10;一人当たり面積平均値テキスト">
          <a:extLst>
            <a:ext uri="{FF2B5EF4-FFF2-40B4-BE49-F238E27FC236}">
              <a16:creationId xmlns:a16="http://schemas.microsoft.com/office/drawing/2014/main" id="{CB4FADA3-F9B6-4EBF-9790-495B0C45E0F6}"/>
            </a:ext>
          </a:extLst>
        </xdr:cNvPr>
        <xdr:cNvSpPr txBox="1"/>
      </xdr:nvSpPr>
      <xdr:spPr>
        <a:xfrm>
          <a:off x="19989800" y="1025906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0.077</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62</xdr:row>
      <xdr:rowOff>171450</xdr:rowOff>
    </xdr:from>
    <xdr:to>
      <xdr:col>116</xdr:col>
      <xdr:colOff>114300</xdr:colOff>
      <xdr:row>63</xdr:row>
      <xdr:rowOff>101600</xdr:rowOff>
    </xdr:to>
    <xdr:sp macro="" textlink="">
      <xdr:nvSpPr>
        <xdr:cNvPr id="696" name="フローチャート: 判断 695">
          <a:extLst>
            <a:ext uri="{FF2B5EF4-FFF2-40B4-BE49-F238E27FC236}">
              <a16:creationId xmlns:a16="http://schemas.microsoft.com/office/drawing/2014/main" id="{394F6CCC-6A91-4E1F-8F1C-02F0FBC3D63C}"/>
            </a:ext>
          </a:extLst>
        </xdr:cNvPr>
        <xdr:cNvSpPr/>
      </xdr:nvSpPr>
      <xdr:spPr>
        <a:xfrm>
          <a:off x="19900900" y="1040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168275</xdr:rowOff>
    </xdr:from>
    <xdr:to>
      <xdr:col>112</xdr:col>
      <xdr:colOff>38100</xdr:colOff>
      <xdr:row>63</xdr:row>
      <xdr:rowOff>98425</xdr:rowOff>
    </xdr:to>
    <xdr:sp macro="" textlink="">
      <xdr:nvSpPr>
        <xdr:cNvPr id="697" name="フローチャート: 判断 696">
          <a:extLst>
            <a:ext uri="{FF2B5EF4-FFF2-40B4-BE49-F238E27FC236}">
              <a16:creationId xmlns:a16="http://schemas.microsoft.com/office/drawing/2014/main" id="{3544000F-274A-4EAF-B72E-3C0FC828796E}"/>
            </a:ext>
          </a:extLst>
        </xdr:cNvPr>
        <xdr:cNvSpPr/>
      </xdr:nvSpPr>
      <xdr:spPr>
        <a:xfrm>
          <a:off x="19157950" y="1039812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171450</xdr:rowOff>
    </xdr:from>
    <xdr:to>
      <xdr:col>107</xdr:col>
      <xdr:colOff>101600</xdr:colOff>
      <xdr:row>63</xdr:row>
      <xdr:rowOff>101600</xdr:rowOff>
    </xdr:to>
    <xdr:sp macro="" textlink="">
      <xdr:nvSpPr>
        <xdr:cNvPr id="698" name="フローチャート: 判断 697">
          <a:extLst>
            <a:ext uri="{FF2B5EF4-FFF2-40B4-BE49-F238E27FC236}">
              <a16:creationId xmlns:a16="http://schemas.microsoft.com/office/drawing/2014/main" id="{CB4B6E4B-EA8D-427C-B38A-5AEB49B11F60}"/>
            </a:ext>
          </a:extLst>
        </xdr:cNvPr>
        <xdr:cNvSpPr/>
      </xdr:nvSpPr>
      <xdr:spPr>
        <a:xfrm>
          <a:off x="18345150" y="1040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168275</xdr:rowOff>
    </xdr:from>
    <xdr:to>
      <xdr:col>102</xdr:col>
      <xdr:colOff>165100</xdr:colOff>
      <xdr:row>63</xdr:row>
      <xdr:rowOff>98425</xdr:rowOff>
    </xdr:to>
    <xdr:sp macro="" textlink="">
      <xdr:nvSpPr>
        <xdr:cNvPr id="699" name="フローチャート: 判断 698">
          <a:extLst>
            <a:ext uri="{FF2B5EF4-FFF2-40B4-BE49-F238E27FC236}">
              <a16:creationId xmlns:a16="http://schemas.microsoft.com/office/drawing/2014/main" id="{8E92D56E-0035-4F2B-851C-416FC187DAAE}"/>
            </a:ext>
          </a:extLst>
        </xdr:cNvPr>
        <xdr:cNvSpPr/>
      </xdr:nvSpPr>
      <xdr:spPr>
        <a:xfrm>
          <a:off x="17551400" y="10398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171450</xdr:rowOff>
    </xdr:from>
    <xdr:to>
      <xdr:col>98</xdr:col>
      <xdr:colOff>38100</xdr:colOff>
      <xdr:row>63</xdr:row>
      <xdr:rowOff>101600</xdr:rowOff>
    </xdr:to>
    <xdr:sp macro="" textlink="">
      <xdr:nvSpPr>
        <xdr:cNvPr id="700" name="フローチャート: 判断 699">
          <a:extLst>
            <a:ext uri="{FF2B5EF4-FFF2-40B4-BE49-F238E27FC236}">
              <a16:creationId xmlns:a16="http://schemas.microsoft.com/office/drawing/2014/main" id="{BE086A5F-88E0-4F21-9145-61FA2344B35D}"/>
            </a:ext>
          </a:extLst>
        </xdr:cNvPr>
        <xdr:cNvSpPr/>
      </xdr:nvSpPr>
      <xdr:spPr>
        <a:xfrm>
          <a:off x="16757650" y="104013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111760</xdr:rowOff>
    </xdr:from>
    <xdr:ext cx="762000" cy="256540"/>
    <xdr:sp macro="" textlink="">
      <xdr:nvSpPr>
        <xdr:cNvPr id="701" name="テキスト ボックス 700">
          <a:extLst>
            <a:ext uri="{FF2B5EF4-FFF2-40B4-BE49-F238E27FC236}">
              <a16:creationId xmlns:a16="http://schemas.microsoft.com/office/drawing/2014/main" id="{D400EF38-1836-467E-86C3-519A5EFD2C5C}"/>
            </a:ext>
          </a:extLst>
        </xdr:cNvPr>
        <xdr:cNvSpPr txBox="1"/>
      </xdr:nvSpPr>
      <xdr:spPr>
        <a:xfrm>
          <a:off x="19780250" y="110083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66</xdr:row>
      <xdr:rowOff>111760</xdr:rowOff>
    </xdr:from>
    <xdr:ext cx="762000" cy="256540"/>
    <xdr:sp macro="" textlink="">
      <xdr:nvSpPr>
        <xdr:cNvPr id="702" name="テキスト ボックス 701">
          <a:extLst>
            <a:ext uri="{FF2B5EF4-FFF2-40B4-BE49-F238E27FC236}">
              <a16:creationId xmlns:a16="http://schemas.microsoft.com/office/drawing/2014/main" id="{C980BC0A-80D7-4DC6-9C48-ACF23429C87A}"/>
            </a:ext>
          </a:extLst>
        </xdr:cNvPr>
        <xdr:cNvSpPr txBox="1"/>
      </xdr:nvSpPr>
      <xdr:spPr>
        <a:xfrm>
          <a:off x="19030950" y="110083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111760</xdr:rowOff>
    </xdr:from>
    <xdr:ext cx="762000" cy="256540"/>
    <xdr:sp macro="" textlink="">
      <xdr:nvSpPr>
        <xdr:cNvPr id="703" name="テキスト ボックス 702">
          <a:extLst>
            <a:ext uri="{FF2B5EF4-FFF2-40B4-BE49-F238E27FC236}">
              <a16:creationId xmlns:a16="http://schemas.microsoft.com/office/drawing/2014/main" id="{6CDA1752-5D07-42A5-B443-0053992DD611}"/>
            </a:ext>
          </a:extLst>
        </xdr:cNvPr>
        <xdr:cNvSpPr txBox="1"/>
      </xdr:nvSpPr>
      <xdr:spPr>
        <a:xfrm>
          <a:off x="18224500" y="110083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111760</xdr:rowOff>
    </xdr:from>
    <xdr:ext cx="762000" cy="256540"/>
    <xdr:sp macro="" textlink="">
      <xdr:nvSpPr>
        <xdr:cNvPr id="704" name="テキスト ボックス 703">
          <a:extLst>
            <a:ext uri="{FF2B5EF4-FFF2-40B4-BE49-F238E27FC236}">
              <a16:creationId xmlns:a16="http://schemas.microsoft.com/office/drawing/2014/main" id="{B1B1BD07-5D76-4EA1-8231-4B043B582C61}"/>
            </a:ext>
          </a:extLst>
        </xdr:cNvPr>
        <xdr:cNvSpPr txBox="1"/>
      </xdr:nvSpPr>
      <xdr:spPr>
        <a:xfrm>
          <a:off x="17430750" y="110083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66</xdr:row>
      <xdr:rowOff>111760</xdr:rowOff>
    </xdr:from>
    <xdr:ext cx="762000" cy="256540"/>
    <xdr:sp macro="" textlink="">
      <xdr:nvSpPr>
        <xdr:cNvPr id="705" name="テキスト ボックス 704">
          <a:extLst>
            <a:ext uri="{FF2B5EF4-FFF2-40B4-BE49-F238E27FC236}">
              <a16:creationId xmlns:a16="http://schemas.microsoft.com/office/drawing/2014/main" id="{B6B25DE1-0D13-4227-BBF6-5A242877C00F}"/>
            </a:ext>
          </a:extLst>
        </xdr:cNvPr>
        <xdr:cNvSpPr txBox="1"/>
      </xdr:nvSpPr>
      <xdr:spPr>
        <a:xfrm>
          <a:off x="16630650" y="110083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64</xdr:row>
      <xdr:rowOff>8255</xdr:rowOff>
    </xdr:from>
    <xdr:to>
      <xdr:col>116</xdr:col>
      <xdr:colOff>114300</xdr:colOff>
      <xdr:row>64</xdr:row>
      <xdr:rowOff>109855</xdr:rowOff>
    </xdr:to>
    <xdr:sp macro="" textlink="">
      <xdr:nvSpPr>
        <xdr:cNvPr id="706" name="楕円 705">
          <a:extLst>
            <a:ext uri="{FF2B5EF4-FFF2-40B4-BE49-F238E27FC236}">
              <a16:creationId xmlns:a16="http://schemas.microsoft.com/office/drawing/2014/main" id="{56C99588-092E-4330-89F6-A46D9A124E26}"/>
            </a:ext>
          </a:extLst>
        </xdr:cNvPr>
        <xdr:cNvSpPr/>
      </xdr:nvSpPr>
      <xdr:spPr>
        <a:xfrm>
          <a:off x="19900900" y="10574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94615</xdr:rowOff>
    </xdr:from>
    <xdr:ext cx="469900" cy="259080"/>
    <xdr:sp macro="" textlink="">
      <xdr:nvSpPr>
        <xdr:cNvPr id="707" name="【保健センター・保健所】&#10;一人当たり面積該当値テキスト">
          <a:extLst>
            <a:ext uri="{FF2B5EF4-FFF2-40B4-BE49-F238E27FC236}">
              <a16:creationId xmlns:a16="http://schemas.microsoft.com/office/drawing/2014/main" id="{24F11D7F-35E3-4D63-8E67-E3E43B6A03B3}"/>
            </a:ext>
          </a:extLst>
        </xdr:cNvPr>
        <xdr:cNvSpPr txBox="1"/>
      </xdr:nvSpPr>
      <xdr:spPr>
        <a:xfrm>
          <a:off x="19989800" y="104959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0.022</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64</xdr:row>
      <xdr:rowOff>8255</xdr:rowOff>
    </xdr:from>
    <xdr:to>
      <xdr:col>112</xdr:col>
      <xdr:colOff>38100</xdr:colOff>
      <xdr:row>64</xdr:row>
      <xdr:rowOff>109855</xdr:rowOff>
    </xdr:to>
    <xdr:sp macro="" textlink="">
      <xdr:nvSpPr>
        <xdr:cNvPr id="708" name="楕円 707">
          <a:extLst>
            <a:ext uri="{FF2B5EF4-FFF2-40B4-BE49-F238E27FC236}">
              <a16:creationId xmlns:a16="http://schemas.microsoft.com/office/drawing/2014/main" id="{B84A46EA-885E-472E-9815-8E6D8D7F6F6E}"/>
            </a:ext>
          </a:extLst>
        </xdr:cNvPr>
        <xdr:cNvSpPr/>
      </xdr:nvSpPr>
      <xdr:spPr>
        <a:xfrm>
          <a:off x="19157950" y="1057465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59055</xdr:rowOff>
    </xdr:from>
    <xdr:to>
      <xdr:col>116</xdr:col>
      <xdr:colOff>63500</xdr:colOff>
      <xdr:row>64</xdr:row>
      <xdr:rowOff>59055</xdr:rowOff>
    </xdr:to>
    <xdr:cxnSp macro="">
      <xdr:nvCxnSpPr>
        <xdr:cNvPr id="709" name="直線コネクタ 708">
          <a:extLst>
            <a:ext uri="{FF2B5EF4-FFF2-40B4-BE49-F238E27FC236}">
              <a16:creationId xmlns:a16="http://schemas.microsoft.com/office/drawing/2014/main" id="{BDFEF4D3-42EC-4612-8190-76A90C0D96B5}"/>
            </a:ext>
          </a:extLst>
        </xdr:cNvPr>
        <xdr:cNvCxnSpPr/>
      </xdr:nvCxnSpPr>
      <xdr:spPr>
        <a:xfrm>
          <a:off x="19202400" y="10625455"/>
          <a:ext cx="7493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64</xdr:row>
      <xdr:rowOff>11430</xdr:rowOff>
    </xdr:from>
    <xdr:to>
      <xdr:col>107</xdr:col>
      <xdr:colOff>101600</xdr:colOff>
      <xdr:row>64</xdr:row>
      <xdr:rowOff>113030</xdr:rowOff>
    </xdr:to>
    <xdr:sp macro="" textlink="">
      <xdr:nvSpPr>
        <xdr:cNvPr id="710" name="楕円 709">
          <a:extLst>
            <a:ext uri="{FF2B5EF4-FFF2-40B4-BE49-F238E27FC236}">
              <a16:creationId xmlns:a16="http://schemas.microsoft.com/office/drawing/2014/main" id="{FE8FC91C-E59B-44E8-9BB3-69D6AB8C6059}"/>
            </a:ext>
          </a:extLst>
        </xdr:cNvPr>
        <xdr:cNvSpPr/>
      </xdr:nvSpPr>
      <xdr:spPr>
        <a:xfrm>
          <a:off x="18345150" y="10577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59055</xdr:rowOff>
    </xdr:from>
    <xdr:to>
      <xdr:col>111</xdr:col>
      <xdr:colOff>177800</xdr:colOff>
      <xdr:row>64</xdr:row>
      <xdr:rowOff>62230</xdr:rowOff>
    </xdr:to>
    <xdr:cxnSp macro="">
      <xdr:nvCxnSpPr>
        <xdr:cNvPr id="711" name="直線コネクタ 710">
          <a:extLst>
            <a:ext uri="{FF2B5EF4-FFF2-40B4-BE49-F238E27FC236}">
              <a16:creationId xmlns:a16="http://schemas.microsoft.com/office/drawing/2014/main" id="{CB1995E8-ADC7-412F-8A13-0636BF0E694A}"/>
            </a:ext>
          </a:extLst>
        </xdr:cNvPr>
        <xdr:cNvCxnSpPr/>
      </xdr:nvCxnSpPr>
      <xdr:spPr>
        <a:xfrm flipV="1">
          <a:off x="18395950" y="10625455"/>
          <a:ext cx="80645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64</xdr:row>
      <xdr:rowOff>11430</xdr:rowOff>
    </xdr:from>
    <xdr:to>
      <xdr:col>102</xdr:col>
      <xdr:colOff>165100</xdr:colOff>
      <xdr:row>64</xdr:row>
      <xdr:rowOff>113030</xdr:rowOff>
    </xdr:to>
    <xdr:sp macro="" textlink="">
      <xdr:nvSpPr>
        <xdr:cNvPr id="712" name="楕円 711">
          <a:extLst>
            <a:ext uri="{FF2B5EF4-FFF2-40B4-BE49-F238E27FC236}">
              <a16:creationId xmlns:a16="http://schemas.microsoft.com/office/drawing/2014/main" id="{6251E46E-E880-4A6F-8050-42B279681182}"/>
            </a:ext>
          </a:extLst>
        </xdr:cNvPr>
        <xdr:cNvSpPr/>
      </xdr:nvSpPr>
      <xdr:spPr>
        <a:xfrm>
          <a:off x="17551400" y="10577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62230</xdr:rowOff>
    </xdr:from>
    <xdr:to>
      <xdr:col>107</xdr:col>
      <xdr:colOff>50800</xdr:colOff>
      <xdr:row>64</xdr:row>
      <xdr:rowOff>62230</xdr:rowOff>
    </xdr:to>
    <xdr:cxnSp macro="">
      <xdr:nvCxnSpPr>
        <xdr:cNvPr id="713" name="直線コネクタ 712">
          <a:extLst>
            <a:ext uri="{FF2B5EF4-FFF2-40B4-BE49-F238E27FC236}">
              <a16:creationId xmlns:a16="http://schemas.microsoft.com/office/drawing/2014/main" id="{232BE4BF-4104-43B6-B070-7C7CCF2B2471}"/>
            </a:ext>
          </a:extLst>
        </xdr:cNvPr>
        <xdr:cNvCxnSpPr/>
      </xdr:nvCxnSpPr>
      <xdr:spPr>
        <a:xfrm>
          <a:off x="17602200" y="10628630"/>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64</xdr:row>
      <xdr:rowOff>11430</xdr:rowOff>
    </xdr:from>
    <xdr:to>
      <xdr:col>98</xdr:col>
      <xdr:colOff>38100</xdr:colOff>
      <xdr:row>64</xdr:row>
      <xdr:rowOff>113030</xdr:rowOff>
    </xdr:to>
    <xdr:sp macro="" textlink="">
      <xdr:nvSpPr>
        <xdr:cNvPr id="714" name="楕円 713">
          <a:extLst>
            <a:ext uri="{FF2B5EF4-FFF2-40B4-BE49-F238E27FC236}">
              <a16:creationId xmlns:a16="http://schemas.microsoft.com/office/drawing/2014/main" id="{759930EA-AE90-4689-9686-3488E56A6D90}"/>
            </a:ext>
          </a:extLst>
        </xdr:cNvPr>
        <xdr:cNvSpPr/>
      </xdr:nvSpPr>
      <xdr:spPr>
        <a:xfrm>
          <a:off x="16757650" y="1057783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62230</xdr:rowOff>
    </xdr:from>
    <xdr:to>
      <xdr:col>102</xdr:col>
      <xdr:colOff>114300</xdr:colOff>
      <xdr:row>64</xdr:row>
      <xdr:rowOff>62230</xdr:rowOff>
    </xdr:to>
    <xdr:cxnSp macro="">
      <xdr:nvCxnSpPr>
        <xdr:cNvPr id="715" name="直線コネクタ 714">
          <a:extLst>
            <a:ext uri="{FF2B5EF4-FFF2-40B4-BE49-F238E27FC236}">
              <a16:creationId xmlns:a16="http://schemas.microsoft.com/office/drawing/2014/main" id="{CDC66079-4204-4D21-A911-B7F443FC5C9B}"/>
            </a:ext>
          </a:extLst>
        </xdr:cNvPr>
        <xdr:cNvCxnSpPr/>
      </xdr:nvCxnSpPr>
      <xdr:spPr>
        <a:xfrm>
          <a:off x="16802100" y="10628630"/>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61</xdr:row>
      <xdr:rowOff>114935</xdr:rowOff>
    </xdr:from>
    <xdr:ext cx="469900" cy="259080"/>
    <xdr:sp macro="" textlink="">
      <xdr:nvSpPr>
        <xdr:cNvPr id="716" name="n_1aveValue【保健センター・保健所】&#10;一人当たり面積">
          <a:extLst>
            <a:ext uri="{FF2B5EF4-FFF2-40B4-BE49-F238E27FC236}">
              <a16:creationId xmlns:a16="http://schemas.microsoft.com/office/drawing/2014/main" id="{8EAD1664-5C55-4F77-9D70-834D2FAA833E}"/>
            </a:ext>
          </a:extLst>
        </xdr:cNvPr>
        <xdr:cNvSpPr txBox="1"/>
      </xdr:nvSpPr>
      <xdr:spPr>
        <a:xfrm>
          <a:off x="18980150" y="101860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0.078</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61</xdr:row>
      <xdr:rowOff>118110</xdr:rowOff>
    </xdr:from>
    <xdr:ext cx="467360" cy="259080"/>
    <xdr:sp macro="" textlink="">
      <xdr:nvSpPr>
        <xdr:cNvPr id="717" name="n_2aveValue【保健センター・保健所】&#10;一人当たり面積">
          <a:extLst>
            <a:ext uri="{FF2B5EF4-FFF2-40B4-BE49-F238E27FC236}">
              <a16:creationId xmlns:a16="http://schemas.microsoft.com/office/drawing/2014/main" id="{26A4A5CE-B1DD-4195-BF58-A902D5F26CD3}"/>
            </a:ext>
          </a:extLst>
        </xdr:cNvPr>
        <xdr:cNvSpPr txBox="1"/>
      </xdr:nvSpPr>
      <xdr:spPr>
        <a:xfrm>
          <a:off x="18180050" y="1018921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0.077</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61</xdr:row>
      <xdr:rowOff>114935</xdr:rowOff>
    </xdr:from>
    <xdr:ext cx="467360" cy="259080"/>
    <xdr:sp macro="" textlink="">
      <xdr:nvSpPr>
        <xdr:cNvPr id="718" name="n_3aveValue【保健センター・保健所】&#10;一人当たり面積">
          <a:extLst>
            <a:ext uri="{FF2B5EF4-FFF2-40B4-BE49-F238E27FC236}">
              <a16:creationId xmlns:a16="http://schemas.microsoft.com/office/drawing/2014/main" id="{5C069565-5A4F-4BCF-BAFD-D3C99DC25673}"/>
            </a:ext>
          </a:extLst>
        </xdr:cNvPr>
        <xdr:cNvSpPr txBox="1"/>
      </xdr:nvSpPr>
      <xdr:spPr>
        <a:xfrm>
          <a:off x="17386300" y="1018603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0.078</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61</xdr:row>
      <xdr:rowOff>118110</xdr:rowOff>
    </xdr:from>
    <xdr:ext cx="467360" cy="259080"/>
    <xdr:sp macro="" textlink="">
      <xdr:nvSpPr>
        <xdr:cNvPr id="719" name="n_4aveValue【保健センター・保健所】&#10;一人当たり面積">
          <a:extLst>
            <a:ext uri="{FF2B5EF4-FFF2-40B4-BE49-F238E27FC236}">
              <a16:creationId xmlns:a16="http://schemas.microsoft.com/office/drawing/2014/main" id="{8BF0B786-84F0-4EBF-812B-C0EA9492F5A5}"/>
            </a:ext>
          </a:extLst>
        </xdr:cNvPr>
        <xdr:cNvSpPr txBox="1"/>
      </xdr:nvSpPr>
      <xdr:spPr>
        <a:xfrm>
          <a:off x="16592550" y="1018921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0.077</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64</xdr:row>
      <xdr:rowOff>100965</xdr:rowOff>
    </xdr:from>
    <xdr:ext cx="469900" cy="256540"/>
    <xdr:sp macro="" textlink="">
      <xdr:nvSpPr>
        <xdr:cNvPr id="720" name="n_1mainValue【保健センター・保健所】&#10;一人当たり面積">
          <a:extLst>
            <a:ext uri="{FF2B5EF4-FFF2-40B4-BE49-F238E27FC236}">
              <a16:creationId xmlns:a16="http://schemas.microsoft.com/office/drawing/2014/main" id="{CC23E816-A1DB-43B6-9A67-EB586A4A2B8B}"/>
            </a:ext>
          </a:extLst>
        </xdr:cNvPr>
        <xdr:cNvSpPr txBox="1"/>
      </xdr:nvSpPr>
      <xdr:spPr>
        <a:xfrm>
          <a:off x="18980150" y="1066736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0.022</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64</xdr:row>
      <xdr:rowOff>104140</xdr:rowOff>
    </xdr:from>
    <xdr:ext cx="467360" cy="259080"/>
    <xdr:sp macro="" textlink="">
      <xdr:nvSpPr>
        <xdr:cNvPr id="721" name="n_2mainValue【保健センター・保健所】&#10;一人当たり面積">
          <a:extLst>
            <a:ext uri="{FF2B5EF4-FFF2-40B4-BE49-F238E27FC236}">
              <a16:creationId xmlns:a16="http://schemas.microsoft.com/office/drawing/2014/main" id="{C8185291-FBE9-499D-86F2-53FC944FAF61}"/>
            </a:ext>
          </a:extLst>
        </xdr:cNvPr>
        <xdr:cNvSpPr txBox="1"/>
      </xdr:nvSpPr>
      <xdr:spPr>
        <a:xfrm>
          <a:off x="18180050" y="1067054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0.021</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64</xdr:row>
      <xdr:rowOff>104140</xdr:rowOff>
    </xdr:from>
    <xdr:ext cx="467360" cy="259080"/>
    <xdr:sp macro="" textlink="">
      <xdr:nvSpPr>
        <xdr:cNvPr id="722" name="n_3mainValue【保健センター・保健所】&#10;一人当たり面積">
          <a:extLst>
            <a:ext uri="{FF2B5EF4-FFF2-40B4-BE49-F238E27FC236}">
              <a16:creationId xmlns:a16="http://schemas.microsoft.com/office/drawing/2014/main" id="{2971AAF7-E0F9-479D-BEA7-6F83DB53A51C}"/>
            </a:ext>
          </a:extLst>
        </xdr:cNvPr>
        <xdr:cNvSpPr txBox="1"/>
      </xdr:nvSpPr>
      <xdr:spPr>
        <a:xfrm>
          <a:off x="17386300" y="1067054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0.021</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64</xdr:row>
      <xdr:rowOff>104140</xdr:rowOff>
    </xdr:from>
    <xdr:ext cx="467360" cy="259080"/>
    <xdr:sp macro="" textlink="">
      <xdr:nvSpPr>
        <xdr:cNvPr id="723" name="n_4mainValue【保健センター・保健所】&#10;一人当たり面積">
          <a:extLst>
            <a:ext uri="{FF2B5EF4-FFF2-40B4-BE49-F238E27FC236}">
              <a16:creationId xmlns:a16="http://schemas.microsoft.com/office/drawing/2014/main" id="{64CF103E-68BD-4763-906C-E42458BE8D80}"/>
            </a:ext>
          </a:extLst>
        </xdr:cNvPr>
        <xdr:cNvSpPr txBox="1"/>
      </xdr:nvSpPr>
      <xdr:spPr>
        <a:xfrm>
          <a:off x="16592550" y="1067054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0.021</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4" name="正方形/長方形 723">
          <a:extLst>
            <a:ext uri="{FF2B5EF4-FFF2-40B4-BE49-F238E27FC236}">
              <a16:creationId xmlns:a16="http://schemas.microsoft.com/office/drawing/2014/main" id="{8BABC3D0-52E1-43B3-8D0C-CC7A340988C8}"/>
            </a:ext>
          </a:extLst>
        </xdr:cNvPr>
        <xdr:cNvSpPr/>
      </xdr:nvSpPr>
      <xdr:spPr>
        <a:xfrm>
          <a:off x="11207750" y="113792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5" name="正方形/長方形 724">
          <a:extLst>
            <a:ext uri="{FF2B5EF4-FFF2-40B4-BE49-F238E27FC236}">
              <a16:creationId xmlns:a16="http://schemas.microsoft.com/office/drawing/2014/main" id="{1CEECD49-1A81-4841-8D1C-5FB9B8B8E7C2}"/>
            </a:ext>
          </a:extLst>
        </xdr:cNvPr>
        <xdr:cNvSpPr/>
      </xdr:nvSpPr>
      <xdr:spPr>
        <a:xfrm>
          <a:off x="11315700" y="120142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6" name="正方形/長方形 725">
          <a:extLst>
            <a:ext uri="{FF2B5EF4-FFF2-40B4-BE49-F238E27FC236}">
              <a16:creationId xmlns:a16="http://schemas.microsoft.com/office/drawing/2014/main" id="{43E0EB2E-7327-4A66-BAC2-D260F9E8AE41}"/>
            </a:ext>
          </a:extLst>
        </xdr:cNvPr>
        <xdr:cNvSpPr/>
      </xdr:nvSpPr>
      <xdr:spPr>
        <a:xfrm>
          <a:off x="11315700" y="122110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61/128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7" name="正方形/長方形 726">
          <a:extLst>
            <a:ext uri="{FF2B5EF4-FFF2-40B4-BE49-F238E27FC236}">
              <a16:creationId xmlns:a16="http://schemas.microsoft.com/office/drawing/2014/main" id="{37899ADA-AB36-491C-A791-B586B0059EC8}"/>
            </a:ext>
          </a:extLst>
        </xdr:cNvPr>
        <xdr:cNvSpPr/>
      </xdr:nvSpPr>
      <xdr:spPr>
        <a:xfrm>
          <a:off x="12236450" y="120142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8" name="正方形/長方形 727">
          <a:extLst>
            <a:ext uri="{FF2B5EF4-FFF2-40B4-BE49-F238E27FC236}">
              <a16:creationId xmlns:a16="http://schemas.microsoft.com/office/drawing/2014/main" id="{6EF86745-0EBE-4362-A33E-7C8E9CD0BF8A}"/>
            </a:ext>
          </a:extLst>
        </xdr:cNvPr>
        <xdr:cNvSpPr/>
      </xdr:nvSpPr>
      <xdr:spPr>
        <a:xfrm>
          <a:off x="12236450" y="122110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9" name="正方形/長方形 728">
          <a:extLst>
            <a:ext uri="{FF2B5EF4-FFF2-40B4-BE49-F238E27FC236}">
              <a16:creationId xmlns:a16="http://schemas.microsoft.com/office/drawing/2014/main" id="{294AC30F-FB8F-475B-BCC3-3152D3C99F63}"/>
            </a:ext>
          </a:extLst>
        </xdr:cNvPr>
        <xdr:cNvSpPr/>
      </xdr:nvSpPr>
      <xdr:spPr>
        <a:xfrm>
          <a:off x="13265150" y="120142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0" name="正方形/長方形 729">
          <a:extLst>
            <a:ext uri="{FF2B5EF4-FFF2-40B4-BE49-F238E27FC236}">
              <a16:creationId xmlns:a16="http://schemas.microsoft.com/office/drawing/2014/main" id="{B3064FBE-7DDF-4650-AF60-0946945B1730}"/>
            </a:ext>
          </a:extLst>
        </xdr:cNvPr>
        <xdr:cNvSpPr/>
      </xdr:nvSpPr>
      <xdr:spPr>
        <a:xfrm>
          <a:off x="13265150" y="122110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62.8</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1" name="正方形/長方形 730">
          <a:extLst>
            <a:ext uri="{FF2B5EF4-FFF2-40B4-BE49-F238E27FC236}">
              <a16:creationId xmlns:a16="http://schemas.microsoft.com/office/drawing/2014/main" id="{B4C35EB4-B7C5-4B17-A4F8-060C4DCBF6D6}"/>
            </a:ext>
          </a:extLst>
        </xdr:cNvPr>
        <xdr:cNvSpPr/>
      </xdr:nvSpPr>
      <xdr:spPr>
        <a:xfrm>
          <a:off x="11207750" y="12477750"/>
          <a:ext cx="424815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5910" cy="222885"/>
    <xdr:sp macro="" textlink="">
      <xdr:nvSpPr>
        <xdr:cNvPr id="732" name="テキスト ボックス 731">
          <a:extLst>
            <a:ext uri="{FF2B5EF4-FFF2-40B4-BE49-F238E27FC236}">
              <a16:creationId xmlns:a16="http://schemas.microsoft.com/office/drawing/2014/main" id="{7A71551F-1486-4B86-8D81-1CBBBF26A1B5}"/>
            </a:ext>
          </a:extLst>
        </xdr:cNvPr>
        <xdr:cNvSpPr txBox="1"/>
      </xdr:nvSpPr>
      <xdr:spPr>
        <a:xfrm>
          <a:off x="11169650" y="12293600"/>
          <a:ext cx="29591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3" name="直線コネクタ 732">
          <a:extLst>
            <a:ext uri="{FF2B5EF4-FFF2-40B4-BE49-F238E27FC236}">
              <a16:creationId xmlns:a16="http://schemas.microsoft.com/office/drawing/2014/main" id="{CE677427-0DCF-45A3-98B8-6BB7BD54587B}"/>
            </a:ext>
          </a:extLst>
        </xdr:cNvPr>
        <xdr:cNvCxnSpPr/>
      </xdr:nvCxnSpPr>
      <xdr:spPr>
        <a:xfrm>
          <a:off x="11207750" y="146812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88</xdr:row>
      <xdr:rowOff>10160</xdr:rowOff>
    </xdr:from>
    <xdr:ext cx="464820" cy="259080"/>
    <xdr:sp macro="" textlink="">
      <xdr:nvSpPr>
        <xdr:cNvPr id="734" name="テキスト ボックス 733">
          <a:extLst>
            <a:ext uri="{FF2B5EF4-FFF2-40B4-BE49-F238E27FC236}">
              <a16:creationId xmlns:a16="http://schemas.microsoft.com/office/drawing/2014/main" id="{FDEAA130-70F1-4946-A7F4-874021831614}"/>
            </a:ext>
          </a:extLst>
        </xdr:cNvPr>
        <xdr:cNvSpPr txBox="1"/>
      </xdr:nvSpPr>
      <xdr:spPr>
        <a:xfrm>
          <a:off x="10797540" y="145389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5" name="直線コネクタ 734">
          <a:extLst>
            <a:ext uri="{FF2B5EF4-FFF2-40B4-BE49-F238E27FC236}">
              <a16:creationId xmlns:a16="http://schemas.microsoft.com/office/drawing/2014/main" id="{96400162-46AB-49D1-A78F-2D06A347C805}"/>
            </a:ext>
          </a:extLst>
        </xdr:cNvPr>
        <xdr:cNvCxnSpPr/>
      </xdr:nvCxnSpPr>
      <xdr:spPr>
        <a:xfrm>
          <a:off x="11207750" y="143129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85</xdr:row>
      <xdr:rowOff>143510</xdr:rowOff>
    </xdr:from>
    <xdr:ext cx="464820" cy="256540"/>
    <xdr:sp macro="" textlink="">
      <xdr:nvSpPr>
        <xdr:cNvPr id="736" name="テキスト ボックス 735">
          <a:extLst>
            <a:ext uri="{FF2B5EF4-FFF2-40B4-BE49-F238E27FC236}">
              <a16:creationId xmlns:a16="http://schemas.microsoft.com/office/drawing/2014/main" id="{73FCF4A3-3384-4AF0-88F2-BBACD2781DB2}"/>
            </a:ext>
          </a:extLst>
        </xdr:cNvPr>
        <xdr:cNvSpPr txBox="1"/>
      </xdr:nvSpPr>
      <xdr:spPr>
        <a:xfrm>
          <a:off x="10797540" y="1417701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7" name="直線コネクタ 736">
          <a:extLst>
            <a:ext uri="{FF2B5EF4-FFF2-40B4-BE49-F238E27FC236}">
              <a16:creationId xmlns:a16="http://schemas.microsoft.com/office/drawing/2014/main" id="{43905364-7966-484A-A7D0-5D9712B2CE7D}"/>
            </a:ext>
          </a:extLst>
        </xdr:cNvPr>
        <xdr:cNvCxnSpPr/>
      </xdr:nvCxnSpPr>
      <xdr:spPr>
        <a:xfrm>
          <a:off x="11207750" y="139446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83</xdr:row>
      <xdr:rowOff>105410</xdr:rowOff>
    </xdr:from>
    <xdr:ext cx="403225" cy="259080"/>
    <xdr:sp macro="" textlink="">
      <xdr:nvSpPr>
        <xdr:cNvPr id="738" name="テキスト ボックス 737">
          <a:extLst>
            <a:ext uri="{FF2B5EF4-FFF2-40B4-BE49-F238E27FC236}">
              <a16:creationId xmlns:a16="http://schemas.microsoft.com/office/drawing/2014/main" id="{B6AEF5CE-921F-41B4-AC35-4305F6A4BEA0}"/>
            </a:ext>
          </a:extLst>
        </xdr:cNvPr>
        <xdr:cNvSpPr txBox="1"/>
      </xdr:nvSpPr>
      <xdr:spPr>
        <a:xfrm>
          <a:off x="10842625" y="138087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9" name="直線コネクタ 738">
          <a:extLst>
            <a:ext uri="{FF2B5EF4-FFF2-40B4-BE49-F238E27FC236}">
              <a16:creationId xmlns:a16="http://schemas.microsoft.com/office/drawing/2014/main" id="{0AA242BC-8553-4FC0-8A5B-B02C09F0383F}"/>
            </a:ext>
          </a:extLst>
        </xdr:cNvPr>
        <xdr:cNvCxnSpPr/>
      </xdr:nvCxnSpPr>
      <xdr:spPr>
        <a:xfrm>
          <a:off x="11207750" y="135763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81</xdr:row>
      <xdr:rowOff>67310</xdr:rowOff>
    </xdr:from>
    <xdr:ext cx="403225" cy="259080"/>
    <xdr:sp macro="" textlink="">
      <xdr:nvSpPr>
        <xdr:cNvPr id="740" name="テキスト ボックス 739">
          <a:extLst>
            <a:ext uri="{FF2B5EF4-FFF2-40B4-BE49-F238E27FC236}">
              <a16:creationId xmlns:a16="http://schemas.microsoft.com/office/drawing/2014/main" id="{8513CCCF-F59E-4168-9676-A881F0CC5D03}"/>
            </a:ext>
          </a:extLst>
        </xdr:cNvPr>
        <xdr:cNvSpPr txBox="1"/>
      </xdr:nvSpPr>
      <xdr:spPr>
        <a:xfrm>
          <a:off x="10842625" y="134404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1" name="直線コネクタ 740">
          <a:extLst>
            <a:ext uri="{FF2B5EF4-FFF2-40B4-BE49-F238E27FC236}">
              <a16:creationId xmlns:a16="http://schemas.microsoft.com/office/drawing/2014/main" id="{A03120CA-192E-4953-942E-B5D3BB42EE81}"/>
            </a:ext>
          </a:extLst>
        </xdr:cNvPr>
        <xdr:cNvCxnSpPr/>
      </xdr:nvCxnSpPr>
      <xdr:spPr>
        <a:xfrm>
          <a:off x="11207750" y="13208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79</xdr:row>
      <xdr:rowOff>29210</xdr:rowOff>
    </xdr:from>
    <xdr:ext cx="403225" cy="256540"/>
    <xdr:sp macro="" textlink="">
      <xdr:nvSpPr>
        <xdr:cNvPr id="742" name="テキスト ボックス 741">
          <a:extLst>
            <a:ext uri="{FF2B5EF4-FFF2-40B4-BE49-F238E27FC236}">
              <a16:creationId xmlns:a16="http://schemas.microsoft.com/office/drawing/2014/main" id="{B720EEA1-FD66-4D30-88FE-E28F06B72FED}"/>
            </a:ext>
          </a:extLst>
        </xdr:cNvPr>
        <xdr:cNvSpPr txBox="1"/>
      </xdr:nvSpPr>
      <xdr:spPr>
        <a:xfrm>
          <a:off x="10842625" y="1307211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3" name="直線コネクタ 742">
          <a:extLst>
            <a:ext uri="{FF2B5EF4-FFF2-40B4-BE49-F238E27FC236}">
              <a16:creationId xmlns:a16="http://schemas.microsoft.com/office/drawing/2014/main" id="{993DBD51-9CD9-458D-B3A4-53BFEC8E80D5}"/>
            </a:ext>
          </a:extLst>
        </xdr:cNvPr>
        <xdr:cNvCxnSpPr/>
      </xdr:nvCxnSpPr>
      <xdr:spPr>
        <a:xfrm>
          <a:off x="11207750" y="128460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76</xdr:row>
      <xdr:rowOff>162560</xdr:rowOff>
    </xdr:from>
    <xdr:ext cx="403225" cy="259080"/>
    <xdr:sp macro="" textlink="">
      <xdr:nvSpPr>
        <xdr:cNvPr id="744" name="テキスト ボックス 743">
          <a:extLst>
            <a:ext uri="{FF2B5EF4-FFF2-40B4-BE49-F238E27FC236}">
              <a16:creationId xmlns:a16="http://schemas.microsoft.com/office/drawing/2014/main" id="{0E33925B-3D39-4CA5-BD0A-BE0ACD438758}"/>
            </a:ext>
          </a:extLst>
        </xdr:cNvPr>
        <xdr:cNvSpPr txBox="1"/>
      </xdr:nvSpPr>
      <xdr:spPr>
        <a:xfrm>
          <a:off x="10842625" y="12710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5" name="直線コネクタ 744">
          <a:extLst>
            <a:ext uri="{FF2B5EF4-FFF2-40B4-BE49-F238E27FC236}">
              <a16:creationId xmlns:a16="http://schemas.microsoft.com/office/drawing/2014/main" id="{876C1440-9894-4416-89C0-798DC130468F}"/>
            </a:ext>
          </a:extLst>
        </xdr:cNvPr>
        <xdr:cNvCxnSpPr/>
      </xdr:nvCxnSpPr>
      <xdr:spPr>
        <a:xfrm>
          <a:off x="11207750" y="124777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74</xdr:row>
      <xdr:rowOff>124460</xdr:rowOff>
    </xdr:from>
    <xdr:ext cx="336550" cy="259080"/>
    <xdr:sp macro="" textlink="">
      <xdr:nvSpPr>
        <xdr:cNvPr id="746" name="テキスト ボックス 745">
          <a:extLst>
            <a:ext uri="{FF2B5EF4-FFF2-40B4-BE49-F238E27FC236}">
              <a16:creationId xmlns:a16="http://schemas.microsoft.com/office/drawing/2014/main" id="{100CEF84-5201-4E2B-9DFF-1D6A4B7233B3}"/>
            </a:ext>
          </a:extLst>
        </xdr:cNvPr>
        <xdr:cNvSpPr txBox="1"/>
      </xdr:nvSpPr>
      <xdr:spPr>
        <a:xfrm>
          <a:off x="10906760" y="12341860"/>
          <a:ext cx="336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7" name="【消防施設】&#10;有形固定資産減価償却率グラフ枠">
          <a:extLst>
            <a:ext uri="{FF2B5EF4-FFF2-40B4-BE49-F238E27FC236}">
              <a16:creationId xmlns:a16="http://schemas.microsoft.com/office/drawing/2014/main" id="{CD48B83A-13E1-4AC2-9E31-0930C30B54B3}"/>
            </a:ext>
          </a:extLst>
        </xdr:cNvPr>
        <xdr:cNvSpPr/>
      </xdr:nvSpPr>
      <xdr:spPr>
        <a:xfrm>
          <a:off x="11207750" y="12477750"/>
          <a:ext cx="424815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77</xdr:row>
      <xdr:rowOff>30480</xdr:rowOff>
    </xdr:from>
    <xdr:to>
      <xdr:col>85</xdr:col>
      <xdr:colOff>126365</xdr:colOff>
      <xdr:row>86</xdr:row>
      <xdr:rowOff>114300</xdr:rowOff>
    </xdr:to>
    <xdr:cxnSp macro="">
      <xdr:nvCxnSpPr>
        <xdr:cNvPr id="748" name="直線コネクタ 747">
          <a:extLst>
            <a:ext uri="{FF2B5EF4-FFF2-40B4-BE49-F238E27FC236}">
              <a16:creationId xmlns:a16="http://schemas.microsoft.com/office/drawing/2014/main" id="{E57215E4-2374-41DE-84DD-70068F51BDE5}"/>
            </a:ext>
          </a:extLst>
        </xdr:cNvPr>
        <xdr:cNvCxnSpPr/>
      </xdr:nvCxnSpPr>
      <xdr:spPr>
        <a:xfrm flipV="1">
          <a:off x="14699615" y="12743180"/>
          <a:ext cx="0" cy="15697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118110</xdr:rowOff>
    </xdr:from>
    <xdr:ext cx="469900" cy="259080"/>
    <xdr:sp macro="" textlink="">
      <xdr:nvSpPr>
        <xdr:cNvPr id="749" name="【消防施設】&#10;有形固定資産減価償却率最小値テキスト">
          <a:extLst>
            <a:ext uri="{FF2B5EF4-FFF2-40B4-BE49-F238E27FC236}">
              <a16:creationId xmlns:a16="http://schemas.microsoft.com/office/drawing/2014/main" id="{69705C52-92EB-412A-9DFA-EED971D7405E}"/>
            </a:ext>
          </a:extLst>
        </xdr:cNvPr>
        <xdr:cNvSpPr txBox="1"/>
      </xdr:nvSpPr>
      <xdr:spPr>
        <a:xfrm>
          <a:off x="14738350" y="143167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750" name="直線コネクタ 749">
          <a:extLst>
            <a:ext uri="{FF2B5EF4-FFF2-40B4-BE49-F238E27FC236}">
              <a16:creationId xmlns:a16="http://schemas.microsoft.com/office/drawing/2014/main" id="{038C88EC-8859-43B8-9887-A0EA5AB799C6}"/>
            </a:ext>
          </a:extLst>
        </xdr:cNvPr>
        <xdr:cNvCxnSpPr/>
      </xdr:nvCxnSpPr>
      <xdr:spPr>
        <a:xfrm>
          <a:off x="14611350" y="143129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148590</xdr:rowOff>
    </xdr:from>
    <xdr:ext cx="405130" cy="259080"/>
    <xdr:sp macro="" textlink="">
      <xdr:nvSpPr>
        <xdr:cNvPr id="751" name="【消防施設】&#10;有形固定資産減価償却率最大値テキスト">
          <a:extLst>
            <a:ext uri="{FF2B5EF4-FFF2-40B4-BE49-F238E27FC236}">
              <a16:creationId xmlns:a16="http://schemas.microsoft.com/office/drawing/2014/main" id="{83383478-FE07-4007-B12F-B0B588EBF5C6}"/>
            </a:ext>
          </a:extLst>
        </xdr:cNvPr>
        <xdr:cNvSpPr txBox="1"/>
      </xdr:nvSpPr>
      <xdr:spPr>
        <a:xfrm>
          <a:off x="14738350" y="125310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14.6</a:t>
          </a:r>
          <a:endParaRPr kumimoji="1" lang="ja-JP" altLang="en-US" sz="1000" b="1">
            <a:latin typeface="ＭＳ Ｐゴシック"/>
            <a:ea typeface="ＭＳ Ｐゴシック"/>
          </a:endParaRPr>
        </a:p>
      </xdr:txBody>
    </xdr:sp>
    <xdr:clientData/>
  </xdr:oneCellAnchor>
  <xdr:twoCellAnchor>
    <xdr:from>
      <xdr:col>85</xdr:col>
      <xdr:colOff>38100</xdr:colOff>
      <xdr:row>77</xdr:row>
      <xdr:rowOff>30480</xdr:rowOff>
    </xdr:from>
    <xdr:to>
      <xdr:col>86</xdr:col>
      <xdr:colOff>25400</xdr:colOff>
      <xdr:row>77</xdr:row>
      <xdr:rowOff>30480</xdr:rowOff>
    </xdr:to>
    <xdr:cxnSp macro="">
      <xdr:nvCxnSpPr>
        <xdr:cNvPr id="752" name="直線コネクタ 751">
          <a:extLst>
            <a:ext uri="{FF2B5EF4-FFF2-40B4-BE49-F238E27FC236}">
              <a16:creationId xmlns:a16="http://schemas.microsoft.com/office/drawing/2014/main" id="{C4A36F79-D326-4E16-ACB7-923D7BAA5EEE}"/>
            </a:ext>
          </a:extLst>
        </xdr:cNvPr>
        <xdr:cNvCxnSpPr/>
      </xdr:nvCxnSpPr>
      <xdr:spPr>
        <a:xfrm>
          <a:off x="14611350" y="1274318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47625</xdr:rowOff>
    </xdr:from>
    <xdr:ext cx="405130" cy="259080"/>
    <xdr:sp macro="" textlink="">
      <xdr:nvSpPr>
        <xdr:cNvPr id="753" name="【消防施設】&#10;有形固定資産減価償却率平均値テキスト">
          <a:extLst>
            <a:ext uri="{FF2B5EF4-FFF2-40B4-BE49-F238E27FC236}">
              <a16:creationId xmlns:a16="http://schemas.microsoft.com/office/drawing/2014/main" id="{74C6745A-B17B-46C4-8A37-7B746D27D7BB}"/>
            </a:ext>
          </a:extLst>
        </xdr:cNvPr>
        <xdr:cNvSpPr txBox="1"/>
      </xdr:nvSpPr>
      <xdr:spPr>
        <a:xfrm>
          <a:off x="14738350" y="1358582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64.3</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82</xdr:row>
      <xdr:rowOff>69215</xdr:rowOff>
    </xdr:from>
    <xdr:to>
      <xdr:col>85</xdr:col>
      <xdr:colOff>177800</xdr:colOff>
      <xdr:row>82</xdr:row>
      <xdr:rowOff>170815</xdr:rowOff>
    </xdr:to>
    <xdr:sp macro="" textlink="">
      <xdr:nvSpPr>
        <xdr:cNvPr id="754" name="フローチャート: 判断 753">
          <a:extLst>
            <a:ext uri="{FF2B5EF4-FFF2-40B4-BE49-F238E27FC236}">
              <a16:creationId xmlns:a16="http://schemas.microsoft.com/office/drawing/2014/main" id="{92ADD1EA-6F03-4B78-A24E-3B0928B77715}"/>
            </a:ext>
          </a:extLst>
        </xdr:cNvPr>
        <xdr:cNvSpPr/>
      </xdr:nvSpPr>
      <xdr:spPr>
        <a:xfrm>
          <a:off x="14649450" y="1360741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63500</xdr:rowOff>
    </xdr:from>
    <xdr:to>
      <xdr:col>81</xdr:col>
      <xdr:colOff>101600</xdr:colOff>
      <xdr:row>82</xdr:row>
      <xdr:rowOff>165100</xdr:rowOff>
    </xdr:to>
    <xdr:sp macro="" textlink="">
      <xdr:nvSpPr>
        <xdr:cNvPr id="755" name="フローチャート: 判断 754">
          <a:extLst>
            <a:ext uri="{FF2B5EF4-FFF2-40B4-BE49-F238E27FC236}">
              <a16:creationId xmlns:a16="http://schemas.microsoft.com/office/drawing/2014/main" id="{FB10E74C-2FF8-4667-8172-EC368B88C99E}"/>
            </a:ext>
          </a:extLst>
        </xdr:cNvPr>
        <xdr:cNvSpPr/>
      </xdr:nvSpPr>
      <xdr:spPr>
        <a:xfrm>
          <a:off x="13887450" y="1360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40640</xdr:rowOff>
    </xdr:from>
    <xdr:to>
      <xdr:col>76</xdr:col>
      <xdr:colOff>165100</xdr:colOff>
      <xdr:row>82</xdr:row>
      <xdr:rowOff>142240</xdr:rowOff>
    </xdr:to>
    <xdr:sp macro="" textlink="">
      <xdr:nvSpPr>
        <xdr:cNvPr id="756" name="フローチャート: 判断 755">
          <a:extLst>
            <a:ext uri="{FF2B5EF4-FFF2-40B4-BE49-F238E27FC236}">
              <a16:creationId xmlns:a16="http://schemas.microsoft.com/office/drawing/2014/main" id="{78FB9C93-F9FD-443E-92E1-E91995B8C7D6}"/>
            </a:ext>
          </a:extLst>
        </xdr:cNvPr>
        <xdr:cNvSpPr/>
      </xdr:nvSpPr>
      <xdr:spPr>
        <a:xfrm>
          <a:off x="13093700" y="13578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25400</xdr:rowOff>
    </xdr:from>
    <xdr:to>
      <xdr:col>72</xdr:col>
      <xdr:colOff>38100</xdr:colOff>
      <xdr:row>82</xdr:row>
      <xdr:rowOff>127000</xdr:rowOff>
    </xdr:to>
    <xdr:sp macro="" textlink="">
      <xdr:nvSpPr>
        <xdr:cNvPr id="757" name="フローチャート: 判断 756">
          <a:extLst>
            <a:ext uri="{FF2B5EF4-FFF2-40B4-BE49-F238E27FC236}">
              <a16:creationId xmlns:a16="http://schemas.microsoft.com/office/drawing/2014/main" id="{55D71D82-FC63-454E-9573-2665FE040DDD}"/>
            </a:ext>
          </a:extLst>
        </xdr:cNvPr>
        <xdr:cNvSpPr/>
      </xdr:nvSpPr>
      <xdr:spPr>
        <a:xfrm>
          <a:off x="12299950" y="135636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29210</xdr:rowOff>
    </xdr:from>
    <xdr:to>
      <xdr:col>67</xdr:col>
      <xdr:colOff>101600</xdr:colOff>
      <xdr:row>82</xdr:row>
      <xdr:rowOff>130810</xdr:rowOff>
    </xdr:to>
    <xdr:sp macro="" textlink="">
      <xdr:nvSpPr>
        <xdr:cNvPr id="758" name="フローチャート: 判断 757">
          <a:extLst>
            <a:ext uri="{FF2B5EF4-FFF2-40B4-BE49-F238E27FC236}">
              <a16:creationId xmlns:a16="http://schemas.microsoft.com/office/drawing/2014/main" id="{3B5EC3B8-BD02-4E57-AEBB-62F6219A63ED}"/>
            </a:ext>
          </a:extLst>
        </xdr:cNvPr>
        <xdr:cNvSpPr/>
      </xdr:nvSpPr>
      <xdr:spPr>
        <a:xfrm>
          <a:off x="11487150" y="13567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149860</xdr:rowOff>
    </xdr:from>
    <xdr:ext cx="762000" cy="259080"/>
    <xdr:sp macro="" textlink="">
      <xdr:nvSpPr>
        <xdr:cNvPr id="759" name="テキスト ボックス 758">
          <a:extLst>
            <a:ext uri="{FF2B5EF4-FFF2-40B4-BE49-F238E27FC236}">
              <a16:creationId xmlns:a16="http://schemas.microsoft.com/office/drawing/2014/main" id="{6694A1CF-2BF8-40BA-BB9D-E5430EC12E01}"/>
            </a:ext>
          </a:extLst>
        </xdr:cNvPr>
        <xdr:cNvSpPr txBox="1"/>
      </xdr:nvSpPr>
      <xdr:spPr>
        <a:xfrm>
          <a:off x="14528800" y="14678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88</xdr:row>
      <xdr:rowOff>149860</xdr:rowOff>
    </xdr:from>
    <xdr:ext cx="762000" cy="259080"/>
    <xdr:sp macro="" textlink="">
      <xdr:nvSpPr>
        <xdr:cNvPr id="760" name="テキスト ボックス 759">
          <a:extLst>
            <a:ext uri="{FF2B5EF4-FFF2-40B4-BE49-F238E27FC236}">
              <a16:creationId xmlns:a16="http://schemas.microsoft.com/office/drawing/2014/main" id="{DF93A20C-5EA4-40A4-A5A7-D0D5199E735D}"/>
            </a:ext>
          </a:extLst>
        </xdr:cNvPr>
        <xdr:cNvSpPr txBox="1"/>
      </xdr:nvSpPr>
      <xdr:spPr>
        <a:xfrm>
          <a:off x="13766800" y="14678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88</xdr:row>
      <xdr:rowOff>149860</xdr:rowOff>
    </xdr:from>
    <xdr:ext cx="762000" cy="259080"/>
    <xdr:sp macro="" textlink="">
      <xdr:nvSpPr>
        <xdr:cNvPr id="761" name="テキスト ボックス 760">
          <a:extLst>
            <a:ext uri="{FF2B5EF4-FFF2-40B4-BE49-F238E27FC236}">
              <a16:creationId xmlns:a16="http://schemas.microsoft.com/office/drawing/2014/main" id="{7608C9C5-50BD-4866-90E3-00A6161D5AAB}"/>
            </a:ext>
          </a:extLst>
        </xdr:cNvPr>
        <xdr:cNvSpPr txBox="1"/>
      </xdr:nvSpPr>
      <xdr:spPr>
        <a:xfrm>
          <a:off x="12973050" y="14678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88</xdr:row>
      <xdr:rowOff>149860</xdr:rowOff>
    </xdr:from>
    <xdr:ext cx="762000" cy="259080"/>
    <xdr:sp macro="" textlink="">
      <xdr:nvSpPr>
        <xdr:cNvPr id="762" name="テキスト ボックス 761">
          <a:extLst>
            <a:ext uri="{FF2B5EF4-FFF2-40B4-BE49-F238E27FC236}">
              <a16:creationId xmlns:a16="http://schemas.microsoft.com/office/drawing/2014/main" id="{50EFCB19-B192-4E41-A45B-CEC07DB7B7AD}"/>
            </a:ext>
          </a:extLst>
        </xdr:cNvPr>
        <xdr:cNvSpPr txBox="1"/>
      </xdr:nvSpPr>
      <xdr:spPr>
        <a:xfrm>
          <a:off x="12172950" y="14678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88</xdr:row>
      <xdr:rowOff>149860</xdr:rowOff>
    </xdr:from>
    <xdr:ext cx="762000" cy="259080"/>
    <xdr:sp macro="" textlink="">
      <xdr:nvSpPr>
        <xdr:cNvPr id="763" name="テキスト ボックス 762">
          <a:extLst>
            <a:ext uri="{FF2B5EF4-FFF2-40B4-BE49-F238E27FC236}">
              <a16:creationId xmlns:a16="http://schemas.microsoft.com/office/drawing/2014/main" id="{03D34D39-6DFC-4E62-87B1-EFDD0E3F4413}"/>
            </a:ext>
          </a:extLst>
        </xdr:cNvPr>
        <xdr:cNvSpPr txBox="1"/>
      </xdr:nvSpPr>
      <xdr:spPr>
        <a:xfrm>
          <a:off x="11366500" y="14678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81</xdr:row>
      <xdr:rowOff>116840</xdr:rowOff>
    </xdr:from>
    <xdr:to>
      <xdr:col>85</xdr:col>
      <xdr:colOff>177800</xdr:colOff>
      <xdr:row>82</xdr:row>
      <xdr:rowOff>46990</xdr:rowOff>
    </xdr:to>
    <xdr:sp macro="" textlink="">
      <xdr:nvSpPr>
        <xdr:cNvPr id="764" name="楕円 763">
          <a:extLst>
            <a:ext uri="{FF2B5EF4-FFF2-40B4-BE49-F238E27FC236}">
              <a16:creationId xmlns:a16="http://schemas.microsoft.com/office/drawing/2014/main" id="{08C6F3A0-C1B6-4B9B-A771-6C8D93E52AB6}"/>
            </a:ext>
          </a:extLst>
        </xdr:cNvPr>
        <xdr:cNvSpPr/>
      </xdr:nvSpPr>
      <xdr:spPr>
        <a:xfrm>
          <a:off x="14649450" y="1348994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139700</xdr:rowOff>
    </xdr:from>
    <xdr:ext cx="405130" cy="259080"/>
    <xdr:sp macro="" textlink="">
      <xdr:nvSpPr>
        <xdr:cNvPr id="765" name="【消防施設】&#10;有形固定資産減価償却率該当値テキスト">
          <a:extLst>
            <a:ext uri="{FF2B5EF4-FFF2-40B4-BE49-F238E27FC236}">
              <a16:creationId xmlns:a16="http://schemas.microsoft.com/office/drawing/2014/main" id="{B96B8F11-CF5D-4C0B-8857-753017904261}"/>
            </a:ext>
          </a:extLst>
        </xdr:cNvPr>
        <xdr:cNvSpPr txBox="1"/>
      </xdr:nvSpPr>
      <xdr:spPr>
        <a:xfrm>
          <a:off x="14738350" y="133477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57.8</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81</xdr:row>
      <xdr:rowOff>135890</xdr:rowOff>
    </xdr:from>
    <xdr:to>
      <xdr:col>81</xdr:col>
      <xdr:colOff>101600</xdr:colOff>
      <xdr:row>82</xdr:row>
      <xdr:rowOff>66040</xdr:rowOff>
    </xdr:to>
    <xdr:sp macro="" textlink="">
      <xdr:nvSpPr>
        <xdr:cNvPr id="766" name="楕円 765">
          <a:extLst>
            <a:ext uri="{FF2B5EF4-FFF2-40B4-BE49-F238E27FC236}">
              <a16:creationId xmlns:a16="http://schemas.microsoft.com/office/drawing/2014/main" id="{E9E1FA9C-EB2F-4D76-9F2B-DA24DFBECDCF}"/>
            </a:ext>
          </a:extLst>
        </xdr:cNvPr>
        <xdr:cNvSpPr/>
      </xdr:nvSpPr>
      <xdr:spPr>
        <a:xfrm>
          <a:off x="13887450" y="1350899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167640</xdr:rowOff>
    </xdr:from>
    <xdr:to>
      <xdr:col>85</xdr:col>
      <xdr:colOff>127000</xdr:colOff>
      <xdr:row>82</xdr:row>
      <xdr:rowOff>15240</xdr:rowOff>
    </xdr:to>
    <xdr:cxnSp macro="">
      <xdr:nvCxnSpPr>
        <xdr:cNvPr id="767" name="直線コネクタ 766">
          <a:extLst>
            <a:ext uri="{FF2B5EF4-FFF2-40B4-BE49-F238E27FC236}">
              <a16:creationId xmlns:a16="http://schemas.microsoft.com/office/drawing/2014/main" id="{333C2DD9-6CFD-4E60-BDC5-FDF8623045BD}"/>
            </a:ext>
          </a:extLst>
        </xdr:cNvPr>
        <xdr:cNvCxnSpPr/>
      </xdr:nvCxnSpPr>
      <xdr:spPr>
        <a:xfrm flipV="1">
          <a:off x="13938250" y="13540740"/>
          <a:ext cx="762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65405</xdr:rowOff>
    </xdr:from>
    <xdr:to>
      <xdr:col>76</xdr:col>
      <xdr:colOff>165100</xdr:colOff>
      <xdr:row>81</xdr:row>
      <xdr:rowOff>167005</xdr:rowOff>
    </xdr:to>
    <xdr:sp macro="" textlink="">
      <xdr:nvSpPr>
        <xdr:cNvPr id="768" name="楕円 767">
          <a:extLst>
            <a:ext uri="{FF2B5EF4-FFF2-40B4-BE49-F238E27FC236}">
              <a16:creationId xmlns:a16="http://schemas.microsoft.com/office/drawing/2014/main" id="{247DA299-0D24-4000-9D71-A31827D7FA6B}"/>
            </a:ext>
          </a:extLst>
        </xdr:cNvPr>
        <xdr:cNvSpPr/>
      </xdr:nvSpPr>
      <xdr:spPr>
        <a:xfrm>
          <a:off x="13093700" y="13438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116205</xdr:rowOff>
    </xdr:from>
    <xdr:to>
      <xdr:col>81</xdr:col>
      <xdr:colOff>50800</xdr:colOff>
      <xdr:row>82</xdr:row>
      <xdr:rowOff>15240</xdr:rowOff>
    </xdr:to>
    <xdr:cxnSp macro="">
      <xdr:nvCxnSpPr>
        <xdr:cNvPr id="769" name="直線コネクタ 768">
          <a:extLst>
            <a:ext uri="{FF2B5EF4-FFF2-40B4-BE49-F238E27FC236}">
              <a16:creationId xmlns:a16="http://schemas.microsoft.com/office/drawing/2014/main" id="{DBE083E4-36BD-4E1C-BB37-D58E774BE982}"/>
            </a:ext>
          </a:extLst>
        </xdr:cNvPr>
        <xdr:cNvCxnSpPr/>
      </xdr:nvCxnSpPr>
      <xdr:spPr>
        <a:xfrm>
          <a:off x="13144500" y="13489305"/>
          <a:ext cx="793750" cy="64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6350</xdr:rowOff>
    </xdr:from>
    <xdr:to>
      <xdr:col>72</xdr:col>
      <xdr:colOff>38100</xdr:colOff>
      <xdr:row>81</xdr:row>
      <xdr:rowOff>107950</xdr:rowOff>
    </xdr:to>
    <xdr:sp macro="" textlink="">
      <xdr:nvSpPr>
        <xdr:cNvPr id="770" name="楕円 769">
          <a:extLst>
            <a:ext uri="{FF2B5EF4-FFF2-40B4-BE49-F238E27FC236}">
              <a16:creationId xmlns:a16="http://schemas.microsoft.com/office/drawing/2014/main" id="{80FFBEA5-6B58-43FF-9D01-3925CEB94AAF}"/>
            </a:ext>
          </a:extLst>
        </xdr:cNvPr>
        <xdr:cNvSpPr/>
      </xdr:nvSpPr>
      <xdr:spPr>
        <a:xfrm>
          <a:off x="12299950" y="133794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57150</xdr:rowOff>
    </xdr:from>
    <xdr:to>
      <xdr:col>76</xdr:col>
      <xdr:colOff>114300</xdr:colOff>
      <xdr:row>81</xdr:row>
      <xdr:rowOff>116205</xdr:rowOff>
    </xdr:to>
    <xdr:cxnSp macro="">
      <xdr:nvCxnSpPr>
        <xdr:cNvPr id="771" name="直線コネクタ 770">
          <a:extLst>
            <a:ext uri="{FF2B5EF4-FFF2-40B4-BE49-F238E27FC236}">
              <a16:creationId xmlns:a16="http://schemas.microsoft.com/office/drawing/2014/main" id="{362A4F04-FF37-41F3-9358-4783DB4C322D}"/>
            </a:ext>
          </a:extLst>
        </xdr:cNvPr>
        <xdr:cNvCxnSpPr/>
      </xdr:nvCxnSpPr>
      <xdr:spPr>
        <a:xfrm>
          <a:off x="12344400" y="13430250"/>
          <a:ext cx="800100" cy="59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135890</xdr:rowOff>
    </xdr:from>
    <xdr:to>
      <xdr:col>67</xdr:col>
      <xdr:colOff>101600</xdr:colOff>
      <xdr:row>81</xdr:row>
      <xdr:rowOff>66040</xdr:rowOff>
    </xdr:to>
    <xdr:sp macro="" textlink="">
      <xdr:nvSpPr>
        <xdr:cNvPr id="772" name="楕円 771">
          <a:extLst>
            <a:ext uri="{FF2B5EF4-FFF2-40B4-BE49-F238E27FC236}">
              <a16:creationId xmlns:a16="http://schemas.microsoft.com/office/drawing/2014/main" id="{C517A04B-568F-4AD3-828F-B09744D6E193}"/>
            </a:ext>
          </a:extLst>
        </xdr:cNvPr>
        <xdr:cNvSpPr/>
      </xdr:nvSpPr>
      <xdr:spPr>
        <a:xfrm>
          <a:off x="11487150" y="1334389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15240</xdr:rowOff>
    </xdr:from>
    <xdr:to>
      <xdr:col>71</xdr:col>
      <xdr:colOff>177800</xdr:colOff>
      <xdr:row>81</xdr:row>
      <xdr:rowOff>57150</xdr:rowOff>
    </xdr:to>
    <xdr:cxnSp macro="">
      <xdr:nvCxnSpPr>
        <xdr:cNvPr id="773" name="直線コネクタ 772">
          <a:extLst>
            <a:ext uri="{FF2B5EF4-FFF2-40B4-BE49-F238E27FC236}">
              <a16:creationId xmlns:a16="http://schemas.microsoft.com/office/drawing/2014/main" id="{1B40C882-3135-4D10-A28A-94353A1B688B}"/>
            </a:ext>
          </a:extLst>
        </xdr:cNvPr>
        <xdr:cNvCxnSpPr/>
      </xdr:nvCxnSpPr>
      <xdr:spPr>
        <a:xfrm>
          <a:off x="11537950" y="13388340"/>
          <a:ext cx="80645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82</xdr:row>
      <xdr:rowOff>156210</xdr:rowOff>
    </xdr:from>
    <xdr:ext cx="405130" cy="256540"/>
    <xdr:sp macro="" textlink="">
      <xdr:nvSpPr>
        <xdr:cNvPr id="774" name="n_1aveValue【消防施設】&#10;有形固定資産減価償却率">
          <a:extLst>
            <a:ext uri="{FF2B5EF4-FFF2-40B4-BE49-F238E27FC236}">
              <a16:creationId xmlns:a16="http://schemas.microsoft.com/office/drawing/2014/main" id="{4DEAB30D-BDF2-4454-A8F0-5E0E28BF4721}"/>
            </a:ext>
          </a:extLst>
        </xdr:cNvPr>
        <xdr:cNvSpPr txBox="1"/>
      </xdr:nvSpPr>
      <xdr:spPr>
        <a:xfrm>
          <a:off x="13742035" y="1369441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64.0</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82</xdr:row>
      <xdr:rowOff>133350</xdr:rowOff>
    </xdr:from>
    <xdr:ext cx="402590" cy="256540"/>
    <xdr:sp macro="" textlink="">
      <xdr:nvSpPr>
        <xdr:cNvPr id="775" name="n_2aveValue【消防施設】&#10;有形固定資産減価償却率">
          <a:extLst>
            <a:ext uri="{FF2B5EF4-FFF2-40B4-BE49-F238E27FC236}">
              <a16:creationId xmlns:a16="http://schemas.microsoft.com/office/drawing/2014/main" id="{4D34DADE-97DF-4F59-BE63-C0BE197222E1}"/>
            </a:ext>
          </a:extLst>
        </xdr:cNvPr>
        <xdr:cNvSpPr txBox="1"/>
      </xdr:nvSpPr>
      <xdr:spPr>
        <a:xfrm>
          <a:off x="12960985" y="1367155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62.8</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82</xdr:row>
      <xdr:rowOff>118110</xdr:rowOff>
    </xdr:from>
    <xdr:ext cx="402590" cy="259080"/>
    <xdr:sp macro="" textlink="">
      <xdr:nvSpPr>
        <xdr:cNvPr id="776" name="n_3aveValue【消防施設】&#10;有形固定資産減価償却率">
          <a:extLst>
            <a:ext uri="{FF2B5EF4-FFF2-40B4-BE49-F238E27FC236}">
              <a16:creationId xmlns:a16="http://schemas.microsoft.com/office/drawing/2014/main" id="{FED87BA3-B307-4895-92B2-BF09DA084D74}"/>
            </a:ext>
          </a:extLst>
        </xdr:cNvPr>
        <xdr:cNvSpPr txBox="1"/>
      </xdr:nvSpPr>
      <xdr:spPr>
        <a:xfrm>
          <a:off x="12167235" y="1365631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82</xdr:row>
      <xdr:rowOff>121920</xdr:rowOff>
    </xdr:from>
    <xdr:ext cx="402590" cy="256540"/>
    <xdr:sp macro="" textlink="">
      <xdr:nvSpPr>
        <xdr:cNvPr id="777" name="n_4aveValue【消防施設】&#10;有形固定資産減価償却率">
          <a:extLst>
            <a:ext uri="{FF2B5EF4-FFF2-40B4-BE49-F238E27FC236}">
              <a16:creationId xmlns:a16="http://schemas.microsoft.com/office/drawing/2014/main" id="{469ACAFD-B90A-4C21-B5FF-721B309E0ED2}"/>
            </a:ext>
          </a:extLst>
        </xdr:cNvPr>
        <xdr:cNvSpPr txBox="1"/>
      </xdr:nvSpPr>
      <xdr:spPr>
        <a:xfrm>
          <a:off x="11354435" y="1366012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62.2</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80</xdr:row>
      <xdr:rowOff>82550</xdr:rowOff>
    </xdr:from>
    <xdr:ext cx="405130" cy="259080"/>
    <xdr:sp macro="" textlink="">
      <xdr:nvSpPr>
        <xdr:cNvPr id="778" name="n_1mainValue【消防施設】&#10;有形固定資産減価償却率">
          <a:extLst>
            <a:ext uri="{FF2B5EF4-FFF2-40B4-BE49-F238E27FC236}">
              <a16:creationId xmlns:a16="http://schemas.microsoft.com/office/drawing/2014/main" id="{51BDC178-34AD-45AD-9F6E-108664189C07}"/>
            </a:ext>
          </a:extLst>
        </xdr:cNvPr>
        <xdr:cNvSpPr txBox="1"/>
      </xdr:nvSpPr>
      <xdr:spPr>
        <a:xfrm>
          <a:off x="13742035" y="132905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58.8</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80</xdr:row>
      <xdr:rowOff>12065</xdr:rowOff>
    </xdr:from>
    <xdr:ext cx="402590" cy="259080"/>
    <xdr:sp macro="" textlink="">
      <xdr:nvSpPr>
        <xdr:cNvPr id="779" name="n_2mainValue【消防施設】&#10;有形固定資産減価償却率">
          <a:extLst>
            <a:ext uri="{FF2B5EF4-FFF2-40B4-BE49-F238E27FC236}">
              <a16:creationId xmlns:a16="http://schemas.microsoft.com/office/drawing/2014/main" id="{3C4B8779-E2C2-4EBF-9361-EBBE5771BBC0}"/>
            </a:ext>
          </a:extLst>
        </xdr:cNvPr>
        <xdr:cNvSpPr txBox="1"/>
      </xdr:nvSpPr>
      <xdr:spPr>
        <a:xfrm>
          <a:off x="12960985" y="1322006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55.1</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79</xdr:row>
      <xdr:rowOff>124460</xdr:rowOff>
    </xdr:from>
    <xdr:ext cx="402590" cy="259080"/>
    <xdr:sp macro="" textlink="">
      <xdr:nvSpPr>
        <xdr:cNvPr id="780" name="n_3mainValue【消防施設】&#10;有形固定資産減価償却率">
          <a:extLst>
            <a:ext uri="{FF2B5EF4-FFF2-40B4-BE49-F238E27FC236}">
              <a16:creationId xmlns:a16="http://schemas.microsoft.com/office/drawing/2014/main" id="{9CC60F90-9F2B-4E9D-B3DB-2867275AA8B2}"/>
            </a:ext>
          </a:extLst>
        </xdr:cNvPr>
        <xdr:cNvSpPr txBox="1"/>
      </xdr:nvSpPr>
      <xdr:spPr>
        <a:xfrm>
          <a:off x="12167235" y="1316736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52.0</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79</xdr:row>
      <xdr:rowOff>82550</xdr:rowOff>
    </xdr:from>
    <xdr:ext cx="402590" cy="259080"/>
    <xdr:sp macro="" textlink="">
      <xdr:nvSpPr>
        <xdr:cNvPr id="781" name="n_4mainValue【消防施設】&#10;有形固定資産減価償却率">
          <a:extLst>
            <a:ext uri="{FF2B5EF4-FFF2-40B4-BE49-F238E27FC236}">
              <a16:creationId xmlns:a16="http://schemas.microsoft.com/office/drawing/2014/main" id="{0FC286AE-E4A5-44A4-899A-A92B44B74C0F}"/>
            </a:ext>
          </a:extLst>
        </xdr:cNvPr>
        <xdr:cNvSpPr txBox="1"/>
      </xdr:nvSpPr>
      <xdr:spPr>
        <a:xfrm>
          <a:off x="11354435" y="1312545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49.8</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2" name="正方形/長方形 781">
          <a:extLst>
            <a:ext uri="{FF2B5EF4-FFF2-40B4-BE49-F238E27FC236}">
              <a16:creationId xmlns:a16="http://schemas.microsoft.com/office/drawing/2014/main" id="{1F0A9814-64AB-4D1B-BB3A-1D757529A290}"/>
            </a:ext>
          </a:extLst>
        </xdr:cNvPr>
        <xdr:cNvSpPr/>
      </xdr:nvSpPr>
      <xdr:spPr>
        <a:xfrm>
          <a:off x="16459200" y="113792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3" name="正方形/長方形 782">
          <a:extLst>
            <a:ext uri="{FF2B5EF4-FFF2-40B4-BE49-F238E27FC236}">
              <a16:creationId xmlns:a16="http://schemas.microsoft.com/office/drawing/2014/main" id="{79FA7733-6D8D-4567-962F-211421B9E597}"/>
            </a:ext>
          </a:extLst>
        </xdr:cNvPr>
        <xdr:cNvSpPr/>
      </xdr:nvSpPr>
      <xdr:spPr>
        <a:xfrm>
          <a:off x="16586200" y="120142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4" name="正方形/長方形 783">
          <a:extLst>
            <a:ext uri="{FF2B5EF4-FFF2-40B4-BE49-F238E27FC236}">
              <a16:creationId xmlns:a16="http://schemas.microsoft.com/office/drawing/2014/main" id="{DEF9729F-078E-4C5A-A636-A71521EF0AAA}"/>
            </a:ext>
          </a:extLst>
        </xdr:cNvPr>
        <xdr:cNvSpPr/>
      </xdr:nvSpPr>
      <xdr:spPr>
        <a:xfrm>
          <a:off x="16586200" y="122110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65/128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5" name="正方形/長方形 784">
          <a:extLst>
            <a:ext uri="{FF2B5EF4-FFF2-40B4-BE49-F238E27FC236}">
              <a16:creationId xmlns:a16="http://schemas.microsoft.com/office/drawing/2014/main" id="{CC657FB7-CB77-444F-919F-768A49D68698}"/>
            </a:ext>
          </a:extLst>
        </xdr:cNvPr>
        <xdr:cNvSpPr/>
      </xdr:nvSpPr>
      <xdr:spPr>
        <a:xfrm>
          <a:off x="17487900" y="120142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6" name="正方形/長方形 785">
          <a:extLst>
            <a:ext uri="{FF2B5EF4-FFF2-40B4-BE49-F238E27FC236}">
              <a16:creationId xmlns:a16="http://schemas.microsoft.com/office/drawing/2014/main" id="{01A381DF-8006-48DE-B9BA-9AEAA24E1B0B}"/>
            </a:ext>
          </a:extLst>
        </xdr:cNvPr>
        <xdr:cNvSpPr/>
      </xdr:nvSpPr>
      <xdr:spPr>
        <a:xfrm>
          <a:off x="17487900" y="122110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7" name="正方形/長方形 786">
          <a:extLst>
            <a:ext uri="{FF2B5EF4-FFF2-40B4-BE49-F238E27FC236}">
              <a16:creationId xmlns:a16="http://schemas.microsoft.com/office/drawing/2014/main" id="{1DAFE3EF-80D8-4F79-A3AB-96EF28A7BE4F}"/>
            </a:ext>
          </a:extLst>
        </xdr:cNvPr>
        <xdr:cNvSpPr/>
      </xdr:nvSpPr>
      <xdr:spPr>
        <a:xfrm>
          <a:off x="18516600" y="120142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8" name="正方形/長方形 787">
          <a:extLst>
            <a:ext uri="{FF2B5EF4-FFF2-40B4-BE49-F238E27FC236}">
              <a16:creationId xmlns:a16="http://schemas.microsoft.com/office/drawing/2014/main" id="{69197B6B-53DC-4319-848D-6A4F9FCEB8D2}"/>
            </a:ext>
          </a:extLst>
        </xdr:cNvPr>
        <xdr:cNvSpPr/>
      </xdr:nvSpPr>
      <xdr:spPr>
        <a:xfrm>
          <a:off x="18516600" y="122110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9" name="正方形/長方形 788">
          <a:extLst>
            <a:ext uri="{FF2B5EF4-FFF2-40B4-BE49-F238E27FC236}">
              <a16:creationId xmlns:a16="http://schemas.microsoft.com/office/drawing/2014/main" id="{77ED3F4E-BF84-415C-BD18-4D48B89D663F}"/>
            </a:ext>
          </a:extLst>
        </xdr:cNvPr>
        <xdr:cNvSpPr/>
      </xdr:nvSpPr>
      <xdr:spPr>
        <a:xfrm>
          <a:off x="16459200" y="12477750"/>
          <a:ext cx="426720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7345" cy="222885"/>
    <xdr:sp macro="" textlink="">
      <xdr:nvSpPr>
        <xdr:cNvPr id="790" name="テキスト ボックス 789">
          <a:extLst>
            <a:ext uri="{FF2B5EF4-FFF2-40B4-BE49-F238E27FC236}">
              <a16:creationId xmlns:a16="http://schemas.microsoft.com/office/drawing/2014/main" id="{750602F5-CCA5-4867-BD95-0B415AE3C05D}"/>
            </a:ext>
          </a:extLst>
        </xdr:cNvPr>
        <xdr:cNvSpPr txBox="1"/>
      </xdr:nvSpPr>
      <xdr:spPr>
        <a:xfrm>
          <a:off x="16440150" y="122936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1" name="直線コネクタ 790">
          <a:extLst>
            <a:ext uri="{FF2B5EF4-FFF2-40B4-BE49-F238E27FC236}">
              <a16:creationId xmlns:a16="http://schemas.microsoft.com/office/drawing/2014/main" id="{1B86A20A-C2A2-4689-AED6-E8B8F796DC44}"/>
            </a:ext>
          </a:extLst>
        </xdr:cNvPr>
        <xdr:cNvCxnSpPr/>
      </xdr:nvCxnSpPr>
      <xdr:spPr>
        <a:xfrm>
          <a:off x="16459200" y="146812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168910</xdr:rowOff>
    </xdr:from>
    <xdr:to>
      <xdr:col>120</xdr:col>
      <xdr:colOff>114300</xdr:colOff>
      <xdr:row>86</xdr:row>
      <xdr:rowOff>168910</xdr:rowOff>
    </xdr:to>
    <xdr:cxnSp macro="">
      <xdr:nvCxnSpPr>
        <xdr:cNvPr id="792" name="直線コネクタ 791">
          <a:extLst>
            <a:ext uri="{FF2B5EF4-FFF2-40B4-BE49-F238E27FC236}">
              <a16:creationId xmlns:a16="http://schemas.microsoft.com/office/drawing/2014/main" id="{EDFB2AAB-72E9-463B-AEEF-988A09E39767}"/>
            </a:ext>
          </a:extLst>
        </xdr:cNvPr>
        <xdr:cNvCxnSpPr/>
      </xdr:nvCxnSpPr>
      <xdr:spPr>
        <a:xfrm>
          <a:off x="16459200" y="1436116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86</xdr:row>
      <xdr:rowOff>26670</xdr:rowOff>
    </xdr:from>
    <xdr:ext cx="464820" cy="259080"/>
    <xdr:sp macro="" textlink="">
      <xdr:nvSpPr>
        <xdr:cNvPr id="793" name="テキスト ボックス 792">
          <a:extLst>
            <a:ext uri="{FF2B5EF4-FFF2-40B4-BE49-F238E27FC236}">
              <a16:creationId xmlns:a16="http://schemas.microsoft.com/office/drawing/2014/main" id="{6250EF34-F507-423B-AC4E-B616D473FFA0}"/>
            </a:ext>
          </a:extLst>
        </xdr:cNvPr>
        <xdr:cNvSpPr txBox="1"/>
      </xdr:nvSpPr>
      <xdr:spPr>
        <a:xfrm>
          <a:off x="16048990" y="1422527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85</xdr:row>
      <xdr:rowOff>13335</xdr:rowOff>
    </xdr:from>
    <xdr:to>
      <xdr:col>120</xdr:col>
      <xdr:colOff>114300</xdr:colOff>
      <xdr:row>85</xdr:row>
      <xdr:rowOff>13335</xdr:rowOff>
    </xdr:to>
    <xdr:cxnSp macro="">
      <xdr:nvCxnSpPr>
        <xdr:cNvPr id="794" name="直線コネクタ 793">
          <a:extLst>
            <a:ext uri="{FF2B5EF4-FFF2-40B4-BE49-F238E27FC236}">
              <a16:creationId xmlns:a16="http://schemas.microsoft.com/office/drawing/2014/main" id="{1F7E72C2-2B89-4562-AB8E-BC56B908E5BD}"/>
            </a:ext>
          </a:extLst>
        </xdr:cNvPr>
        <xdr:cNvCxnSpPr/>
      </xdr:nvCxnSpPr>
      <xdr:spPr>
        <a:xfrm>
          <a:off x="16459200" y="1404683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84</xdr:row>
      <xdr:rowOff>42545</xdr:rowOff>
    </xdr:from>
    <xdr:ext cx="464820" cy="256540"/>
    <xdr:sp macro="" textlink="">
      <xdr:nvSpPr>
        <xdr:cNvPr id="795" name="テキスト ボックス 794">
          <a:extLst>
            <a:ext uri="{FF2B5EF4-FFF2-40B4-BE49-F238E27FC236}">
              <a16:creationId xmlns:a16="http://schemas.microsoft.com/office/drawing/2014/main" id="{8F6682C9-8C8E-4F60-9E70-981E253D39DA}"/>
            </a:ext>
          </a:extLst>
        </xdr:cNvPr>
        <xdr:cNvSpPr txBox="1"/>
      </xdr:nvSpPr>
      <xdr:spPr>
        <a:xfrm>
          <a:off x="16048990" y="1391094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83</xdr:row>
      <xdr:rowOff>29845</xdr:rowOff>
    </xdr:from>
    <xdr:to>
      <xdr:col>120</xdr:col>
      <xdr:colOff>114300</xdr:colOff>
      <xdr:row>83</xdr:row>
      <xdr:rowOff>29845</xdr:rowOff>
    </xdr:to>
    <xdr:cxnSp macro="">
      <xdr:nvCxnSpPr>
        <xdr:cNvPr id="796" name="直線コネクタ 795">
          <a:extLst>
            <a:ext uri="{FF2B5EF4-FFF2-40B4-BE49-F238E27FC236}">
              <a16:creationId xmlns:a16="http://schemas.microsoft.com/office/drawing/2014/main" id="{DF5C01DA-7320-4EB0-A565-D87AE4B07B31}"/>
            </a:ext>
          </a:extLst>
        </xdr:cNvPr>
        <xdr:cNvCxnSpPr/>
      </xdr:nvCxnSpPr>
      <xdr:spPr>
        <a:xfrm>
          <a:off x="16459200" y="1373314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82</xdr:row>
      <xdr:rowOff>59055</xdr:rowOff>
    </xdr:from>
    <xdr:ext cx="464820" cy="259080"/>
    <xdr:sp macro="" textlink="">
      <xdr:nvSpPr>
        <xdr:cNvPr id="797" name="テキスト ボックス 796">
          <a:extLst>
            <a:ext uri="{FF2B5EF4-FFF2-40B4-BE49-F238E27FC236}">
              <a16:creationId xmlns:a16="http://schemas.microsoft.com/office/drawing/2014/main" id="{04CB62B5-EDEC-44E1-A5ED-D2BA3D120331}"/>
            </a:ext>
          </a:extLst>
        </xdr:cNvPr>
        <xdr:cNvSpPr txBox="1"/>
      </xdr:nvSpPr>
      <xdr:spPr>
        <a:xfrm>
          <a:off x="16048990" y="1359725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81</xdr:row>
      <xdr:rowOff>46355</xdr:rowOff>
    </xdr:from>
    <xdr:to>
      <xdr:col>120</xdr:col>
      <xdr:colOff>114300</xdr:colOff>
      <xdr:row>81</xdr:row>
      <xdr:rowOff>46355</xdr:rowOff>
    </xdr:to>
    <xdr:cxnSp macro="">
      <xdr:nvCxnSpPr>
        <xdr:cNvPr id="798" name="直線コネクタ 797">
          <a:extLst>
            <a:ext uri="{FF2B5EF4-FFF2-40B4-BE49-F238E27FC236}">
              <a16:creationId xmlns:a16="http://schemas.microsoft.com/office/drawing/2014/main" id="{1ED9DE2A-C86F-4D6D-BE7C-1B28D6769081}"/>
            </a:ext>
          </a:extLst>
        </xdr:cNvPr>
        <xdr:cNvCxnSpPr/>
      </xdr:nvCxnSpPr>
      <xdr:spPr>
        <a:xfrm>
          <a:off x="16459200" y="134194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80</xdr:row>
      <xdr:rowOff>75565</xdr:rowOff>
    </xdr:from>
    <xdr:ext cx="464820" cy="256540"/>
    <xdr:sp macro="" textlink="">
      <xdr:nvSpPr>
        <xdr:cNvPr id="799" name="テキスト ボックス 798">
          <a:extLst>
            <a:ext uri="{FF2B5EF4-FFF2-40B4-BE49-F238E27FC236}">
              <a16:creationId xmlns:a16="http://schemas.microsoft.com/office/drawing/2014/main" id="{BC75B93F-B5FC-4D1E-87A7-83B01D02979D}"/>
            </a:ext>
          </a:extLst>
        </xdr:cNvPr>
        <xdr:cNvSpPr txBox="1"/>
      </xdr:nvSpPr>
      <xdr:spPr>
        <a:xfrm>
          <a:off x="16048990" y="1328356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79</xdr:row>
      <xdr:rowOff>63500</xdr:rowOff>
    </xdr:from>
    <xdr:to>
      <xdr:col>120</xdr:col>
      <xdr:colOff>114300</xdr:colOff>
      <xdr:row>79</xdr:row>
      <xdr:rowOff>63500</xdr:rowOff>
    </xdr:to>
    <xdr:cxnSp macro="">
      <xdr:nvCxnSpPr>
        <xdr:cNvPr id="800" name="直線コネクタ 799">
          <a:extLst>
            <a:ext uri="{FF2B5EF4-FFF2-40B4-BE49-F238E27FC236}">
              <a16:creationId xmlns:a16="http://schemas.microsoft.com/office/drawing/2014/main" id="{8E02FBAA-D365-4061-98FA-BEBCAD9B9233}"/>
            </a:ext>
          </a:extLst>
        </xdr:cNvPr>
        <xdr:cNvCxnSpPr/>
      </xdr:nvCxnSpPr>
      <xdr:spPr>
        <a:xfrm>
          <a:off x="16459200" y="131064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78</xdr:row>
      <xdr:rowOff>92075</xdr:rowOff>
    </xdr:from>
    <xdr:ext cx="464820" cy="259080"/>
    <xdr:sp macro="" textlink="">
      <xdr:nvSpPr>
        <xdr:cNvPr id="801" name="テキスト ボックス 800">
          <a:extLst>
            <a:ext uri="{FF2B5EF4-FFF2-40B4-BE49-F238E27FC236}">
              <a16:creationId xmlns:a16="http://schemas.microsoft.com/office/drawing/2014/main" id="{A3EB4941-0C53-4C28-B0D8-544E90BC4CA5}"/>
            </a:ext>
          </a:extLst>
        </xdr:cNvPr>
        <xdr:cNvSpPr txBox="1"/>
      </xdr:nvSpPr>
      <xdr:spPr>
        <a:xfrm>
          <a:off x="16048990" y="1296987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96</xdr:col>
      <xdr:colOff>0</xdr:colOff>
      <xdr:row>77</xdr:row>
      <xdr:rowOff>78740</xdr:rowOff>
    </xdr:from>
    <xdr:to>
      <xdr:col>120</xdr:col>
      <xdr:colOff>114300</xdr:colOff>
      <xdr:row>77</xdr:row>
      <xdr:rowOff>78740</xdr:rowOff>
    </xdr:to>
    <xdr:cxnSp macro="">
      <xdr:nvCxnSpPr>
        <xdr:cNvPr id="802" name="直線コネクタ 801">
          <a:extLst>
            <a:ext uri="{FF2B5EF4-FFF2-40B4-BE49-F238E27FC236}">
              <a16:creationId xmlns:a16="http://schemas.microsoft.com/office/drawing/2014/main" id="{2E806962-3E38-40A4-BD32-55EF9F345C14}"/>
            </a:ext>
          </a:extLst>
        </xdr:cNvPr>
        <xdr:cNvCxnSpPr/>
      </xdr:nvCxnSpPr>
      <xdr:spPr>
        <a:xfrm>
          <a:off x="16459200" y="127914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76</xdr:row>
      <xdr:rowOff>107950</xdr:rowOff>
    </xdr:from>
    <xdr:ext cx="464820" cy="259080"/>
    <xdr:sp macro="" textlink="">
      <xdr:nvSpPr>
        <xdr:cNvPr id="803" name="テキスト ボックス 802">
          <a:extLst>
            <a:ext uri="{FF2B5EF4-FFF2-40B4-BE49-F238E27FC236}">
              <a16:creationId xmlns:a16="http://schemas.microsoft.com/office/drawing/2014/main" id="{759269DB-D2D9-458E-A245-501A2401A8FA}"/>
            </a:ext>
          </a:extLst>
        </xdr:cNvPr>
        <xdr:cNvSpPr txBox="1"/>
      </xdr:nvSpPr>
      <xdr:spPr>
        <a:xfrm>
          <a:off x="16048990" y="1265555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4" name="直線コネクタ 803">
          <a:extLst>
            <a:ext uri="{FF2B5EF4-FFF2-40B4-BE49-F238E27FC236}">
              <a16:creationId xmlns:a16="http://schemas.microsoft.com/office/drawing/2014/main" id="{931B700D-331E-4469-AA30-97D3F7B951B9}"/>
            </a:ext>
          </a:extLst>
        </xdr:cNvPr>
        <xdr:cNvCxnSpPr/>
      </xdr:nvCxnSpPr>
      <xdr:spPr>
        <a:xfrm>
          <a:off x="16459200" y="124777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74</xdr:row>
      <xdr:rowOff>124460</xdr:rowOff>
    </xdr:from>
    <xdr:ext cx="464820" cy="259080"/>
    <xdr:sp macro="" textlink="">
      <xdr:nvSpPr>
        <xdr:cNvPr id="805" name="テキスト ボックス 804">
          <a:extLst>
            <a:ext uri="{FF2B5EF4-FFF2-40B4-BE49-F238E27FC236}">
              <a16:creationId xmlns:a16="http://schemas.microsoft.com/office/drawing/2014/main" id="{058B8F17-82B5-4A1D-9A57-2BE01DD0C769}"/>
            </a:ext>
          </a:extLst>
        </xdr:cNvPr>
        <xdr:cNvSpPr txBox="1"/>
      </xdr:nvSpPr>
      <xdr:spPr>
        <a:xfrm>
          <a:off x="16048990" y="123418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6" name="【消防施設】&#10;一人当たり面積グラフ枠">
          <a:extLst>
            <a:ext uri="{FF2B5EF4-FFF2-40B4-BE49-F238E27FC236}">
              <a16:creationId xmlns:a16="http://schemas.microsoft.com/office/drawing/2014/main" id="{3D790BEC-3301-4106-A34C-87DEF39A7260}"/>
            </a:ext>
          </a:extLst>
        </xdr:cNvPr>
        <xdr:cNvSpPr/>
      </xdr:nvSpPr>
      <xdr:spPr>
        <a:xfrm>
          <a:off x="16459200" y="12477750"/>
          <a:ext cx="426720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77</xdr:row>
      <xdr:rowOff>67310</xdr:rowOff>
    </xdr:from>
    <xdr:to>
      <xdr:col>116</xdr:col>
      <xdr:colOff>62865</xdr:colOff>
      <xdr:row>86</xdr:row>
      <xdr:rowOff>129540</xdr:rowOff>
    </xdr:to>
    <xdr:cxnSp macro="">
      <xdr:nvCxnSpPr>
        <xdr:cNvPr id="807" name="直線コネクタ 806">
          <a:extLst>
            <a:ext uri="{FF2B5EF4-FFF2-40B4-BE49-F238E27FC236}">
              <a16:creationId xmlns:a16="http://schemas.microsoft.com/office/drawing/2014/main" id="{35188ACC-3CDE-4BCE-A61B-1FED22EE9407}"/>
            </a:ext>
          </a:extLst>
        </xdr:cNvPr>
        <xdr:cNvCxnSpPr/>
      </xdr:nvCxnSpPr>
      <xdr:spPr>
        <a:xfrm flipV="1">
          <a:off x="19951065" y="12780010"/>
          <a:ext cx="0" cy="15481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133350</xdr:rowOff>
    </xdr:from>
    <xdr:ext cx="469900" cy="256540"/>
    <xdr:sp macro="" textlink="">
      <xdr:nvSpPr>
        <xdr:cNvPr id="808" name="【消防施設】&#10;一人当たり面積最小値テキスト">
          <a:extLst>
            <a:ext uri="{FF2B5EF4-FFF2-40B4-BE49-F238E27FC236}">
              <a16:creationId xmlns:a16="http://schemas.microsoft.com/office/drawing/2014/main" id="{FCC44F6D-3459-48E8-B4C2-E58798682EC3}"/>
            </a:ext>
          </a:extLst>
        </xdr:cNvPr>
        <xdr:cNvSpPr txBox="1"/>
      </xdr:nvSpPr>
      <xdr:spPr>
        <a:xfrm>
          <a:off x="19989800" y="1433195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0.024</a:t>
          </a:r>
          <a:endParaRPr kumimoji="1" lang="ja-JP" altLang="en-US" sz="1000" b="1">
            <a:latin typeface="ＭＳ Ｐゴシック"/>
            <a:ea typeface="ＭＳ Ｐゴシック"/>
          </a:endParaRPr>
        </a:p>
      </xdr:txBody>
    </xdr:sp>
    <xdr:clientData/>
  </xdr:oneCellAnchor>
  <xdr:twoCellAnchor>
    <xdr:from>
      <xdr:col>115</xdr:col>
      <xdr:colOff>165100</xdr:colOff>
      <xdr:row>86</xdr:row>
      <xdr:rowOff>129540</xdr:rowOff>
    </xdr:from>
    <xdr:to>
      <xdr:col>116</xdr:col>
      <xdr:colOff>152400</xdr:colOff>
      <xdr:row>86</xdr:row>
      <xdr:rowOff>129540</xdr:rowOff>
    </xdr:to>
    <xdr:cxnSp macro="">
      <xdr:nvCxnSpPr>
        <xdr:cNvPr id="809" name="直線コネクタ 808">
          <a:extLst>
            <a:ext uri="{FF2B5EF4-FFF2-40B4-BE49-F238E27FC236}">
              <a16:creationId xmlns:a16="http://schemas.microsoft.com/office/drawing/2014/main" id="{C6C6E7D1-36C2-4C51-8BCC-E00C799AC1A4}"/>
            </a:ext>
          </a:extLst>
        </xdr:cNvPr>
        <xdr:cNvCxnSpPr/>
      </xdr:nvCxnSpPr>
      <xdr:spPr>
        <a:xfrm>
          <a:off x="19881850" y="143281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13970</xdr:rowOff>
    </xdr:from>
    <xdr:ext cx="469900" cy="259080"/>
    <xdr:sp macro="" textlink="">
      <xdr:nvSpPr>
        <xdr:cNvPr id="810" name="【消防施設】&#10;一人当たり面積最大値テキスト">
          <a:extLst>
            <a:ext uri="{FF2B5EF4-FFF2-40B4-BE49-F238E27FC236}">
              <a16:creationId xmlns:a16="http://schemas.microsoft.com/office/drawing/2014/main" id="{8FAA01BA-4F60-4BCA-8312-600599B20296}"/>
            </a:ext>
          </a:extLst>
        </xdr:cNvPr>
        <xdr:cNvSpPr txBox="1"/>
      </xdr:nvSpPr>
      <xdr:spPr>
        <a:xfrm>
          <a:off x="19989800" y="125615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1.007</a:t>
          </a:r>
          <a:endParaRPr kumimoji="1" lang="ja-JP" altLang="en-US" sz="1000" b="1">
            <a:latin typeface="ＭＳ Ｐゴシック"/>
            <a:ea typeface="ＭＳ Ｐゴシック"/>
          </a:endParaRPr>
        </a:p>
      </xdr:txBody>
    </xdr:sp>
    <xdr:clientData/>
  </xdr:oneCellAnchor>
  <xdr:twoCellAnchor>
    <xdr:from>
      <xdr:col>115</xdr:col>
      <xdr:colOff>165100</xdr:colOff>
      <xdr:row>77</xdr:row>
      <xdr:rowOff>67310</xdr:rowOff>
    </xdr:from>
    <xdr:to>
      <xdr:col>116</xdr:col>
      <xdr:colOff>152400</xdr:colOff>
      <xdr:row>77</xdr:row>
      <xdr:rowOff>67310</xdr:rowOff>
    </xdr:to>
    <xdr:cxnSp macro="">
      <xdr:nvCxnSpPr>
        <xdr:cNvPr id="811" name="直線コネクタ 810">
          <a:extLst>
            <a:ext uri="{FF2B5EF4-FFF2-40B4-BE49-F238E27FC236}">
              <a16:creationId xmlns:a16="http://schemas.microsoft.com/office/drawing/2014/main" id="{6AA7396F-84F8-4C80-8048-BDFD0CC849A8}"/>
            </a:ext>
          </a:extLst>
        </xdr:cNvPr>
        <xdr:cNvCxnSpPr/>
      </xdr:nvCxnSpPr>
      <xdr:spPr>
        <a:xfrm>
          <a:off x="19881850" y="127800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42545</xdr:rowOff>
    </xdr:from>
    <xdr:ext cx="469900" cy="256540"/>
    <xdr:sp macro="" textlink="">
      <xdr:nvSpPr>
        <xdr:cNvPr id="812" name="【消防施設】&#10;一人当たり面積平均値テキスト">
          <a:extLst>
            <a:ext uri="{FF2B5EF4-FFF2-40B4-BE49-F238E27FC236}">
              <a16:creationId xmlns:a16="http://schemas.microsoft.com/office/drawing/2014/main" id="{B1CE1E75-57B3-48A2-BCCE-B831EF1788F3}"/>
            </a:ext>
          </a:extLst>
        </xdr:cNvPr>
        <xdr:cNvSpPr txBox="1"/>
      </xdr:nvSpPr>
      <xdr:spPr>
        <a:xfrm>
          <a:off x="19989800" y="13910945"/>
          <a:ext cx="46990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0.165</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85</xdr:row>
      <xdr:rowOff>19685</xdr:rowOff>
    </xdr:from>
    <xdr:to>
      <xdr:col>116</xdr:col>
      <xdr:colOff>114300</xdr:colOff>
      <xdr:row>85</xdr:row>
      <xdr:rowOff>121285</xdr:rowOff>
    </xdr:to>
    <xdr:sp macro="" textlink="">
      <xdr:nvSpPr>
        <xdr:cNvPr id="813" name="フローチャート: 判断 812">
          <a:extLst>
            <a:ext uri="{FF2B5EF4-FFF2-40B4-BE49-F238E27FC236}">
              <a16:creationId xmlns:a16="http://schemas.microsoft.com/office/drawing/2014/main" id="{1A4514C5-9832-46AF-9738-2C6D8B5612B4}"/>
            </a:ext>
          </a:extLst>
        </xdr:cNvPr>
        <xdr:cNvSpPr/>
      </xdr:nvSpPr>
      <xdr:spPr>
        <a:xfrm>
          <a:off x="19900900" y="14053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26670</xdr:rowOff>
    </xdr:from>
    <xdr:to>
      <xdr:col>112</xdr:col>
      <xdr:colOff>38100</xdr:colOff>
      <xdr:row>85</xdr:row>
      <xdr:rowOff>128270</xdr:rowOff>
    </xdr:to>
    <xdr:sp macro="" textlink="">
      <xdr:nvSpPr>
        <xdr:cNvPr id="814" name="フローチャート: 判断 813">
          <a:extLst>
            <a:ext uri="{FF2B5EF4-FFF2-40B4-BE49-F238E27FC236}">
              <a16:creationId xmlns:a16="http://schemas.microsoft.com/office/drawing/2014/main" id="{8720056C-A38E-46E7-969A-F2DAADE4FE06}"/>
            </a:ext>
          </a:extLst>
        </xdr:cNvPr>
        <xdr:cNvSpPr/>
      </xdr:nvSpPr>
      <xdr:spPr>
        <a:xfrm>
          <a:off x="19157950" y="1406017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33020</xdr:rowOff>
    </xdr:from>
    <xdr:to>
      <xdr:col>107</xdr:col>
      <xdr:colOff>101600</xdr:colOff>
      <xdr:row>85</xdr:row>
      <xdr:rowOff>134620</xdr:rowOff>
    </xdr:to>
    <xdr:sp macro="" textlink="">
      <xdr:nvSpPr>
        <xdr:cNvPr id="815" name="フローチャート: 判断 814">
          <a:extLst>
            <a:ext uri="{FF2B5EF4-FFF2-40B4-BE49-F238E27FC236}">
              <a16:creationId xmlns:a16="http://schemas.microsoft.com/office/drawing/2014/main" id="{64D679E4-3829-4AE8-94D4-28C7B48F2517}"/>
            </a:ext>
          </a:extLst>
        </xdr:cNvPr>
        <xdr:cNvSpPr/>
      </xdr:nvSpPr>
      <xdr:spPr>
        <a:xfrm>
          <a:off x="18345150" y="14066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33020</xdr:rowOff>
    </xdr:from>
    <xdr:to>
      <xdr:col>102</xdr:col>
      <xdr:colOff>165100</xdr:colOff>
      <xdr:row>85</xdr:row>
      <xdr:rowOff>134620</xdr:rowOff>
    </xdr:to>
    <xdr:sp macro="" textlink="">
      <xdr:nvSpPr>
        <xdr:cNvPr id="816" name="フローチャート: 判断 815">
          <a:extLst>
            <a:ext uri="{FF2B5EF4-FFF2-40B4-BE49-F238E27FC236}">
              <a16:creationId xmlns:a16="http://schemas.microsoft.com/office/drawing/2014/main" id="{40C1DC6F-7E74-43A7-804B-C6C7157A142F}"/>
            </a:ext>
          </a:extLst>
        </xdr:cNvPr>
        <xdr:cNvSpPr/>
      </xdr:nvSpPr>
      <xdr:spPr>
        <a:xfrm>
          <a:off x="17551400" y="14066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57785</xdr:rowOff>
    </xdr:from>
    <xdr:to>
      <xdr:col>98</xdr:col>
      <xdr:colOff>38100</xdr:colOff>
      <xdr:row>85</xdr:row>
      <xdr:rowOff>159385</xdr:rowOff>
    </xdr:to>
    <xdr:sp macro="" textlink="">
      <xdr:nvSpPr>
        <xdr:cNvPr id="817" name="フローチャート: 判断 816">
          <a:extLst>
            <a:ext uri="{FF2B5EF4-FFF2-40B4-BE49-F238E27FC236}">
              <a16:creationId xmlns:a16="http://schemas.microsoft.com/office/drawing/2014/main" id="{FEF85A38-EB1F-4E20-A99A-E21B2DA7943C}"/>
            </a:ext>
          </a:extLst>
        </xdr:cNvPr>
        <xdr:cNvSpPr/>
      </xdr:nvSpPr>
      <xdr:spPr>
        <a:xfrm>
          <a:off x="16757650" y="1409128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149860</xdr:rowOff>
    </xdr:from>
    <xdr:ext cx="762000" cy="259080"/>
    <xdr:sp macro="" textlink="">
      <xdr:nvSpPr>
        <xdr:cNvPr id="818" name="テキスト ボックス 817">
          <a:extLst>
            <a:ext uri="{FF2B5EF4-FFF2-40B4-BE49-F238E27FC236}">
              <a16:creationId xmlns:a16="http://schemas.microsoft.com/office/drawing/2014/main" id="{AEBE3E0E-763E-4C1B-A3D0-046028ECB014}"/>
            </a:ext>
          </a:extLst>
        </xdr:cNvPr>
        <xdr:cNvSpPr txBox="1"/>
      </xdr:nvSpPr>
      <xdr:spPr>
        <a:xfrm>
          <a:off x="19780250" y="14678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88</xdr:row>
      <xdr:rowOff>149860</xdr:rowOff>
    </xdr:from>
    <xdr:ext cx="762000" cy="259080"/>
    <xdr:sp macro="" textlink="">
      <xdr:nvSpPr>
        <xdr:cNvPr id="819" name="テキスト ボックス 818">
          <a:extLst>
            <a:ext uri="{FF2B5EF4-FFF2-40B4-BE49-F238E27FC236}">
              <a16:creationId xmlns:a16="http://schemas.microsoft.com/office/drawing/2014/main" id="{679D683E-5DCE-41E4-8DA5-14E22FD067AF}"/>
            </a:ext>
          </a:extLst>
        </xdr:cNvPr>
        <xdr:cNvSpPr txBox="1"/>
      </xdr:nvSpPr>
      <xdr:spPr>
        <a:xfrm>
          <a:off x="19030950" y="14678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88</xdr:row>
      <xdr:rowOff>149860</xdr:rowOff>
    </xdr:from>
    <xdr:ext cx="762000" cy="259080"/>
    <xdr:sp macro="" textlink="">
      <xdr:nvSpPr>
        <xdr:cNvPr id="820" name="テキスト ボックス 819">
          <a:extLst>
            <a:ext uri="{FF2B5EF4-FFF2-40B4-BE49-F238E27FC236}">
              <a16:creationId xmlns:a16="http://schemas.microsoft.com/office/drawing/2014/main" id="{C655A364-5A75-42DF-8D0E-2293C83B8066}"/>
            </a:ext>
          </a:extLst>
        </xdr:cNvPr>
        <xdr:cNvSpPr txBox="1"/>
      </xdr:nvSpPr>
      <xdr:spPr>
        <a:xfrm>
          <a:off x="18224500" y="14678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88</xdr:row>
      <xdr:rowOff>149860</xdr:rowOff>
    </xdr:from>
    <xdr:ext cx="762000" cy="259080"/>
    <xdr:sp macro="" textlink="">
      <xdr:nvSpPr>
        <xdr:cNvPr id="821" name="テキスト ボックス 820">
          <a:extLst>
            <a:ext uri="{FF2B5EF4-FFF2-40B4-BE49-F238E27FC236}">
              <a16:creationId xmlns:a16="http://schemas.microsoft.com/office/drawing/2014/main" id="{5D295256-B525-4717-9865-7844DD8CD61A}"/>
            </a:ext>
          </a:extLst>
        </xdr:cNvPr>
        <xdr:cNvSpPr txBox="1"/>
      </xdr:nvSpPr>
      <xdr:spPr>
        <a:xfrm>
          <a:off x="17430750" y="14678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88</xdr:row>
      <xdr:rowOff>149860</xdr:rowOff>
    </xdr:from>
    <xdr:ext cx="762000" cy="259080"/>
    <xdr:sp macro="" textlink="">
      <xdr:nvSpPr>
        <xdr:cNvPr id="822" name="テキスト ボックス 821">
          <a:extLst>
            <a:ext uri="{FF2B5EF4-FFF2-40B4-BE49-F238E27FC236}">
              <a16:creationId xmlns:a16="http://schemas.microsoft.com/office/drawing/2014/main" id="{E403EB89-6B36-4098-BC25-8EB7C21B9BD9}"/>
            </a:ext>
          </a:extLst>
        </xdr:cNvPr>
        <xdr:cNvSpPr txBox="1"/>
      </xdr:nvSpPr>
      <xdr:spPr>
        <a:xfrm>
          <a:off x="16630650" y="14678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85</xdr:row>
      <xdr:rowOff>46355</xdr:rowOff>
    </xdr:from>
    <xdr:to>
      <xdr:col>116</xdr:col>
      <xdr:colOff>114300</xdr:colOff>
      <xdr:row>85</xdr:row>
      <xdr:rowOff>147955</xdr:rowOff>
    </xdr:to>
    <xdr:sp macro="" textlink="">
      <xdr:nvSpPr>
        <xdr:cNvPr id="823" name="楕円 822">
          <a:extLst>
            <a:ext uri="{FF2B5EF4-FFF2-40B4-BE49-F238E27FC236}">
              <a16:creationId xmlns:a16="http://schemas.microsoft.com/office/drawing/2014/main" id="{257B8FEE-B76E-4F22-A0F4-86289EB176E8}"/>
            </a:ext>
          </a:extLst>
        </xdr:cNvPr>
        <xdr:cNvSpPr/>
      </xdr:nvSpPr>
      <xdr:spPr>
        <a:xfrm>
          <a:off x="19900900" y="14079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24765</xdr:rowOff>
    </xdr:from>
    <xdr:ext cx="469900" cy="259080"/>
    <xdr:sp macro="" textlink="">
      <xdr:nvSpPr>
        <xdr:cNvPr id="824" name="【消防施設】&#10;一人当たり面積該当値テキスト">
          <a:extLst>
            <a:ext uri="{FF2B5EF4-FFF2-40B4-BE49-F238E27FC236}">
              <a16:creationId xmlns:a16="http://schemas.microsoft.com/office/drawing/2014/main" id="{4A24D9F0-CB4E-4BA1-BB20-47323702D121}"/>
            </a:ext>
          </a:extLst>
        </xdr:cNvPr>
        <xdr:cNvSpPr txBox="1"/>
      </xdr:nvSpPr>
      <xdr:spPr>
        <a:xfrm>
          <a:off x="19989800" y="1405826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0.149</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85</xdr:row>
      <xdr:rowOff>52705</xdr:rowOff>
    </xdr:from>
    <xdr:to>
      <xdr:col>112</xdr:col>
      <xdr:colOff>38100</xdr:colOff>
      <xdr:row>85</xdr:row>
      <xdr:rowOff>154940</xdr:rowOff>
    </xdr:to>
    <xdr:sp macro="" textlink="">
      <xdr:nvSpPr>
        <xdr:cNvPr id="825" name="楕円 824">
          <a:extLst>
            <a:ext uri="{FF2B5EF4-FFF2-40B4-BE49-F238E27FC236}">
              <a16:creationId xmlns:a16="http://schemas.microsoft.com/office/drawing/2014/main" id="{00D7DD9E-55F3-4AC8-9BBA-78E0AF8377F2}"/>
            </a:ext>
          </a:extLst>
        </xdr:cNvPr>
        <xdr:cNvSpPr/>
      </xdr:nvSpPr>
      <xdr:spPr>
        <a:xfrm>
          <a:off x="19157950" y="14086205"/>
          <a:ext cx="8255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97790</xdr:rowOff>
    </xdr:from>
    <xdr:to>
      <xdr:col>116</xdr:col>
      <xdr:colOff>63500</xdr:colOff>
      <xdr:row>85</xdr:row>
      <xdr:rowOff>103505</xdr:rowOff>
    </xdr:to>
    <xdr:cxnSp macro="">
      <xdr:nvCxnSpPr>
        <xdr:cNvPr id="826" name="直線コネクタ 825">
          <a:extLst>
            <a:ext uri="{FF2B5EF4-FFF2-40B4-BE49-F238E27FC236}">
              <a16:creationId xmlns:a16="http://schemas.microsoft.com/office/drawing/2014/main" id="{928316B4-3010-4974-A332-C0DA6934373E}"/>
            </a:ext>
          </a:extLst>
        </xdr:cNvPr>
        <xdr:cNvCxnSpPr/>
      </xdr:nvCxnSpPr>
      <xdr:spPr>
        <a:xfrm flipV="1">
          <a:off x="19202400" y="14131290"/>
          <a:ext cx="7493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57785</xdr:rowOff>
    </xdr:from>
    <xdr:to>
      <xdr:col>107</xdr:col>
      <xdr:colOff>101600</xdr:colOff>
      <xdr:row>85</xdr:row>
      <xdr:rowOff>159385</xdr:rowOff>
    </xdr:to>
    <xdr:sp macro="" textlink="">
      <xdr:nvSpPr>
        <xdr:cNvPr id="827" name="楕円 826">
          <a:extLst>
            <a:ext uri="{FF2B5EF4-FFF2-40B4-BE49-F238E27FC236}">
              <a16:creationId xmlns:a16="http://schemas.microsoft.com/office/drawing/2014/main" id="{16FBB86C-A7D8-4AAB-B880-469759894524}"/>
            </a:ext>
          </a:extLst>
        </xdr:cNvPr>
        <xdr:cNvSpPr/>
      </xdr:nvSpPr>
      <xdr:spPr>
        <a:xfrm>
          <a:off x="18345150" y="14091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103505</xdr:rowOff>
    </xdr:from>
    <xdr:to>
      <xdr:col>111</xdr:col>
      <xdr:colOff>177800</xdr:colOff>
      <xdr:row>85</xdr:row>
      <xdr:rowOff>109220</xdr:rowOff>
    </xdr:to>
    <xdr:cxnSp macro="">
      <xdr:nvCxnSpPr>
        <xdr:cNvPr id="828" name="直線コネクタ 827">
          <a:extLst>
            <a:ext uri="{FF2B5EF4-FFF2-40B4-BE49-F238E27FC236}">
              <a16:creationId xmlns:a16="http://schemas.microsoft.com/office/drawing/2014/main" id="{0492E087-7CDC-4622-906E-B8521B5A0407}"/>
            </a:ext>
          </a:extLst>
        </xdr:cNvPr>
        <xdr:cNvCxnSpPr/>
      </xdr:nvCxnSpPr>
      <xdr:spPr>
        <a:xfrm flipV="1">
          <a:off x="18395950" y="14137005"/>
          <a:ext cx="80645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73660</xdr:rowOff>
    </xdr:from>
    <xdr:to>
      <xdr:col>102</xdr:col>
      <xdr:colOff>165100</xdr:colOff>
      <xdr:row>86</xdr:row>
      <xdr:rowOff>3810</xdr:rowOff>
    </xdr:to>
    <xdr:sp macro="" textlink="">
      <xdr:nvSpPr>
        <xdr:cNvPr id="829" name="楕円 828">
          <a:extLst>
            <a:ext uri="{FF2B5EF4-FFF2-40B4-BE49-F238E27FC236}">
              <a16:creationId xmlns:a16="http://schemas.microsoft.com/office/drawing/2014/main" id="{30910DC3-AB32-477B-B61F-4689FD3D9021}"/>
            </a:ext>
          </a:extLst>
        </xdr:cNvPr>
        <xdr:cNvSpPr/>
      </xdr:nvSpPr>
      <xdr:spPr>
        <a:xfrm>
          <a:off x="17551400" y="1410716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109220</xdr:rowOff>
    </xdr:from>
    <xdr:to>
      <xdr:col>107</xdr:col>
      <xdr:colOff>50800</xdr:colOff>
      <xdr:row>85</xdr:row>
      <xdr:rowOff>124460</xdr:rowOff>
    </xdr:to>
    <xdr:cxnSp macro="">
      <xdr:nvCxnSpPr>
        <xdr:cNvPr id="830" name="直線コネクタ 829">
          <a:extLst>
            <a:ext uri="{FF2B5EF4-FFF2-40B4-BE49-F238E27FC236}">
              <a16:creationId xmlns:a16="http://schemas.microsoft.com/office/drawing/2014/main" id="{AEAAC6F6-71C5-475E-A725-E6D53305A98D}"/>
            </a:ext>
          </a:extLst>
        </xdr:cNvPr>
        <xdr:cNvCxnSpPr/>
      </xdr:nvCxnSpPr>
      <xdr:spPr>
        <a:xfrm flipV="1">
          <a:off x="17602200" y="14142720"/>
          <a:ext cx="79375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80645</xdr:rowOff>
    </xdr:from>
    <xdr:to>
      <xdr:col>98</xdr:col>
      <xdr:colOff>38100</xdr:colOff>
      <xdr:row>86</xdr:row>
      <xdr:rowOff>10795</xdr:rowOff>
    </xdr:to>
    <xdr:sp macro="" textlink="">
      <xdr:nvSpPr>
        <xdr:cNvPr id="831" name="楕円 830">
          <a:extLst>
            <a:ext uri="{FF2B5EF4-FFF2-40B4-BE49-F238E27FC236}">
              <a16:creationId xmlns:a16="http://schemas.microsoft.com/office/drawing/2014/main" id="{7C92A97F-71A0-4A8B-B708-499752FE9B57}"/>
            </a:ext>
          </a:extLst>
        </xdr:cNvPr>
        <xdr:cNvSpPr/>
      </xdr:nvSpPr>
      <xdr:spPr>
        <a:xfrm>
          <a:off x="16757650" y="1411414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124460</xdr:rowOff>
    </xdr:from>
    <xdr:to>
      <xdr:col>102</xdr:col>
      <xdr:colOff>114300</xdr:colOff>
      <xdr:row>85</xdr:row>
      <xdr:rowOff>132080</xdr:rowOff>
    </xdr:to>
    <xdr:cxnSp macro="">
      <xdr:nvCxnSpPr>
        <xdr:cNvPr id="832" name="直線コネクタ 831">
          <a:extLst>
            <a:ext uri="{FF2B5EF4-FFF2-40B4-BE49-F238E27FC236}">
              <a16:creationId xmlns:a16="http://schemas.microsoft.com/office/drawing/2014/main" id="{C209F7DF-8C5D-42D9-97E5-96AFDBB3E25F}"/>
            </a:ext>
          </a:extLst>
        </xdr:cNvPr>
        <xdr:cNvCxnSpPr/>
      </xdr:nvCxnSpPr>
      <xdr:spPr>
        <a:xfrm flipV="1">
          <a:off x="16802100" y="14157960"/>
          <a:ext cx="8001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83</xdr:row>
      <xdr:rowOff>144780</xdr:rowOff>
    </xdr:from>
    <xdr:ext cx="469900" cy="256540"/>
    <xdr:sp macro="" textlink="">
      <xdr:nvSpPr>
        <xdr:cNvPr id="833" name="n_1aveValue【消防施設】&#10;一人当たり面積">
          <a:extLst>
            <a:ext uri="{FF2B5EF4-FFF2-40B4-BE49-F238E27FC236}">
              <a16:creationId xmlns:a16="http://schemas.microsoft.com/office/drawing/2014/main" id="{17EE66C9-A8AA-4529-A279-F3D6CC7DA46B}"/>
            </a:ext>
          </a:extLst>
        </xdr:cNvPr>
        <xdr:cNvSpPr txBox="1"/>
      </xdr:nvSpPr>
      <xdr:spPr>
        <a:xfrm>
          <a:off x="18980150" y="1384808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0.161</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83</xdr:row>
      <xdr:rowOff>151130</xdr:rowOff>
    </xdr:from>
    <xdr:ext cx="467360" cy="259080"/>
    <xdr:sp macro="" textlink="">
      <xdr:nvSpPr>
        <xdr:cNvPr id="834" name="n_2aveValue【消防施設】&#10;一人当たり面積">
          <a:extLst>
            <a:ext uri="{FF2B5EF4-FFF2-40B4-BE49-F238E27FC236}">
              <a16:creationId xmlns:a16="http://schemas.microsoft.com/office/drawing/2014/main" id="{D1820871-F8FF-4A46-8FDB-9983B4A62885}"/>
            </a:ext>
          </a:extLst>
        </xdr:cNvPr>
        <xdr:cNvSpPr txBox="1"/>
      </xdr:nvSpPr>
      <xdr:spPr>
        <a:xfrm>
          <a:off x="18180050" y="1385443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0.157</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83</xdr:row>
      <xdr:rowOff>151130</xdr:rowOff>
    </xdr:from>
    <xdr:ext cx="467360" cy="259080"/>
    <xdr:sp macro="" textlink="">
      <xdr:nvSpPr>
        <xdr:cNvPr id="835" name="n_3aveValue【消防施設】&#10;一人当たり面積">
          <a:extLst>
            <a:ext uri="{FF2B5EF4-FFF2-40B4-BE49-F238E27FC236}">
              <a16:creationId xmlns:a16="http://schemas.microsoft.com/office/drawing/2014/main" id="{0550399E-93E7-45FB-8DE6-7879F4EFE009}"/>
            </a:ext>
          </a:extLst>
        </xdr:cNvPr>
        <xdr:cNvSpPr txBox="1"/>
      </xdr:nvSpPr>
      <xdr:spPr>
        <a:xfrm>
          <a:off x="17386300" y="1385443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0.157</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84</xdr:row>
      <xdr:rowOff>4445</xdr:rowOff>
    </xdr:from>
    <xdr:ext cx="467360" cy="259080"/>
    <xdr:sp macro="" textlink="">
      <xdr:nvSpPr>
        <xdr:cNvPr id="836" name="n_4aveValue【消防施設】&#10;一人当たり面積">
          <a:extLst>
            <a:ext uri="{FF2B5EF4-FFF2-40B4-BE49-F238E27FC236}">
              <a16:creationId xmlns:a16="http://schemas.microsoft.com/office/drawing/2014/main" id="{F0D0FB19-CE48-409B-B200-97851953AF52}"/>
            </a:ext>
          </a:extLst>
        </xdr:cNvPr>
        <xdr:cNvSpPr txBox="1"/>
      </xdr:nvSpPr>
      <xdr:spPr>
        <a:xfrm>
          <a:off x="16592550" y="1387284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0.142</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85</xdr:row>
      <xdr:rowOff>145415</xdr:rowOff>
    </xdr:from>
    <xdr:ext cx="469900" cy="256540"/>
    <xdr:sp macro="" textlink="">
      <xdr:nvSpPr>
        <xdr:cNvPr id="837" name="n_1mainValue【消防施設】&#10;一人当たり面積">
          <a:extLst>
            <a:ext uri="{FF2B5EF4-FFF2-40B4-BE49-F238E27FC236}">
              <a16:creationId xmlns:a16="http://schemas.microsoft.com/office/drawing/2014/main" id="{36A1DFAA-848C-47B2-B954-75BF6AFF7262}"/>
            </a:ext>
          </a:extLst>
        </xdr:cNvPr>
        <xdr:cNvSpPr txBox="1"/>
      </xdr:nvSpPr>
      <xdr:spPr>
        <a:xfrm>
          <a:off x="18980150" y="1417891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0.145</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85</xdr:row>
      <xdr:rowOff>150495</xdr:rowOff>
    </xdr:from>
    <xdr:ext cx="467360" cy="259080"/>
    <xdr:sp macro="" textlink="">
      <xdr:nvSpPr>
        <xdr:cNvPr id="838" name="n_2mainValue【消防施設】&#10;一人当たり面積">
          <a:extLst>
            <a:ext uri="{FF2B5EF4-FFF2-40B4-BE49-F238E27FC236}">
              <a16:creationId xmlns:a16="http://schemas.microsoft.com/office/drawing/2014/main" id="{1656E68E-C47C-40A8-9AD2-3C71F9C74D98}"/>
            </a:ext>
          </a:extLst>
        </xdr:cNvPr>
        <xdr:cNvSpPr txBox="1"/>
      </xdr:nvSpPr>
      <xdr:spPr>
        <a:xfrm>
          <a:off x="18180050" y="1418399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0.142</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85</xdr:row>
      <xdr:rowOff>166370</xdr:rowOff>
    </xdr:from>
    <xdr:ext cx="467360" cy="256540"/>
    <xdr:sp macro="" textlink="">
      <xdr:nvSpPr>
        <xdr:cNvPr id="839" name="n_3mainValue【消防施設】&#10;一人当たり面積">
          <a:extLst>
            <a:ext uri="{FF2B5EF4-FFF2-40B4-BE49-F238E27FC236}">
              <a16:creationId xmlns:a16="http://schemas.microsoft.com/office/drawing/2014/main" id="{12F8605D-681E-426A-9D83-5F1B43D6BEE3}"/>
            </a:ext>
          </a:extLst>
        </xdr:cNvPr>
        <xdr:cNvSpPr txBox="1"/>
      </xdr:nvSpPr>
      <xdr:spPr>
        <a:xfrm>
          <a:off x="17386300" y="1419987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0.132</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86</xdr:row>
      <xdr:rowOff>1905</xdr:rowOff>
    </xdr:from>
    <xdr:ext cx="467360" cy="259080"/>
    <xdr:sp macro="" textlink="">
      <xdr:nvSpPr>
        <xdr:cNvPr id="840" name="n_4mainValue【消防施設】&#10;一人当たり面積">
          <a:extLst>
            <a:ext uri="{FF2B5EF4-FFF2-40B4-BE49-F238E27FC236}">
              <a16:creationId xmlns:a16="http://schemas.microsoft.com/office/drawing/2014/main" id="{2F2BB974-2AE8-4A1F-9CAD-E027FC25D096}"/>
            </a:ext>
          </a:extLst>
        </xdr:cNvPr>
        <xdr:cNvSpPr txBox="1"/>
      </xdr:nvSpPr>
      <xdr:spPr>
        <a:xfrm>
          <a:off x="16592550" y="1420050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0.128</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1" name="正方形/長方形 840">
          <a:extLst>
            <a:ext uri="{FF2B5EF4-FFF2-40B4-BE49-F238E27FC236}">
              <a16:creationId xmlns:a16="http://schemas.microsoft.com/office/drawing/2014/main" id="{95FA24B2-1401-47CE-BA91-906F410ACCD1}"/>
            </a:ext>
          </a:extLst>
        </xdr:cNvPr>
        <xdr:cNvSpPr/>
      </xdr:nvSpPr>
      <xdr:spPr>
        <a:xfrm>
          <a:off x="11207750" y="15043150"/>
          <a:ext cx="424815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2" name="正方形/長方形 841">
          <a:extLst>
            <a:ext uri="{FF2B5EF4-FFF2-40B4-BE49-F238E27FC236}">
              <a16:creationId xmlns:a16="http://schemas.microsoft.com/office/drawing/2014/main" id="{74929651-0E9E-4CCC-8664-B51854AFBB8B}"/>
            </a:ext>
          </a:extLst>
        </xdr:cNvPr>
        <xdr:cNvSpPr/>
      </xdr:nvSpPr>
      <xdr:spPr>
        <a:xfrm>
          <a:off x="11315700" y="156845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3" name="正方形/長方形 842">
          <a:extLst>
            <a:ext uri="{FF2B5EF4-FFF2-40B4-BE49-F238E27FC236}">
              <a16:creationId xmlns:a16="http://schemas.microsoft.com/office/drawing/2014/main" id="{A775D30D-3EA5-438F-8139-3CC32AFED870}"/>
            </a:ext>
          </a:extLst>
        </xdr:cNvPr>
        <xdr:cNvSpPr/>
      </xdr:nvSpPr>
      <xdr:spPr>
        <a:xfrm>
          <a:off x="11315700" y="158750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37/132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4" name="正方形/長方形 843">
          <a:extLst>
            <a:ext uri="{FF2B5EF4-FFF2-40B4-BE49-F238E27FC236}">
              <a16:creationId xmlns:a16="http://schemas.microsoft.com/office/drawing/2014/main" id="{1DD671FF-1441-418B-A6DF-CA3651E9EFC6}"/>
            </a:ext>
          </a:extLst>
        </xdr:cNvPr>
        <xdr:cNvSpPr/>
      </xdr:nvSpPr>
      <xdr:spPr>
        <a:xfrm>
          <a:off x="12236450" y="156845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5" name="正方形/長方形 844">
          <a:extLst>
            <a:ext uri="{FF2B5EF4-FFF2-40B4-BE49-F238E27FC236}">
              <a16:creationId xmlns:a16="http://schemas.microsoft.com/office/drawing/2014/main" id="{4562A696-5E6A-446A-B159-6947CAE0C592}"/>
            </a:ext>
          </a:extLst>
        </xdr:cNvPr>
        <xdr:cNvSpPr/>
      </xdr:nvSpPr>
      <xdr:spPr>
        <a:xfrm>
          <a:off x="12236450" y="158750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6" name="正方形/長方形 845">
          <a:extLst>
            <a:ext uri="{FF2B5EF4-FFF2-40B4-BE49-F238E27FC236}">
              <a16:creationId xmlns:a16="http://schemas.microsoft.com/office/drawing/2014/main" id="{B86FBD88-D8E6-43D8-9EE8-D4341B1E11C9}"/>
            </a:ext>
          </a:extLst>
        </xdr:cNvPr>
        <xdr:cNvSpPr/>
      </xdr:nvSpPr>
      <xdr:spPr>
        <a:xfrm>
          <a:off x="13265150" y="156845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7" name="正方形/長方形 846">
          <a:extLst>
            <a:ext uri="{FF2B5EF4-FFF2-40B4-BE49-F238E27FC236}">
              <a16:creationId xmlns:a16="http://schemas.microsoft.com/office/drawing/2014/main" id="{4E7CB46A-D787-4BDB-9DDD-992BB17D2F35}"/>
            </a:ext>
          </a:extLst>
        </xdr:cNvPr>
        <xdr:cNvSpPr/>
      </xdr:nvSpPr>
      <xdr:spPr>
        <a:xfrm>
          <a:off x="13265150" y="158750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52.2</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8" name="正方形/長方形 847">
          <a:extLst>
            <a:ext uri="{FF2B5EF4-FFF2-40B4-BE49-F238E27FC236}">
              <a16:creationId xmlns:a16="http://schemas.microsoft.com/office/drawing/2014/main" id="{52649ACB-6980-4582-8A3D-765A6A5D3A30}"/>
            </a:ext>
          </a:extLst>
        </xdr:cNvPr>
        <xdr:cNvSpPr/>
      </xdr:nvSpPr>
      <xdr:spPr>
        <a:xfrm>
          <a:off x="11207750" y="16148050"/>
          <a:ext cx="4248150" cy="21971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5910" cy="225425"/>
    <xdr:sp macro="" textlink="">
      <xdr:nvSpPr>
        <xdr:cNvPr id="849" name="テキスト ボックス 848">
          <a:extLst>
            <a:ext uri="{FF2B5EF4-FFF2-40B4-BE49-F238E27FC236}">
              <a16:creationId xmlns:a16="http://schemas.microsoft.com/office/drawing/2014/main" id="{3E9A1435-4F0D-472E-B710-EDBE61B21232}"/>
            </a:ext>
          </a:extLst>
        </xdr:cNvPr>
        <xdr:cNvSpPr txBox="1"/>
      </xdr:nvSpPr>
      <xdr:spPr>
        <a:xfrm>
          <a:off x="11169650" y="159639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0" name="直線コネクタ 849">
          <a:extLst>
            <a:ext uri="{FF2B5EF4-FFF2-40B4-BE49-F238E27FC236}">
              <a16:creationId xmlns:a16="http://schemas.microsoft.com/office/drawing/2014/main" id="{AAA394FE-17C2-4442-B53C-74D042B65E50}"/>
            </a:ext>
          </a:extLst>
        </xdr:cNvPr>
        <xdr:cNvCxnSpPr/>
      </xdr:nvCxnSpPr>
      <xdr:spPr>
        <a:xfrm>
          <a:off x="11207750" y="183451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4820" cy="259080"/>
    <xdr:sp macro="" textlink="">
      <xdr:nvSpPr>
        <xdr:cNvPr id="851" name="テキスト ボックス 850">
          <a:extLst>
            <a:ext uri="{FF2B5EF4-FFF2-40B4-BE49-F238E27FC236}">
              <a16:creationId xmlns:a16="http://schemas.microsoft.com/office/drawing/2014/main" id="{8C25D935-30B8-4A18-9AEF-334DF9ECB2D1}"/>
            </a:ext>
          </a:extLst>
        </xdr:cNvPr>
        <xdr:cNvSpPr txBox="1"/>
      </xdr:nvSpPr>
      <xdr:spPr>
        <a:xfrm>
          <a:off x="10797540" y="182092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109</xdr:row>
      <xdr:rowOff>35560</xdr:rowOff>
    </xdr:from>
    <xdr:to>
      <xdr:col>89</xdr:col>
      <xdr:colOff>177800</xdr:colOff>
      <xdr:row>109</xdr:row>
      <xdr:rowOff>35560</xdr:rowOff>
    </xdr:to>
    <xdr:cxnSp macro="">
      <xdr:nvCxnSpPr>
        <xdr:cNvPr id="852" name="直線コネクタ 851">
          <a:extLst>
            <a:ext uri="{FF2B5EF4-FFF2-40B4-BE49-F238E27FC236}">
              <a16:creationId xmlns:a16="http://schemas.microsoft.com/office/drawing/2014/main" id="{CC310151-16C7-46C3-8B6B-6F7885986F42}"/>
            </a:ext>
          </a:extLst>
        </xdr:cNvPr>
        <xdr:cNvCxnSpPr/>
      </xdr:nvCxnSpPr>
      <xdr:spPr>
        <a:xfrm>
          <a:off x="11207750" y="1803146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108</xdr:row>
      <xdr:rowOff>64770</xdr:rowOff>
    </xdr:from>
    <xdr:ext cx="464820" cy="256540"/>
    <xdr:sp macro="" textlink="">
      <xdr:nvSpPr>
        <xdr:cNvPr id="853" name="テキスト ボックス 852">
          <a:extLst>
            <a:ext uri="{FF2B5EF4-FFF2-40B4-BE49-F238E27FC236}">
              <a16:creationId xmlns:a16="http://schemas.microsoft.com/office/drawing/2014/main" id="{4972A17C-01FC-4EEE-A86D-3039EFB1453D}"/>
            </a:ext>
          </a:extLst>
        </xdr:cNvPr>
        <xdr:cNvSpPr txBox="1"/>
      </xdr:nvSpPr>
      <xdr:spPr>
        <a:xfrm>
          <a:off x="10797540" y="1789557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107</xdr:row>
      <xdr:rowOff>52070</xdr:rowOff>
    </xdr:from>
    <xdr:to>
      <xdr:col>89</xdr:col>
      <xdr:colOff>177800</xdr:colOff>
      <xdr:row>107</xdr:row>
      <xdr:rowOff>52070</xdr:rowOff>
    </xdr:to>
    <xdr:cxnSp macro="">
      <xdr:nvCxnSpPr>
        <xdr:cNvPr id="854" name="直線コネクタ 853">
          <a:extLst>
            <a:ext uri="{FF2B5EF4-FFF2-40B4-BE49-F238E27FC236}">
              <a16:creationId xmlns:a16="http://schemas.microsoft.com/office/drawing/2014/main" id="{BC964583-238B-48AA-82E8-F7AEDA6BE5CA}"/>
            </a:ext>
          </a:extLst>
        </xdr:cNvPr>
        <xdr:cNvCxnSpPr/>
      </xdr:nvCxnSpPr>
      <xdr:spPr>
        <a:xfrm>
          <a:off x="11207750" y="1771777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106</xdr:row>
      <xdr:rowOff>80645</xdr:rowOff>
    </xdr:from>
    <xdr:ext cx="403225" cy="259080"/>
    <xdr:sp macro="" textlink="">
      <xdr:nvSpPr>
        <xdr:cNvPr id="855" name="テキスト ボックス 854">
          <a:extLst>
            <a:ext uri="{FF2B5EF4-FFF2-40B4-BE49-F238E27FC236}">
              <a16:creationId xmlns:a16="http://schemas.microsoft.com/office/drawing/2014/main" id="{D98835BA-3FAA-47F8-A7C7-9319A0F0EE64}"/>
            </a:ext>
          </a:extLst>
        </xdr:cNvPr>
        <xdr:cNvSpPr txBox="1"/>
      </xdr:nvSpPr>
      <xdr:spPr>
        <a:xfrm>
          <a:off x="10842625" y="175812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105</xdr:row>
      <xdr:rowOff>67945</xdr:rowOff>
    </xdr:from>
    <xdr:to>
      <xdr:col>89</xdr:col>
      <xdr:colOff>177800</xdr:colOff>
      <xdr:row>105</xdr:row>
      <xdr:rowOff>67945</xdr:rowOff>
    </xdr:to>
    <xdr:cxnSp macro="">
      <xdr:nvCxnSpPr>
        <xdr:cNvPr id="856" name="直線コネクタ 855">
          <a:extLst>
            <a:ext uri="{FF2B5EF4-FFF2-40B4-BE49-F238E27FC236}">
              <a16:creationId xmlns:a16="http://schemas.microsoft.com/office/drawing/2014/main" id="{38C6ACB3-6D8D-4993-B13D-CEBB98E3ABD9}"/>
            </a:ext>
          </a:extLst>
        </xdr:cNvPr>
        <xdr:cNvCxnSpPr/>
      </xdr:nvCxnSpPr>
      <xdr:spPr>
        <a:xfrm>
          <a:off x="11207750" y="1740344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104</xdr:row>
      <xdr:rowOff>97790</xdr:rowOff>
    </xdr:from>
    <xdr:ext cx="403225" cy="256540"/>
    <xdr:sp macro="" textlink="">
      <xdr:nvSpPr>
        <xdr:cNvPr id="857" name="テキスト ボックス 856">
          <a:extLst>
            <a:ext uri="{FF2B5EF4-FFF2-40B4-BE49-F238E27FC236}">
              <a16:creationId xmlns:a16="http://schemas.microsoft.com/office/drawing/2014/main" id="{54120612-F129-412F-A448-643BED0C1E92}"/>
            </a:ext>
          </a:extLst>
        </xdr:cNvPr>
        <xdr:cNvSpPr txBox="1"/>
      </xdr:nvSpPr>
      <xdr:spPr>
        <a:xfrm>
          <a:off x="10842625" y="1726819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103</xdr:row>
      <xdr:rowOff>84455</xdr:rowOff>
    </xdr:from>
    <xdr:to>
      <xdr:col>89</xdr:col>
      <xdr:colOff>177800</xdr:colOff>
      <xdr:row>103</xdr:row>
      <xdr:rowOff>84455</xdr:rowOff>
    </xdr:to>
    <xdr:cxnSp macro="">
      <xdr:nvCxnSpPr>
        <xdr:cNvPr id="858" name="直線コネクタ 857">
          <a:extLst>
            <a:ext uri="{FF2B5EF4-FFF2-40B4-BE49-F238E27FC236}">
              <a16:creationId xmlns:a16="http://schemas.microsoft.com/office/drawing/2014/main" id="{017BA9F1-DBC8-4978-8FE6-703BE16B989C}"/>
            </a:ext>
          </a:extLst>
        </xdr:cNvPr>
        <xdr:cNvCxnSpPr/>
      </xdr:nvCxnSpPr>
      <xdr:spPr>
        <a:xfrm>
          <a:off x="11207750" y="170897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102</xdr:row>
      <xdr:rowOff>113665</xdr:rowOff>
    </xdr:from>
    <xdr:ext cx="403225" cy="258445"/>
    <xdr:sp macro="" textlink="">
      <xdr:nvSpPr>
        <xdr:cNvPr id="859" name="テキスト ボックス 858">
          <a:extLst>
            <a:ext uri="{FF2B5EF4-FFF2-40B4-BE49-F238E27FC236}">
              <a16:creationId xmlns:a16="http://schemas.microsoft.com/office/drawing/2014/main" id="{4F11374E-BEDA-4224-8498-846075CB4070}"/>
            </a:ext>
          </a:extLst>
        </xdr:cNvPr>
        <xdr:cNvSpPr txBox="1"/>
      </xdr:nvSpPr>
      <xdr:spPr>
        <a:xfrm>
          <a:off x="10842625" y="169538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101</xdr:row>
      <xdr:rowOff>100965</xdr:rowOff>
    </xdr:from>
    <xdr:to>
      <xdr:col>89</xdr:col>
      <xdr:colOff>177800</xdr:colOff>
      <xdr:row>101</xdr:row>
      <xdr:rowOff>100965</xdr:rowOff>
    </xdr:to>
    <xdr:cxnSp macro="">
      <xdr:nvCxnSpPr>
        <xdr:cNvPr id="860" name="直線コネクタ 859">
          <a:extLst>
            <a:ext uri="{FF2B5EF4-FFF2-40B4-BE49-F238E27FC236}">
              <a16:creationId xmlns:a16="http://schemas.microsoft.com/office/drawing/2014/main" id="{79C8D33C-DC64-4CB0-9D8F-4D39BA80CA9A}"/>
            </a:ext>
          </a:extLst>
        </xdr:cNvPr>
        <xdr:cNvCxnSpPr/>
      </xdr:nvCxnSpPr>
      <xdr:spPr>
        <a:xfrm>
          <a:off x="11207750" y="167760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100</xdr:row>
      <xdr:rowOff>130175</xdr:rowOff>
    </xdr:from>
    <xdr:ext cx="403225" cy="259080"/>
    <xdr:sp macro="" textlink="">
      <xdr:nvSpPr>
        <xdr:cNvPr id="861" name="テキスト ボックス 860">
          <a:extLst>
            <a:ext uri="{FF2B5EF4-FFF2-40B4-BE49-F238E27FC236}">
              <a16:creationId xmlns:a16="http://schemas.microsoft.com/office/drawing/2014/main" id="{7221E806-6D06-4B2E-9962-1C71A4E188F6}"/>
            </a:ext>
          </a:extLst>
        </xdr:cNvPr>
        <xdr:cNvSpPr txBox="1"/>
      </xdr:nvSpPr>
      <xdr:spPr>
        <a:xfrm>
          <a:off x="10842625" y="16640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99</xdr:row>
      <xdr:rowOff>116840</xdr:rowOff>
    </xdr:from>
    <xdr:to>
      <xdr:col>89</xdr:col>
      <xdr:colOff>177800</xdr:colOff>
      <xdr:row>99</xdr:row>
      <xdr:rowOff>116840</xdr:rowOff>
    </xdr:to>
    <xdr:cxnSp macro="">
      <xdr:nvCxnSpPr>
        <xdr:cNvPr id="862" name="直線コネクタ 861">
          <a:extLst>
            <a:ext uri="{FF2B5EF4-FFF2-40B4-BE49-F238E27FC236}">
              <a16:creationId xmlns:a16="http://schemas.microsoft.com/office/drawing/2014/main" id="{8BF565F0-E35C-488C-BEC7-6EB5996F1979}"/>
            </a:ext>
          </a:extLst>
        </xdr:cNvPr>
        <xdr:cNvCxnSpPr/>
      </xdr:nvCxnSpPr>
      <xdr:spPr>
        <a:xfrm>
          <a:off x="11207750" y="1646174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98</xdr:row>
      <xdr:rowOff>146050</xdr:rowOff>
    </xdr:from>
    <xdr:ext cx="336550" cy="256540"/>
    <xdr:sp macro="" textlink="">
      <xdr:nvSpPr>
        <xdr:cNvPr id="863" name="テキスト ボックス 862">
          <a:extLst>
            <a:ext uri="{FF2B5EF4-FFF2-40B4-BE49-F238E27FC236}">
              <a16:creationId xmlns:a16="http://schemas.microsoft.com/office/drawing/2014/main" id="{04F95B40-F7EA-41AE-B10D-CDAA238B386B}"/>
            </a:ext>
          </a:extLst>
        </xdr:cNvPr>
        <xdr:cNvSpPr txBox="1"/>
      </xdr:nvSpPr>
      <xdr:spPr>
        <a:xfrm>
          <a:off x="10906760" y="16325850"/>
          <a:ext cx="33655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4" name="直線コネクタ 863">
          <a:extLst>
            <a:ext uri="{FF2B5EF4-FFF2-40B4-BE49-F238E27FC236}">
              <a16:creationId xmlns:a16="http://schemas.microsoft.com/office/drawing/2014/main" id="{908AD2DA-A04D-4FC5-A9DD-2CE4A61D9D1B}"/>
            </a:ext>
          </a:extLst>
        </xdr:cNvPr>
        <xdr:cNvCxnSpPr/>
      </xdr:nvCxnSpPr>
      <xdr:spPr>
        <a:xfrm>
          <a:off x="11207750" y="161480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5" name="【庁舎】&#10;有形固定資産減価償却率グラフ枠">
          <a:extLst>
            <a:ext uri="{FF2B5EF4-FFF2-40B4-BE49-F238E27FC236}">
              <a16:creationId xmlns:a16="http://schemas.microsoft.com/office/drawing/2014/main" id="{A005D6FE-88A8-411D-ABF3-6F91AEA4DD4C}"/>
            </a:ext>
          </a:extLst>
        </xdr:cNvPr>
        <xdr:cNvSpPr/>
      </xdr:nvSpPr>
      <xdr:spPr>
        <a:xfrm>
          <a:off x="11207750" y="16148050"/>
          <a:ext cx="4248150" cy="21971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99</xdr:row>
      <xdr:rowOff>149860</xdr:rowOff>
    </xdr:from>
    <xdr:to>
      <xdr:col>85</xdr:col>
      <xdr:colOff>126365</xdr:colOff>
      <xdr:row>109</xdr:row>
      <xdr:rowOff>35560</xdr:rowOff>
    </xdr:to>
    <xdr:cxnSp macro="">
      <xdr:nvCxnSpPr>
        <xdr:cNvPr id="866" name="直線コネクタ 865">
          <a:extLst>
            <a:ext uri="{FF2B5EF4-FFF2-40B4-BE49-F238E27FC236}">
              <a16:creationId xmlns:a16="http://schemas.microsoft.com/office/drawing/2014/main" id="{A91A9EEF-763A-405F-899C-740246836D22}"/>
            </a:ext>
          </a:extLst>
        </xdr:cNvPr>
        <xdr:cNvCxnSpPr/>
      </xdr:nvCxnSpPr>
      <xdr:spPr>
        <a:xfrm flipV="1">
          <a:off x="14699615" y="16494760"/>
          <a:ext cx="0" cy="1536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39370</xdr:rowOff>
    </xdr:from>
    <xdr:ext cx="469900" cy="259080"/>
    <xdr:sp macro="" textlink="">
      <xdr:nvSpPr>
        <xdr:cNvPr id="867" name="【庁舎】&#10;有形固定資産減価償却率最小値テキスト">
          <a:extLst>
            <a:ext uri="{FF2B5EF4-FFF2-40B4-BE49-F238E27FC236}">
              <a16:creationId xmlns:a16="http://schemas.microsoft.com/office/drawing/2014/main" id="{D99ADBAA-66EA-4B01-A9ED-AAF980C2192A}"/>
            </a:ext>
          </a:extLst>
        </xdr:cNvPr>
        <xdr:cNvSpPr txBox="1"/>
      </xdr:nvSpPr>
      <xdr:spPr>
        <a:xfrm>
          <a:off x="14738350" y="180352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109</xdr:row>
      <xdr:rowOff>35560</xdr:rowOff>
    </xdr:from>
    <xdr:to>
      <xdr:col>86</xdr:col>
      <xdr:colOff>25400</xdr:colOff>
      <xdr:row>109</xdr:row>
      <xdr:rowOff>35560</xdr:rowOff>
    </xdr:to>
    <xdr:cxnSp macro="">
      <xdr:nvCxnSpPr>
        <xdr:cNvPr id="868" name="直線コネクタ 867">
          <a:extLst>
            <a:ext uri="{FF2B5EF4-FFF2-40B4-BE49-F238E27FC236}">
              <a16:creationId xmlns:a16="http://schemas.microsoft.com/office/drawing/2014/main" id="{4884421A-7439-4862-BDFB-3EAD0E94B0BE}"/>
            </a:ext>
          </a:extLst>
        </xdr:cNvPr>
        <xdr:cNvCxnSpPr/>
      </xdr:nvCxnSpPr>
      <xdr:spPr>
        <a:xfrm>
          <a:off x="14611350" y="1803146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96520</xdr:rowOff>
    </xdr:from>
    <xdr:ext cx="340360" cy="259080"/>
    <xdr:sp macro="" textlink="">
      <xdr:nvSpPr>
        <xdr:cNvPr id="869" name="【庁舎】&#10;有形固定資産減価償却率最大値テキスト">
          <a:extLst>
            <a:ext uri="{FF2B5EF4-FFF2-40B4-BE49-F238E27FC236}">
              <a16:creationId xmlns:a16="http://schemas.microsoft.com/office/drawing/2014/main" id="{2B53B089-3869-428D-892D-5B10A1C43A1C}"/>
            </a:ext>
          </a:extLst>
        </xdr:cNvPr>
        <xdr:cNvSpPr txBox="1"/>
      </xdr:nvSpPr>
      <xdr:spPr>
        <a:xfrm>
          <a:off x="14738350" y="1627632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a:t>
          </a:r>
          <a:endParaRPr kumimoji="1" lang="ja-JP" altLang="en-US" sz="1000" b="1">
            <a:latin typeface="ＭＳ Ｐゴシック"/>
            <a:ea typeface="ＭＳ Ｐゴシック"/>
          </a:endParaRPr>
        </a:p>
      </xdr:txBody>
    </xdr:sp>
    <xdr:clientData/>
  </xdr:oneCellAnchor>
  <xdr:twoCellAnchor>
    <xdr:from>
      <xdr:col>85</xdr:col>
      <xdr:colOff>38100</xdr:colOff>
      <xdr:row>99</xdr:row>
      <xdr:rowOff>149860</xdr:rowOff>
    </xdr:from>
    <xdr:to>
      <xdr:col>86</xdr:col>
      <xdr:colOff>25400</xdr:colOff>
      <xdr:row>99</xdr:row>
      <xdr:rowOff>149860</xdr:rowOff>
    </xdr:to>
    <xdr:cxnSp macro="">
      <xdr:nvCxnSpPr>
        <xdr:cNvPr id="870" name="直線コネクタ 869">
          <a:extLst>
            <a:ext uri="{FF2B5EF4-FFF2-40B4-BE49-F238E27FC236}">
              <a16:creationId xmlns:a16="http://schemas.microsoft.com/office/drawing/2014/main" id="{D1E39287-930C-44E0-A166-D463EFE6A36B}"/>
            </a:ext>
          </a:extLst>
        </xdr:cNvPr>
        <xdr:cNvCxnSpPr/>
      </xdr:nvCxnSpPr>
      <xdr:spPr>
        <a:xfrm>
          <a:off x="14611350" y="1649476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161925</xdr:rowOff>
    </xdr:from>
    <xdr:ext cx="405130" cy="259080"/>
    <xdr:sp macro="" textlink="">
      <xdr:nvSpPr>
        <xdr:cNvPr id="871" name="【庁舎】&#10;有形固定資産減価償却率平均値テキスト">
          <a:extLst>
            <a:ext uri="{FF2B5EF4-FFF2-40B4-BE49-F238E27FC236}">
              <a16:creationId xmlns:a16="http://schemas.microsoft.com/office/drawing/2014/main" id="{FEC8EB26-4C7F-4F23-A9B2-D8103B6E1AE7}"/>
            </a:ext>
          </a:extLst>
        </xdr:cNvPr>
        <xdr:cNvSpPr txBox="1"/>
      </xdr:nvSpPr>
      <xdr:spPr>
        <a:xfrm>
          <a:off x="14738350" y="1716722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49.2</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104</xdr:row>
      <xdr:rowOff>12065</xdr:rowOff>
    </xdr:from>
    <xdr:to>
      <xdr:col>85</xdr:col>
      <xdr:colOff>177800</xdr:colOff>
      <xdr:row>104</xdr:row>
      <xdr:rowOff>113665</xdr:rowOff>
    </xdr:to>
    <xdr:sp macro="" textlink="">
      <xdr:nvSpPr>
        <xdr:cNvPr id="872" name="フローチャート: 判断 871">
          <a:extLst>
            <a:ext uri="{FF2B5EF4-FFF2-40B4-BE49-F238E27FC236}">
              <a16:creationId xmlns:a16="http://schemas.microsoft.com/office/drawing/2014/main" id="{C395DC58-6730-4E56-AD27-C1226E235E36}"/>
            </a:ext>
          </a:extLst>
        </xdr:cNvPr>
        <xdr:cNvSpPr/>
      </xdr:nvSpPr>
      <xdr:spPr>
        <a:xfrm>
          <a:off x="14649450" y="1718246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8890</xdr:rowOff>
    </xdr:from>
    <xdr:to>
      <xdr:col>81</xdr:col>
      <xdr:colOff>101600</xdr:colOff>
      <xdr:row>104</xdr:row>
      <xdr:rowOff>110490</xdr:rowOff>
    </xdr:to>
    <xdr:sp macro="" textlink="">
      <xdr:nvSpPr>
        <xdr:cNvPr id="873" name="フローチャート: 判断 872">
          <a:extLst>
            <a:ext uri="{FF2B5EF4-FFF2-40B4-BE49-F238E27FC236}">
              <a16:creationId xmlns:a16="http://schemas.microsoft.com/office/drawing/2014/main" id="{CD1ABCC9-BC37-40B1-AD89-B79C214FAFCE}"/>
            </a:ext>
          </a:extLst>
        </xdr:cNvPr>
        <xdr:cNvSpPr/>
      </xdr:nvSpPr>
      <xdr:spPr>
        <a:xfrm>
          <a:off x="13887450" y="17179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13970</xdr:rowOff>
    </xdr:from>
    <xdr:to>
      <xdr:col>76</xdr:col>
      <xdr:colOff>165100</xdr:colOff>
      <xdr:row>104</xdr:row>
      <xdr:rowOff>115570</xdr:rowOff>
    </xdr:to>
    <xdr:sp macro="" textlink="">
      <xdr:nvSpPr>
        <xdr:cNvPr id="874" name="フローチャート: 判断 873">
          <a:extLst>
            <a:ext uri="{FF2B5EF4-FFF2-40B4-BE49-F238E27FC236}">
              <a16:creationId xmlns:a16="http://schemas.microsoft.com/office/drawing/2014/main" id="{83817D72-4E88-4BDE-9051-4D1195B7BB10}"/>
            </a:ext>
          </a:extLst>
        </xdr:cNvPr>
        <xdr:cNvSpPr/>
      </xdr:nvSpPr>
      <xdr:spPr>
        <a:xfrm>
          <a:off x="13093700" y="17184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7620</xdr:rowOff>
    </xdr:from>
    <xdr:to>
      <xdr:col>72</xdr:col>
      <xdr:colOff>38100</xdr:colOff>
      <xdr:row>104</xdr:row>
      <xdr:rowOff>109220</xdr:rowOff>
    </xdr:to>
    <xdr:sp macro="" textlink="">
      <xdr:nvSpPr>
        <xdr:cNvPr id="875" name="フローチャート: 判断 874">
          <a:extLst>
            <a:ext uri="{FF2B5EF4-FFF2-40B4-BE49-F238E27FC236}">
              <a16:creationId xmlns:a16="http://schemas.microsoft.com/office/drawing/2014/main" id="{225FFD3F-8317-4CF7-8760-E172845E94B9}"/>
            </a:ext>
          </a:extLst>
        </xdr:cNvPr>
        <xdr:cNvSpPr/>
      </xdr:nvSpPr>
      <xdr:spPr>
        <a:xfrm>
          <a:off x="12299950" y="1717802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38735</xdr:rowOff>
    </xdr:from>
    <xdr:to>
      <xdr:col>67</xdr:col>
      <xdr:colOff>101600</xdr:colOff>
      <xdr:row>104</xdr:row>
      <xdr:rowOff>140335</xdr:rowOff>
    </xdr:to>
    <xdr:sp macro="" textlink="">
      <xdr:nvSpPr>
        <xdr:cNvPr id="876" name="フローチャート: 判断 875">
          <a:extLst>
            <a:ext uri="{FF2B5EF4-FFF2-40B4-BE49-F238E27FC236}">
              <a16:creationId xmlns:a16="http://schemas.microsoft.com/office/drawing/2014/main" id="{5EBC2E4E-4971-4433-92D4-378BDFD344D8}"/>
            </a:ext>
          </a:extLst>
        </xdr:cNvPr>
        <xdr:cNvSpPr/>
      </xdr:nvSpPr>
      <xdr:spPr>
        <a:xfrm>
          <a:off x="11487150" y="17209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877" name="テキスト ボックス 876">
          <a:extLst>
            <a:ext uri="{FF2B5EF4-FFF2-40B4-BE49-F238E27FC236}">
              <a16:creationId xmlns:a16="http://schemas.microsoft.com/office/drawing/2014/main" id="{CCAF40FB-871C-4DFC-8FD0-7C9763100532}"/>
            </a:ext>
          </a:extLst>
        </xdr:cNvPr>
        <xdr:cNvSpPr txBox="1"/>
      </xdr:nvSpPr>
      <xdr:spPr>
        <a:xfrm>
          <a:off x="14528800" y="18342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62000" cy="259080"/>
    <xdr:sp macro="" textlink="">
      <xdr:nvSpPr>
        <xdr:cNvPr id="878" name="テキスト ボックス 877">
          <a:extLst>
            <a:ext uri="{FF2B5EF4-FFF2-40B4-BE49-F238E27FC236}">
              <a16:creationId xmlns:a16="http://schemas.microsoft.com/office/drawing/2014/main" id="{6B888351-86C7-4FDF-A43B-2BF3524BB01C}"/>
            </a:ext>
          </a:extLst>
        </xdr:cNvPr>
        <xdr:cNvSpPr txBox="1"/>
      </xdr:nvSpPr>
      <xdr:spPr>
        <a:xfrm>
          <a:off x="13766800" y="18342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2000" cy="259080"/>
    <xdr:sp macro="" textlink="">
      <xdr:nvSpPr>
        <xdr:cNvPr id="879" name="テキスト ボックス 878">
          <a:extLst>
            <a:ext uri="{FF2B5EF4-FFF2-40B4-BE49-F238E27FC236}">
              <a16:creationId xmlns:a16="http://schemas.microsoft.com/office/drawing/2014/main" id="{ABBFA4F6-4C9B-411C-913F-7BBD606609FF}"/>
            </a:ext>
          </a:extLst>
        </xdr:cNvPr>
        <xdr:cNvSpPr txBox="1"/>
      </xdr:nvSpPr>
      <xdr:spPr>
        <a:xfrm>
          <a:off x="12973050" y="18342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111</xdr:row>
      <xdr:rowOff>16510</xdr:rowOff>
    </xdr:from>
    <xdr:ext cx="762000" cy="259080"/>
    <xdr:sp macro="" textlink="">
      <xdr:nvSpPr>
        <xdr:cNvPr id="880" name="テキスト ボックス 879">
          <a:extLst>
            <a:ext uri="{FF2B5EF4-FFF2-40B4-BE49-F238E27FC236}">
              <a16:creationId xmlns:a16="http://schemas.microsoft.com/office/drawing/2014/main" id="{BCA9ADB9-5FAB-449C-8D0A-65AFAF2F4C46}"/>
            </a:ext>
          </a:extLst>
        </xdr:cNvPr>
        <xdr:cNvSpPr txBox="1"/>
      </xdr:nvSpPr>
      <xdr:spPr>
        <a:xfrm>
          <a:off x="12172950" y="18342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62000" cy="259080"/>
    <xdr:sp macro="" textlink="">
      <xdr:nvSpPr>
        <xdr:cNvPr id="881" name="テキスト ボックス 880">
          <a:extLst>
            <a:ext uri="{FF2B5EF4-FFF2-40B4-BE49-F238E27FC236}">
              <a16:creationId xmlns:a16="http://schemas.microsoft.com/office/drawing/2014/main" id="{08604129-3AB5-436C-A176-80A7C01C6649}"/>
            </a:ext>
          </a:extLst>
        </xdr:cNvPr>
        <xdr:cNvSpPr txBox="1"/>
      </xdr:nvSpPr>
      <xdr:spPr>
        <a:xfrm>
          <a:off x="11366500" y="18342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103</xdr:row>
      <xdr:rowOff>25400</xdr:rowOff>
    </xdr:from>
    <xdr:to>
      <xdr:col>85</xdr:col>
      <xdr:colOff>177800</xdr:colOff>
      <xdr:row>103</xdr:row>
      <xdr:rowOff>127000</xdr:rowOff>
    </xdr:to>
    <xdr:sp macro="" textlink="">
      <xdr:nvSpPr>
        <xdr:cNvPr id="882" name="楕円 881">
          <a:extLst>
            <a:ext uri="{FF2B5EF4-FFF2-40B4-BE49-F238E27FC236}">
              <a16:creationId xmlns:a16="http://schemas.microsoft.com/office/drawing/2014/main" id="{3E0E1656-9096-46F2-BDA4-86AC0227E81F}"/>
            </a:ext>
          </a:extLst>
        </xdr:cNvPr>
        <xdr:cNvSpPr/>
      </xdr:nvSpPr>
      <xdr:spPr>
        <a:xfrm>
          <a:off x="14649450" y="1703070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48260</xdr:rowOff>
    </xdr:from>
    <xdr:ext cx="405130" cy="259080"/>
    <xdr:sp macro="" textlink="">
      <xdr:nvSpPr>
        <xdr:cNvPr id="883" name="【庁舎】&#10;有形固定資産減価償却率該当値テキスト">
          <a:extLst>
            <a:ext uri="{FF2B5EF4-FFF2-40B4-BE49-F238E27FC236}">
              <a16:creationId xmlns:a16="http://schemas.microsoft.com/office/drawing/2014/main" id="{7B18A408-8DBC-476F-BDC9-6FD73C8B0EE0}"/>
            </a:ext>
          </a:extLst>
        </xdr:cNvPr>
        <xdr:cNvSpPr txBox="1"/>
      </xdr:nvSpPr>
      <xdr:spPr>
        <a:xfrm>
          <a:off x="14738350" y="168884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39.5</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102</xdr:row>
      <xdr:rowOff>156210</xdr:rowOff>
    </xdr:from>
    <xdr:to>
      <xdr:col>81</xdr:col>
      <xdr:colOff>101600</xdr:colOff>
      <xdr:row>103</xdr:row>
      <xdr:rowOff>86360</xdr:rowOff>
    </xdr:to>
    <xdr:sp macro="" textlink="">
      <xdr:nvSpPr>
        <xdr:cNvPr id="884" name="楕円 883">
          <a:extLst>
            <a:ext uri="{FF2B5EF4-FFF2-40B4-BE49-F238E27FC236}">
              <a16:creationId xmlns:a16="http://schemas.microsoft.com/office/drawing/2014/main" id="{F8F8239B-67EE-4EA6-8A23-E6F0CD6D42D1}"/>
            </a:ext>
          </a:extLst>
        </xdr:cNvPr>
        <xdr:cNvSpPr/>
      </xdr:nvSpPr>
      <xdr:spPr>
        <a:xfrm>
          <a:off x="13887450" y="1699641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35560</xdr:rowOff>
    </xdr:from>
    <xdr:to>
      <xdr:col>85</xdr:col>
      <xdr:colOff>127000</xdr:colOff>
      <xdr:row>103</xdr:row>
      <xdr:rowOff>76200</xdr:rowOff>
    </xdr:to>
    <xdr:cxnSp macro="">
      <xdr:nvCxnSpPr>
        <xdr:cNvPr id="885" name="直線コネクタ 884">
          <a:extLst>
            <a:ext uri="{FF2B5EF4-FFF2-40B4-BE49-F238E27FC236}">
              <a16:creationId xmlns:a16="http://schemas.microsoft.com/office/drawing/2014/main" id="{A76DB033-102B-4CC9-8B18-E1897CDEAB4E}"/>
            </a:ext>
          </a:extLst>
        </xdr:cNvPr>
        <xdr:cNvCxnSpPr/>
      </xdr:nvCxnSpPr>
      <xdr:spPr>
        <a:xfrm>
          <a:off x="13938250" y="17040860"/>
          <a:ext cx="7620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110490</xdr:rowOff>
    </xdr:from>
    <xdr:to>
      <xdr:col>76</xdr:col>
      <xdr:colOff>165100</xdr:colOff>
      <xdr:row>103</xdr:row>
      <xdr:rowOff>40640</xdr:rowOff>
    </xdr:to>
    <xdr:sp macro="" textlink="">
      <xdr:nvSpPr>
        <xdr:cNvPr id="886" name="楕円 885">
          <a:extLst>
            <a:ext uri="{FF2B5EF4-FFF2-40B4-BE49-F238E27FC236}">
              <a16:creationId xmlns:a16="http://schemas.microsoft.com/office/drawing/2014/main" id="{58F15766-6657-4F4D-9461-2B1081366618}"/>
            </a:ext>
          </a:extLst>
        </xdr:cNvPr>
        <xdr:cNvSpPr/>
      </xdr:nvSpPr>
      <xdr:spPr>
        <a:xfrm>
          <a:off x="13093700" y="1695069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161290</xdr:rowOff>
    </xdr:from>
    <xdr:to>
      <xdr:col>81</xdr:col>
      <xdr:colOff>50800</xdr:colOff>
      <xdr:row>103</xdr:row>
      <xdr:rowOff>35560</xdr:rowOff>
    </xdr:to>
    <xdr:cxnSp macro="">
      <xdr:nvCxnSpPr>
        <xdr:cNvPr id="887" name="直線コネクタ 886">
          <a:extLst>
            <a:ext uri="{FF2B5EF4-FFF2-40B4-BE49-F238E27FC236}">
              <a16:creationId xmlns:a16="http://schemas.microsoft.com/office/drawing/2014/main" id="{46CF20AB-04BD-4459-A372-ED875C8762E5}"/>
            </a:ext>
          </a:extLst>
        </xdr:cNvPr>
        <xdr:cNvCxnSpPr/>
      </xdr:nvCxnSpPr>
      <xdr:spPr>
        <a:xfrm>
          <a:off x="13144500" y="17001490"/>
          <a:ext cx="79375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64770</xdr:rowOff>
    </xdr:from>
    <xdr:to>
      <xdr:col>72</xdr:col>
      <xdr:colOff>38100</xdr:colOff>
      <xdr:row>102</xdr:row>
      <xdr:rowOff>166370</xdr:rowOff>
    </xdr:to>
    <xdr:sp macro="" textlink="">
      <xdr:nvSpPr>
        <xdr:cNvPr id="888" name="楕円 887">
          <a:extLst>
            <a:ext uri="{FF2B5EF4-FFF2-40B4-BE49-F238E27FC236}">
              <a16:creationId xmlns:a16="http://schemas.microsoft.com/office/drawing/2014/main" id="{DAAD79B1-32A9-47B8-B724-CACBB634FD77}"/>
            </a:ext>
          </a:extLst>
        </xdr:cNvPr>
        <xdr:cNvSpPr/>
      </xdr:nvSpPr>
      <xdr:spPr>
        <a:xfrm>
          <a:off x="12299950" y="1690497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115570</xdr:rowOff>
    </xdr:from>
    <xdr:to>
      <xdr:col>76</xdr:col>
      <xdr:colOff>114300</xdr:colOff>
      <xdr:row>102</xdr:row>
      <xdr:rowOff>161290</xdr:rowOff>
    </xdr:to>
    <xdr:cxnSp macro="">
      <xdr:nvCxnSpPr>
        <xdr:cNvPr id="889" name="直線コネクタ 888">
          <a:extLst>
            <a:ext uri="{FF2B5EF4-FFF2-40B4-BE49-F238E27FC236}">
              <a16:creationId xmlns:a16="http://schemas.microsoft.com/office/drawing/2014/main" id="{815FDA27-DA51-4B48-9D9C-D9EFA05D88A6}"/>
            </a:ext>
          </a:extLst>
        </xdr:cNvPr>
        <xdr:cNvCxnSpPr/>
      </xdr:nvCxnSpPr>
      <xdr:spPr>
        <a:xfrm>
          <a:off x="12344400" y="16955770"/>
          <a:ext cx="8001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20320</xdr:rowOff>
    </xdr:from>
    <xdr:to>
      <xdr:col>67</xdr:col>
      <xdr:colOff>101600</xdr:colOff>
      <xdr:row>102</xdr:row>
      <xdr:rowOff>121920</xdr:rowOff>
    </xdr:to>
    <xdr:sp macro="" textlink="">
      <xdr:nvSpPr>
        <xdr:cNvPr id="890" name="楕円 889">
          <a:extLst>
            <a:ext uri="{FF2B5EF4-FFF2-40B4-BE49-F238E27FC236}">
              <a16:creationId xmlns:a16="http://schemas.microsoft.com/office/drawing/2014/main" id="{D6D32EF1-5269-45DC-9239-24DCDB351021}"/>
            </a:ext>
          </a:extLst>
        </xdr:cNvPr>
        <xdr:cNvSpPr/>
      </xdr:nvSpPr>
      <xdr:spPr>
        <a:xfrm>
          <a:off x="11487150" y="1686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71120</xdr:rowOff>
    </xdr:from>
    <xdr:to>
      <xdr:col>71</xdr:col>
      <xdr:colOff>177800</xdr:colOff>
      <xdr:row>102</xdr:row>
      <xdr:rowOff>115570</xdr:rowOff>
    </xdr:to>
    <xdr:cxnSp macro="">
      <xdr:nvCxnSpPr>
        <xdr:cNvPr id="891" name="直線コネクタ 890">
          <a:extLst>
            <a:ext uri="{FF2B5EF4-FFF2-40B4-BE49-F238E27FC236}">
              <a16:creationId xmlns:a16="http://schemas.microsoft.com/office/drawing/2014/main" id="{0D2D891C-DE31-474C-B4AA-2B9A9F982DD3}"/>
            </a:ext>
          </a:extLst>
        </xdr:cNvPr>
        <xdr:cNvCxnSpPr/>
      </xdr:nvCxnSpPr>
      <xdr:spPr>
        <a:xfrm>
          <a:off x="11537950" y="16911320"/>
          <a:ext cx="80645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104</xdr:row>
      <xdr:rowOff>101600</xdr:rowOff>
    </xdr:from>
    <xdr:ext cx="405130" cy="259080"/>
    <xdr:sp macro="" textlink="">
      <xdr:nvSpPr>
        <xdr:cNvPr id="892" name="n_1aveValue【庁舎】&#10;有形固定資産減価償却率">
          <a:extLst>
            <a:ext uri="{FF2B5EF4-FFF2-40B4-BE49-F238E27FC236}">
              <a16:creationId xmlns:a16="http://schemas.microsoft.com/office/drawing/2014/main" id="{F6AB4DAC-A7DB-4AC7-97BD-12C01F2D0A7F}"/>
            </a:ext>
          </a:extLst>
        </xdr:cNvPr>
        <xdr:cNvSpPr txBox="1"/>
      </xdr:nvSpPr>
      <xdr:spPr>
        <a:xfrm>
          <a:off x="13742035" y="172720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49.0</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104</xdr:row>
      <xdr:rowOff>106680</xdr:rowOff>
    </xdr:from>
    <xdr:ext cx="402590" cy="259080"/>
    <xdr:sp macro="" textlink="">
      <xdr:nvSpPr>
        <xdr:cNvPr id="893" name="n_2aveValue【庁舎】&#10;有形固定資産減価償却率">
          <a:extLst>
            <a:ext uri="{FF2B5EF4-FFF2-40B4-BE49-F238E27FC236}">
              <a16:creationId xmlns:a16="http://schemas.microsoft.com/office/drawing/2014/main" id="{372FA24C-BD2C-480B-AABD-A96607CE9635}"/>
            </a:ext>
          </a:extLst>
        </xdr:cNvPr>
        <xdr:cNvSpPr txBox="1"/>
      </xdr:nvSpPr>
      <xdr:spPr>
        <a:xfrm>
          <a:off x="12960985" y="1727708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49.3</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104</xdr:row>
      <xdr:rowOff>100330</xdr:rowOff>
    </xdr:from>
    <xdr:ext cx="402590" cy="256540"/>
    <xdr:sp macro="" textlink="">
      <xdr:nvSpPr>
        <xdr:cNvPr id="894" name="n_3aveValue【庁舎】&#10;有形固定資産減価償却率">
          <a:extLst>
            <a:ext uri="{FF2B5EF4-FFF2-40B4-BE49-F238E27FC236}">
              <a16:creationId xmlns:a16="http://schemas.microsoft.com/office/drawing/2014/main" id="{E269012E-27E1-4CE2-94E1-CB38A5973B0A}"/>
            </a:ext>
          </a:extLst>
        </xdr:cNvPr>
        <xdr:cNvSpPr txBox="1"/>
      </xdr:nvSpPr>
      <xdr:spPr>
        <a:xfrm>
          <a:off x="12167235" y="1727073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48.9</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104</xdr:row>
      <xdr:rowOff>132080</xdr:rowOff>
    </xdr:from>
    <xdr:ext cx="402590" cy="256540"/>
    <xdr:sp macro="" textlink="">
      <xdr:nvSpPr>
        <xdr:cNvPr id="895" name="n_4aveValue【庁舎】&#10;有形固定資産減価償却率">
          <a:extLst>
            <a:ext uri="{FF2B5EF4-FFF2-40B4-BE49-F238E27FC236}">
              <a16:creationId xmlns:a16="http://schemas.microsoft.com/office/drawing/2014/main" id="{B11EEC1C-259A-48DF-905F-6F811B8281A6}"/>
            </a:ext>
          </a:extLst>
        </xdr:cNvPr>
        <xdr:cNvSpPr txBox="1"/>
      </xdr:nvSpPr>
      <xdr:spPr>
        <a:xfrm>
          <a:off x="11354435" y="1730248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50.8</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101</xdr:row>
      <xdr:rowOff>102870</xdr:rowOff>
    </xdr:from>
    <xdr:ext cx="405130" cy="259080"/>
    <xdr:sp macro="" textlink="">
      <xdr:nvSpPr>
        <xdr:cNvPr id="896" name="n_1mainValue【庁舎】&#10;有形固定資産減価償却率">
          <a:extLst>
            <a:ext uri="{FF2B5EF4-FFF2-40B4-BE49-F238E27FC236}">
              <a16:creationId xmlns:a16="http://schemas.microsoft.com/office/drawing/2014/main" id="{BA97DADC-D017-4F8E-982F-13FAB504C7CF}"/>
            </a:ext>
          </a:extLst>
        </xdr:cNvPr>
        <xdr:cNvSpPr txBox="1"/>
      </xdr:nvSpPr>
      <xdr:spPr>
        <a:xfrm>
          <a:off x="13742035" y="167779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37.0</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101</xdr:row>
      <xdr:rowOff>57150</xdr:rowOff>
    </xdr:from>
    <xdr:ext cx="402590" cy="259080"/>
    <xdr:sp macro="" textlink="">
      <xdr:nvSpPr>
        <xdr:cNvPr id="897" name="n_2mainValue【庁舎】&#10;有形固定資産減価償却率">
          <a:extLst>
            <a:ext uri="{FF2B5EF4-FFF2-40B4-BE49-F238E27FC236}">
              <a16:creationId xmlns:a16="http://schemas.microsoft.com/office/drawing/2014/main" id="{CB40DE29-4CFE-4FFF-BDD5-462E88409FEE}"/>
            </a:ext>
          </a:extLst>
        </xdr:cNvPr>
        <xdr:cNvSpPr txBox="1"/>
      </xdr:nvSpPr>
      <xdr:spPr>
        <a:xfrm>
          <a:off x="12960985" y="1673225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34.2</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101</xdr:row>
      <xdr:rowOff>11430</xdr:rowOff>
    </xdr:from>
    <xdr:ext cx="402590" cy="259080"/>
    <xdr:sp macro="" textlink="">
      <xdr:nvSpPr>
        <xdr:cNvPr id="898" name="n_3mainValue【庁舎】&#10;有形固定資産減価償却率">
          <a:extLst>
            <a:ext uri="{FF2B5EF4-FFF2-40B4-BE49-F238E27FC236}">
              <a16:creationId xmlns:a16="http://schemas.microsoft.com/office/drawing/2014/main" id="{1BB21426-354E-4BAF-8547-450E9426F7F6}"/>
            </a:ext>
          </a:extLst>
        </xdr:cNvPr>
        <xdr:cNvSpPr txBox="1"/>
      </xdr:nvSpPr>
      <xdr:spPr>
        <a:xfrm>
          <a:off x="12167235" y="1668653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31.4</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100</xdr:row>
      <xdr:rowOff>138430</xdr:rowOff>
    </xdr:from>
    <xdr:ext cx="402590" cy="259080"/>
    <xdr:sp macro="" textlink="">
      <xdr:nvSpPr>
        <xdr:cNvPr id="899" name="n_4mainValue【庁舎】&#10;有形固定資産減価償却率">
          <a:extLst>
            <a:ext uri="{FF2B5EF4-FFF2-40B4-BE49-F238E27FC236}">
              <a16:creationId xmlns:a16="http://schemas.microsoft.com/office/drawing/2014/main" id="{4805AF7D-1E09-4A02-984F-B41055255F05}"/>
            </a:ext>
          </a:extLst>
        </xdr:cNvPr>
        <xdr:cNvSpPr txBox="1"/>
      </xdr:nvSpPr>
      <xdr:spPr>
        <a:xfrm>
          <a:off x="11354435" y="1664843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28.7</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0" name="正方形/長方形 899">
          <a:extLst>
            <a:ext uri="{FF2B5EF4-FFF2-40B4-BE49-F238E27FC236}">
              <a16:creationId xmlns:a16="http://schemas.microsoft.com/office/drawing/2014/main" id="{3F1901FE-3EF7-4792-B821-DD193DE58222}"/>
            </a:ext>
          </a:extLst>
        </xdr:cNvPr>
        <xdr:cNvSpPr/>
      </xdr:nvSpPr>
      <xdr:spPr>
        <a:xfrm>
          <a:off x="16459200" y="15043150"/>
          <a:ext cx="426720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1" name="正方形/長方形 900">
          <a:extLst>
            <a:ext uri="{FF2B5EF4-FFF2-40B4-BE49-F238E27FC236}">
              <a16:creationId xmlns:a16="http://schemas.microsoft.com/office/drawing/2014/main" id="{1B880419-52F2-4323-9177-D794566CD177}"/>
            </a:ext>
          </a:extLst>
        </xdr:cNvPr>
        <xdr:cNvSpPr/>
      </xdr:nvSpPr>
      <xdr:spPr>
        <a:xfrm>
          <a:off x="16586200" y="156845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2" name="正方形/長方形 901">
          <a:extLst>
            <a:ext uri="{FF2B5EF4-FFF2-40B4-BE49-F238E27FC236}">
              <a16:creationId xmlns:a16="http://schemas.microsoft.com/office/drawing/2014/main" id="{D08C249A-30CF-4DC0-98F5-C4C287C9EF0E}"/>
            </a:ext>
          </a:extLst>
        </xdr:cNvPr>
        <xdr:cNvSpPr/>
      </xdr:nvSpPr>
      <xdr:spPr>
        <a:xfrm>
          <a:off x="16586200" y="158750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49/132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3" name="正方形/長方形 902">
          <a:extLst>
            <a:ext uri="{FF2B5EF4-FFF2-40B4-BE49-F238E27FC236}">
              <a16:creationId xmlns:a16="http://schemas.microsoft.com/office/drawing/2014/main" id="{B35721D2-685D-4890-B217-33BBC87DBE23}"/>
            </a:ext>
          </a:extLst>
        </xdr:cNvPr>
        <xdr:cNvSpPr/>
      </xdr:nvSpPr>
      <xdr:spPr>
        <a:xfrm>
          <a:off x="17487900" y="156845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4" name="正方形/長方形 903">
          <a:extLst>
            <a:ext uri="{FF2B5EF4-FFF2-40B4-BE49-F238E27FC236}">
              <a16:creationId xmlns:a16="http://schemas.microsoft.com/office/drawing/2014/main" id="{6CAC7803-DE28-4982-8A4D-40DF1767F74D}"/>
            </a:ext>
          </a:extLst>
        </xdr:cNvPr>
        <xdr:cNvSpPr/>
      </xdr:nvSpPr>
      <xdr:spPr>
        <a:xfrm>
          <a:off x="17487900" y="158750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5" name="正方形/長方形 904">
          <a:extLst>
            <a:ext uri="{FF2B5EF4-FFF2-40B4-BE49-F238E27FC236}">
              <a16:creationId xmlns:a16="http://schemas.microsoft.com/office/drawing/2014/main" id="{178EF515-31D2-4D52-BC5E-C35C6E9180F9}"/>
            </a:ext>
          </a:extLst>
        </xdr:cNvPr>
        <xdr:cNvSpPr/>
      </xdr:nvSpPr>
      <xdr:spPr>
        <a:xfrm>
          <a:off x="18516600" y="156845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6" name="正方形/長方形 905">
          <a:extLst>
            <a:ext uri="{FF2B5EF4-FFF2-40B4-BE49-F238E27FC236}">
              <a16:creationId xmlns:a16="http://schemas.microsoft.com/office/drawing/2014/main" id="{77CA1421-D0D8-4F04-8B51-E6E98B407FDD}"/>
            </a:ext>
          </a:extLst>
        </xdr:cNvPr>
        <xdr:cNvSpPr/>
      </xdr:nvSpPr>
      <xdr:spPr>
        <a:xfrm>
          <a:off x="18516600" y="158750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0.262</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7" name="正方形/長方形 906">
          <a:extLst>
            <a:ext uri="{FF2B5EF4-FFF2-40B4-BE49-F238E27FC236}">
              <a16:creationId xmlns:a16="http://schemas.microsoft.com/office/drawing/2014/main" id="{15012855-6B08-4C5C-82B1-B68B394E0F8C}"/>
            </a:ext>
          </a:extLst>
        </xdr:cNvPr>
        <xdr:cNvSpPr/>
      </xdr:nvSpPr>
      <xdr:spPr>
        <a:xfrm>
          <a:off x="16459200" y="16148050"/>
          <a:ext cx="4267200" cy="21971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7345" cy="225425"/>
    <xdr:sp macro="" textlink="">
      <xdr:nvSpPr>
        <xdr:cNvPr id="908" name="テキスト ボックス 907">
          <a:extLst>
            <a:ext uri="{FF2B5EF4-FFF2-40B4-BE49-F238E27FC236}">
              <a16:creationId xmlns:a16="http://schemas.microsoft.com/office/drawing/2014/main" id="{95327124-07AF-4959-8417-C3ABD69BEDFA}"/>
            </a:ext>
          </a:extLst>
        </xdr:cNvPr>
        <xdr:cNvSpPr txBox="1"/>
      </xdr:nvSpPr>
      <xdr:spPr>
        <a:xfrm>
          <a:off x="16440150" y="159639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9" name="直線コネクタ 908">
          <a:extLst>
            <a:ext uri="{FF2B5EF4-FFF2-40B4-BE49-F238E27FC236}">
              <a16:creationId xmlns:a16="http://schemas.microsoft.com/office/drawing/2014/main" id="{68406293-C357-49AC-8FA8-88771BBDE7A3}"/>
            </a:ext>
          </a:extLst>
        </xdr:cNvPr>
        <xdr:cNvCxnSpPr/>
      </xdr:nvCxnSpPr>
      <xdr:spPr>
        <a:xfrm>
          <a:off x="16459200" y="183451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10" name="直線コネクタ 909">
          <a:extLst>
            <a:ext uri="{FF2B5EF4-FFF2-40B4-BE49-F238E27FC236}">
              <a16:creationId xmlns:a16="http://schemas.microsoft.com/office/drawing/2014/main" id="{7E4BAEAB-E9EC-4CE1-85F1-40D867399C68}"/>
            </a:ext>
          </a:extLst>
        </xdr:cNvPr>
        <xdr:cNvCxnSpPr/>
      </xdr:nvCxnSpPr>
      <xdr:spPr>
        <a:xfrm>
          <a:off x="16459200" y="179832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108</xdr:row>
      <xdr:rowOff>10160</xdr:rowOff>
    </xdr:from>
    <xdr:ext cx="464820" cy="259080"/>
    <xdr:sp macro="" textlink="">
      <xdr:nvSpPr>
        <xdr:cNvPr id="911" name="テキスト ボックス 910">
          <a:extLst>
            <a:ext uri="{FF2B5EF4-FFF2-40B4-BE49-F238E27FC236}">
              <a16:creationId xmlns:a16="http://schemas.microsoft.com/office/drawing/2014/main" id="{CEFF60C2-EB33-4D57-9E73-3186D21AB992}"/>
            </a:ext>
          </a:extLst>
        </xdr:cNvPr>
        <xdr:cNvSpPr txBox="1"/>
      </xdr:nvSpPr>
      <xdr:spPr>
        <a:xfrm>
          <a:off x="16048990" y="178409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12" name="直線コネクタ 911">
          <a:extLst>
            <a:ext uri="{FF2B5EF4-FFF2-40B4-BE49-F238E27FC236}">
              <a16:creationId xmlns:a16="http://schemas.microsoft.com/office/drawing/2014/main" id="{F69D0FC0-ACBF-4CDE-BD2B-455EF8101866}"/>
            </a:ext>
          </a:extLst>
        </xdr:cNvPr>
        <xdr:cNvCxnSpPr/>
      </xdr:nvCxnSpPr>
      <xdr:spPr>
        <a:xfrm>
          <a:off x="16459200" y="176149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105</xdr:row>
      <xdr:rowOff>143510</xdr:rowOff>
    </xdr:from>
    <xdr:ext cx="464820" cy="256540"/>
    <xdr:sp macro="" textlink="">
      <xdr:nvSpPr>
        <xdr:cNvPr id="913" name="テキスト ボックス 912">
          <a:extLst>
            <a:ext uri="{FF2B5EF4-FFF2-40B4-BE49-F238E27FC236}">
              <a16:creationId xmlns:a16="http://schemas.microsoft.com/office/drawing/2014/main" id="{089A3499-F3C4-4F2D-AD2E-4AB8EC497077}"/>
            </a:ext>
          </a:extLst>
        </xdr:cNvPr>
        <xdr:cNvSpPr txBox="1"/>
      </xdr:nvSpPr>
      <xdr:spPr>
        <a:xfrm>
          <a:off x="16048990" y="1747901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14" name="直線コネクタ 913">
          <a:extLst>
            <a:ext uri="{FF2B5EF4-FFF2-40B4-BE49-F238E27FC236}">
              <a16:creationId xmlns:a16="http://schemas.microsoft.com/office/drawing/2014/main" id="{F6C179D9-480D-47F1-91A6-A387BE551209}"/>
            </a:ext>
          </a:extLst>
        </xdr:cNvPr>
        <xdr:cNvCxnSpPr/>
      </xdr:nvCxnSpPr>
      <xdr:spPr>
        <a:xfrm>
          <a:off x="16459200" y="172466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103</xdr:row>
      <xdr:rowOff>105410</xdr:rowOff>
    </xdr:from>
    <xdr:ext cx="464820" cy="259080"/>
    <xdr:sp macro="" textlink="">
      <xdr:nvSpPr>
        <xdr:cNvPr id="915" name="テキスト ボックス 914">
          <a:extLst>
            <a:ext uri="{FF2B5EF4-FFF2-40B4-BE49-F238E27FC236}">
              <a16:creationId xmlns:a16="http://schemas.microsoft.com/office/drawing/2014/main" id="{EAD1771B-12F2-4B32-8394-CA1B6626440B}"/>
            </a:ext>
          </a:extLst>
        </xdr:cNvPr>
        <xdr:cNvSpPr txBox="1"/>
      </xdr:nvSpPr>
      <xdr:spPr>
        <a:xfrm>
          <a:off x="16048990" y="1711071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6" name="直線コネクタ 915">
          <a:extLst>
            <a:ext uri="{FF2B5EF4-FFF2-40B4-BE49-F238E27FC236}">
              <a16:creationId xmlns:a16="http://schemas.microsoft.com/office/drawing/2014/main" id="{AB7314EC-4A44-403D-A002-0ACD134A0F5D}"/>
            </a:ext>
          </a:extLst>
        </xdr:cNvPr>
        <xdr:cNvCxnSpPr/>
      </xdr:nvCxnSpPr>
      <xdr:spPr>
        <a:xfrm>
          <a:off x="16459200" y="168783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101</xdr:row>
      <xdr:rowOff>67310</xdr:rowOff>
    </xdr:from>
    <xdr:ext cx="464820" cy="259080"/>
    <xdr:sp macro="" textlink="">
      <xdr:nvSpPr>
        <xdr:cNvPr id="917" name="テキスト ボックス 916">
          <a:extLst>
            <a:ext uri="{FF2B5EF4-FFF2-40B4-BE49-F238E27FC236}">
              <a16:creationId xmlns:a16="http://schemas.microsoft.com/office/drawing/2014/main" id="{5FA30A5F-9A07-4397-A3D1-67D04BE2BFC6}"/>
            </a:ext>
          </a:extLst>
        </xdr:cNvPr>
        <xdr:cNvSpPr txBox="1"/>
      </xdr:nvSpPr>
      <xdr:spPr>
        <a:xfrm>
          <a:off x="16048990" y="1674241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8" name="直線コネクタ 917">
          <a:extLst>
            <a:ext uri="{FF2B5EF4-FFF2-40B4-BE49-F238E27FC236}">
              <a16:creationId xmlns:a16="http://schemas.microsoft.com/office/drawing/2014/main" id="{84A90F98-6D45-419A-9F91-446737526883}"/>
            </a:ext>
          </a:extLst>
        </xdr:cNvPr>
        <xdr:cNvCxnSpPr/>
      </xdr:nvCxnSpPr>
      <xdr:spPr>
        <a:xfrm>
          <a:off x="16459200" y="16510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99</xdr:row>
      <xdr:rowOff>29210</xdr:rowOff>
    </xdr:from>
    <xdr:ext cx="464820" cy="256540"/>
    <xdr:sp macro="" textlink="">
      <xdr:nvSpPr>
        <xdr:cNvPr id="919" name="テキスト ボックス 918">
          <a:extLst>
            <a:ext uri="{FF2B5EF4-FFF2-40B4-BE49-F238E27FC236}">
              <a16:creationId xmlns:a16="http://schemas.microsoft.com/office/drawing/2014/main" id="{0997D1CC-9976-4E02-9AE1-4D28BA174422}"/>
            </a:ext>
          </a:extLst>
        </xdr:cNvPr>
        <xdr:cNvSpPr txBox="1"/>
      </xdr:nvSpPr>
      <xdr:spPr>
        <a:xfrm>
          <a:off x="16048990" y="1637411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0" name="直線コネクタ 919">
          <a:extLst>
            <a:ext uri="{FF2B5EF4-FFF2-40B4-BE49-F238E27FC236}">
              <a16:creationId xmlns:a16="http://schemas.microsoft.com/office/drawing/2014/main" id="{E50CDF96-1827-4136-9FD0-735C9772C7C4}"/>
            </a:ext>
          </a:extLst>
        </xdr:cNvPr>
        <xdr:cNvCxnSpPr/>
      </xdr:nvCxnSpPr>
      <xdr:spPr>
        <a:xfrm>
          <a:off x="16459200" y="161480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4820" cy="259080"/>
    <xdr:sp macro="" textlink="">
      <xdr:nvSpPr>
        <xdr:cNvPr id="921" name="テキスト ボックス 920">
          <a:extLst>
            <a:ext uri="{FF2B5EF4-FFF2-40B4-BE49-F238E27FC236}">
              <a16:creationId xmlns:a16="http://schemas.microsoft.com/office/drawing/2014/main" id="{B356151C-BBB7-4C58-A148-AD9879F0C9B6}"/>
            </a:ext>
          </a:extLst>
        </xdr:cNvPr>
        <xdr:cNvSpPr txBox="1"/>
      </xdr:nvSpPr>
      <xdr:spPr>
        <a:xfrm>
          <a:off x="16048990" y="160121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2" name="【庁舎】&#10;一人当たり面積グラフ枠">
          <a:extLst>
            <a:ext uri="{FF2B5EF4-FFF2-40B4-BE49-F238E27FC236}">
              <a16:creationId xmlns:a16="http://schemas.microsoft.com/office/drawing/2014/main" id="{11F50A03-10FD-400D-9026-AD352BA0DDE4}"/>
            </a:ext>
          </a:extLst>
        </xdr:cNvPr>
        <xdr:cNvSpPr/>
      </xdr:nvSpPr>
      <xdr:spPr>
        <a:xfrm>
          <a:off x="16459200" y="16148050"/>
          <a:ext cx="4267200" cy="21971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99</xdr:row>
      <xdr:rowOff>163830</xdr:rowOff>
    </xdr:from>
    <xdr:to>
      <xdr:col>116</xdr:col>
      <xdr:colOff>62865</xdr:colOff>
      <xdr:row>107</xdr:row>
      <xdr:rowOff>148590</xdr:rowOff>
    </xdr:to>
    <xdr:cxnSp macro="">
      <xdr:nvCxnSpPr>
        <xdr:cNvPr id="923" name="直線コネクタ 922">
          <a:extLst>
            <a:ext uri="{FF2B5EF4-FFF2-40B4-BE49-F238E27FC236}">
              <a16:creationId xmlns:a16="http://schemas.microsoft.com/office/drawing/2014/main" id="{001B794D-0E7B-4EFF-B730-B7C7652B1237}"/>
            </a:ext>
          </a:extLst>
        </xdr:cNvPr>
        <xdr:cNvCxnSpPr/>
      </xdr:nvCxnSpPr>
      <xdr:spPr>
        <a:xfrm flipV="1">
          <a:off x="19951065" y="16508730"/>
          <a:ext cx="0" cy="13055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152400</xdr:rowOff>
    </xdr:from>
    <xdr:ext cx="469900" cy="259080"/>
    <xdr:sp macro="" textlink="">
      <xdr:nvSpPr>
        <xdr:cNvPr id="924" name="【庁舎】&#10;一人当たり面積最小値テキスト">
          <a:extLst>
            <a:ext uri="{FF2B5EF4-FFF2-40B4-BE49-F238E27FC236}">
              <a16:creationId xmlns:a16="http://schemas.microsoft.com/office/drawing/2014/main" id="{48B2A0FE-B07B-4C8A-88F2-841736538C71}"/>
            </a:ext>
          </a:extLst>
        </xdr:cNvPr>
        <xdr:cNvSpPr txBox="1"/>
      </xdr:nvSpPr>
      <xdr:spPr>
        <a:xfrm>
          <a:off x="19989800" y="178181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0.138</a:t>
          </a:r>
          <a:endParaRPr kumimoji="1" lang="ja-JP" altLang="en-US" sz="1000" b="1">
            <a:latin typeface="ＭＳ Ｐゴシック"/>
            <a:ea typeface="ＭＳ Ｐゴシック"/>
          </a:endParaRPr>
        </a:p>
      </xdr:txBody>
    </xdr:sp>
    <xdr:clientData/>
  </xdr:oneCellAnchor>
  <xdr:twoCellAnchor>
    <xdr:from>
      <xdr:col>115</xdr:col>
      <xdr:colOff>165100</xdr:colOff>
      <xdr:row>107</xdr:row>
      <xdr:rowOff>148590</xdr:rowOff>
    </xdr:from>
    <xdr:to>
      <xdr:col>116</xdr:col>
      <xdr:colOff>152400</xdr:colOff>
      <xdr:row>107</xdr:row>
      <xdr:rowOff>148590</xdr:rowOff>
    </xdr:to>
    <xdr:cxnSp macro="">
      <xdr:nvCxnSpPr>
        <xdr:cNvPr id="925" name="直線コネクタ 924">
          <a:extLst>
            <a:ext uri="{FF2B5EF4-FFF2-40B4-BE49-F238E27FC236}">
              <a16:creationId xmlns:a16="http://schemas.microsoft.com/office/drawing/2014/main" id="{AD62E726-2301-49F3-A745-2B05B762B9F9}"/>
            </a:ext>
          </a:extLst>
        </xdr:cNvPr>
        <xdr:cNvCxnSpPr/>
      </xdr:nvCxnSpPr>
      <xdr:spPr>
        <a:xfrm>
          <a:off x="19881850" y="178142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110490</xdr:rowOff>
    </xdr:from>
    <xdr:ext cx="469900" cy="256540"/>
    <xdr:sp macro="" textlink="">
      <xdr:nvSpPr>
        <xdr:cNvPr id="926" name="【庁舎】&#10;一人当たり面積最大値テキスト">
          <a:extLst>
            <a:ext uri="{FF2B5EF4-FFF2-40B4-BE49-F238E27FC236}">
              <a16:creationId xmlns:a16="http://schemas.microsoft.com/office/drawing/2014/main" id="{03F48F6E-8B1A-42FB-80CD-E9FB0296738A}"/>
            </a:ext>
          </a:extLst>
        </xdr:cNvPr>
        <xdr:cNvSpPr txBox="1"/>
      </xdr:nvSpPr>
      <xdr:spPr>
        <a:xfrm>
          <a:off x="19989800" y="1629029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1.206</a:t>
          </a:r>
          <a:endParaRPr kumimoji="1" lang="ja-JP" altLang="en-US" sz="1000" b="1">
            <a:latin typeface="ＭＳ Ｐゴシック"/>
            <a:ea typeface="ＭＳ Ｐゴシック"/>
          </a:endParaRPr>
        </a:p>
      </xdr:txBody>
    </xdr:sp>
    <xdr:clientData/>
  </xdr:oneCellAnchor>
  <xdr:twoCellAnchor>
    <xdr:from>
      <xdr:col>115</xdr:col>
      <xdr:colOff>165100</xdr:colOff>
      <xdr:row>99</xdr:row>
      <xdr:rowOff>163830</xdr:rowOff>
    </xdr:from>
    <xdr:to>
      <xdr:col>116</xdr:col>
      <xdr:colOff>152400</xdr:colOff>
      <xdr:row>99</xdr:row>
      <xdr:rowOff>163830</xdr:rowOff>
    </xdr:to>
    <xdr:cxnSp macro="">
      <xdr:nvCxnSpPr>
        <xdr:cNvPr id="927" name="直線コネクタ 926">
          <a:extLst>
            <a:ext uri="{FF2B5EF4-FFF2-40B4-BE49-F238E27FC236}">
              <a16:creationId xmlns:a16="http://schemas.microsoft.com/office/drawing/2014/main" id="{E9630728-DA55-44B6-A016-F24F58C2FC89}"/>
            </a:ext>
          </a:extLst>
        </xdr:cNvPr>
        <xdr:cNvCxnSpPr/>
      </xdr:nvCxnSpPr>
      <xdr:spPr>
        <a:xfrm>
          <a:off x="19881850" y="165087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82550</xdr:rowOff>
    </xdr:from>
    <xdr:ext cx="469900" cy="259080"/>
    <xdr:sp macro="" textlink="">
      <xdr:nvSpPr>
        <xdr:cNvPr id="928" name="【庁舎】&#10;一人当たり面積平均値テキスト">
          <a:extLst>
            <a:ext uri="{FF2B5EF4-FFF2-40B4-BE49-F238E27FC236}">
              <a16:creationId xmlns:a16="http://schemas.microsoft.com/office/drawing/2014/main" id="{51311DF5-7B27-4B9B-B20E-1B295DABBD99}"/>
            </a:ext>
          </a:extLst>
        </xdr:cNvPr>
        <xdr:cNvSpPr txBox="1"/>
      </xdr:nvSpPr>
      <xdr:spPr>
        <a:xfrm>
          <a:off x="19989800" y="1741805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0.403</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105</xdr:row>
      <xdr:rowOff>104140</xdr:rowOff>
    </xdr:from>
    <xdr:to>
      <xdr:col>116</xdr:col>
      <xdr:colOff>114300</xdr:colOff>
      <xdr:row>106</xdr:row>
      <xdr:rowOff>34290</xdr:rowOff>
    </xdr:to>
    <xdr:sp macro="" textlink="">
      <xdr:nvSpPr>
        <xdr:cNvPr id="929" name="フローチャート: 判断 928">
          <a:extLst>
            <a:ext uri="{FF2B5EF4-FFF2-40B4-BE49-F238E27FC236}">
              <a16:creationId xmlns:a16="http://schemas.microsoft.com/office/drawing/2014/main" id="{8B64C1BB-D12B-4670-9A8D-D02680565318}"/>
            </a:ext>
          </a:extLst>
        </xdr:cNvPr>
        <xdr:cNvSpPr/>
      </xdr:nvSpPr>
      <xdr:spPr>
        <a:xfrm>
          <a:off x="19900900" y="1743964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118110</xdr:rowOff>
    </xdr:from>
    <xdr:to>
      <xdr:col>112</xdr:col>
      <xdr:colOff>38100</xdr:colOff>
      <xdr:row>106</xdr:row>
      <xdr:rowOff>48260</xdr:rowOff>
    </xdr:to>
    <xdr:sp macro="" textlink="">
      <xdr:nvSpPr>
        <xdr:cNvPr id="930" name="フローチャート: 判断 929">
          <a:extLst>
            <a:ext uri="{FF2B5EF4-FFF2-40B4-BE49-F238E27FC236}">
              <a16:creationId xmlns:a16="http://schemas.microsoft.com/office/drawing/2014/main" id="{4F9B3870-FC86-4D6A-B759-046C8538D6E5}"/>
            </a:ext>
          </a:extLst>
        </xdr:cNvPr>
        <xdr:cNvSpPr/>
      </xdr:nvSpPr>
      <xdr:spPr>
        <a:xfrm>
          <a:off x="19157950" y="1745361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124460</xdr:rowOff>
    </xdr:from>
    <xdr:to>
      <xdr:col>107</xdr:col>
      <xdr:colOff>101600</xdr:colOff>
      <xdr:row>106</xdr:row>
      <xdr:rowOff>54610</xdr:rowOff>
    </xdr:to>
    <xdr:sp macro="" textlink="">
      <xdr:nvSpPr>
        <xdr:cNvPr id="931" name="フローチャート: 判断 930">
          <a:extLst>
            <a:ext uri="{FF2B5EF4-FFF2-40B4-BE49-F238E27FC236}">
              <a16:creationId xmlns:a16="http://schemas.microsoft.com/office/drawing/2014/main" id="{0E4A8A76-7B0A-4B91-A431-59CB2AA23DAA}"/>
            </a:ext>
          </a:extLst>
        </xdr:cNvPr>
        <xdr:cNvSpPr/>
      </xdr:nvSpPr>
      <xdr:spPr>
        <a:xfrm>
          <a:off x="18345150" y="174599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142240</xdr:rowOff>
    </xdr:from>
    <xdr:to>
      <xdr:col>102</xdr:col>
      <xdr:colOff>165100</xdr:colOff>
      <xdr:row>106</xdr:row>
      <xdr:rowOff>72390</xdr:rowOff>
    </xdr:to>
    <xdr:sp macro="" textlink="">
      <xdr:nvSpPr>
        <xdr:cNvPr id="932" name="フローチャート: 判断 931">
          <a:extLst>
            <a:ext uri="{FF2B5EF4-FFF2-40B4-BE49-F238E27FC236}">
              <a16:creationId xmlns:a16="http://schemas.microsoft.com/office/drawing/2014/main" id="{7D4C5028-2AD8-48FF-9D6F-F06A51AAE5A2}"/>
            </a:ext>
          </a:extLst>
        </xdr:cNvPr>
        <xdr:cNvSpPr/>
      </xdr:nvSpPr>
      <xdr:spPr>
        <a:xfrm>
          <a:off x="17551400" y="1747774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148590</xdr:rowOff>
    </xdr:from>
    <xdr:to>
      <xdr:col>98</xdr:col>
      <xdr:colOff>38100</xdr:colOff>
      <xdr:row>106</xdr:row>
      <xdr:rowOff>78740</xdr:rowOff>
    </xdr:to>
    <xdr:sp macro="" textlink="">
      <xdr:nvSpPr>
        <xdr:cNvPr id="933" name="フローチャート: 判断 932">
          <a:extLst>
            <a:ext uri="{FF2B5EF4-FFF2-40B4-BE49-F238E27FC236}">
              <a16:creationId xmlns:a16="http://schemas.microsoft.com/office/drawing/2014/main" id="{3BCC4728-17CA-481C-82AC-39B94242709B}"/>
            </a:ext>
          </a:extLst>
        </xdr:cNvPr>
        <xdr:cNvSpPr/>
      </xdr:nvSpPr>
      <xdr:spPr>
        <a:xfrm>
          <a:off x="16757650" y="1748409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934" name="テキスト ボックス 933">
          <a:extLst>
            <a:ext uri="{FF2B5EF4-FFF2-40B4-BE49-F238E27FC236}">
              <a16:creationId xmlns:a16="http://schemas.microsoft.com/office/drawing/2014/main" id="{2A8330AB-CD89-49B6-BD89-B108CB0761B6}"/>
            </a:ext>
          </a:extLst>
        </xdr:cNvPr>
        <xdr:cNvSpPr txBox="1"/>
      </xdr:nvSpPr>
      <xdr:spPr>
        <a:xfrm>
          <a:off x="19780250" y="18342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111</xdr:row>
      <xdr:rowOff>16510</xdr:rowOff>
    </xdr:from>
    <xdr:ext cx="762000" cy="259080"/>
    <xdr:sp macro="" textlink="">
      <xdr:nvSpPr>
        <xdr:cNvPr id="935" name="テキスト ボックス 934">
          <a:extLst>
            <a:ext uri="{FF2B5EF4-FFF2-40B4-BE49-F238E27FC236}">
              <a16:creationId xmlns:a16="http://schemas.microsoft.com/office/drawing/2014/main" id="{0409478D-3821-4EF7-86F7-8F5ED0DEDAC4}"/>
            </a:ext>
          </a:extLst>
        </xdr:cNvPr>
        <xdr:cNvSpPr txBox="1"/>
      </xdr:nvSpPr>
      <xdr:spPr>
        <a:xfrm>
          <a:off x="19030950" y="18342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62000" cy="259080"/>
    <xdr:sp macro="" textlink="">
      <xdr:nvSpPr>
        <xdr:cNvPr id="936" name="テキスト ボックス 935">
          <a:extLst>
            <a:ext uri="{FF2B5EF4-FFF2-40B4-BE49-F238E27FC236}">
              <a16:creationId xmlns:a16="http://schemas.microsoft.com/office/drawing/2014/main" id="{80BC5B41-4641-4A52-B0E5-450366D2DDE1}"/>
            </a:ext>
          </a:extLst>
        </xdr:cNvPr>
        <xdr:cNvSpPr txBox="1"/>
      </xdr:nvSpPr>
      <xdr:spPr>
        <a:xfrm>
          <a:off x="18224500" y="18342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2000" cy="259080"/>
    <xdr:sp macro="" textlink="">
      <xdr:nvSpPr>
        <xdr:cNvPr id="937" name="テキスト ボックス 936">
          <a:extLst>
            <a:ext uri="{FF2B5EF4-FFF2-40B4-BE49-F238E27FC236}">
              <a16:creationId xmlns:a16="http://schemas.microsoft.com/office/drawing/2014/main" id="{6AC857C4-5A0C-442E-A008-692420E0EDE0}"/>
            </a:ext>
          </a:extLst>
        </xdr:cNvPr>
        <xdr:cNvSpPr txBox="1"/>
      </xdr:nvSpPr>
      <xdr:spPr>
        <a:xfrm>
          <a:off x="17430750" y="18342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111</xdr:row>
      <xdr:rowOff>16510</xdr:rowOff>
    </xdr:from>
    <xdr:ext cx="762000" cy="259080"/>
    <xdr:sp macro="" textlink="">
      <xdr:nvSpPr>
        <xdr:cNvPr id="938" name="テキスト ボックス 937">
          <a:extLst>
            <a:ext uri="{FF2B5EF4-FFF2-40B4-BE49-F238E27FC236}">
              <a16:creationId xmlns:a16="http://schemas.microsoft.com/office/drawing/2014/main" id="{F534CC43-1F3F-439E-B8D4-CED5C0632A8D}"/>
            </a:ext>
          </a:extLst>
        </xdr:cNvPr>
        <xdr:cNvSpPr txBox="1"/>
      </xdr:nvSpPr>
      <xdr:spPr>
        <a:xfrm>
          <a:off x="16630650" y="18342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105</xdr:row>
      <xdr:rowOff>50800</xdr:rowOff>
    </xdr:from>
    <xdr:to>
      <xdr:col>116</xdr:col>
      <xdr:colOff>114300</xdr:colOff>
      <xdr:row>105</xdr:row>
      <xdr:rowOff>152400</xdr:rowOff>
    </xdr:to>
    <xdr:sp macro="" textlink="">
      <xdr:nvSpPr>
        <xdr:cNvPr id="939" name="楕円 938">
          <a:extLst>
            <a:ext uri="{FF2B5EF4-FFF2-40B4-BE49-F238E27FC236}">
              <a16:creationId xmlns:a16="http://schemas.microsoft.com/office/drawing/2014/main" id="{927A1894-E130-43BA-A6C8-1694BE56AC40}"/>
            </a:ext>
          </a:extLst>
        </xdr:cNvPr>
        <xdr:cNvSpPr/>
      </xdr:nvSpPr>
      <xdr:spPr>
        <a:xfrm>
          <a:off x="19900900" y="17386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73660</xdr:rowOff>
    </xdr:from>
    <xdr:ext cx="469900" cy="259080"/>
    <xdr:sp macro="" textlink="">
      <xdr:nvSpPr>
        <xdr:cNvPr id="940" name="【庁舎】&#10;一人当たり面積該当値テキスト">
          <a:extLst>
            <a:ext uri="{FF2B5EF4-FFF2-40B4-BE49-F238E27FC236}">
              <a16:creationId xmlns:a16="http://schemas.microsoft.com/office/drawing/2014/main" id="{C8D90885-7161-4CC8-A313-4F58536184ED}"/>
            </a:ext>
          </a:extLst>
        </xdr:cNvPr>
        <xdr:cNvSpPr txBox="1"/>
      </xdr:nvSpPr>
      <xdr:spPr>
        <a:xfrm>
          <a:off x="19989800" y="172440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0.445</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105</xdr:row>
      <xdr:rowOff>62230</xdr:rowOff>
    </xdr:from>
    <xdr:to>
      <xdr:col>112</xdr:col>
      <xdr:colOff>38100</xdr:colOff>
      <xdr:row>105</xdr:row>
      <xdr:rowOff>163830</xdr:rowOff>
    </xdr:to>
    <xdr:sp macro="" textlink="">
      <xdr:nvSpPr>
        <xdr:cNvPr id="941" name="楕円 940">
          <a:extLst>
            <a:ext uri="{FF2B5EF4-FFF2-40B4-BE49-F238E27FC236}">
              <a16:creationId xmlns:a16="http://schemas.microsoft.com/office/drawing/2014/main" id="{3BDC3BB3-013E-4637-B832-909326974E68}"/>
            </a:ext>
          </a:extLst>
        </xdr:cNvPr>
        <xdr:cNvSpPr/>
      </xdr:nvSpPr>
      <xdr:spPr>
        <a:xfrm>
          <a:off x="19157950" y="1739773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101600</xdr:rowOff>
    </xdr:from>
    <xdr:to>
      <xdr:col>116</xdr:col>
      <xdr:colOff>63500</xdr:colOff>
      <xdr:row>105</xdr:row>
      <xdr:rowOff>113030</xdr:rowOff>
    </xdr:to>
    <xdr:cxnSp macro="">
      <xdr:nvCxnSpPr>
        <xdr:cNvPr id="942" name="直線コネクタ 941">
          <a:extLst>
            <a:ext uri="{FF2B5EF4-FFF2-40B4-BE49-F238E27FC236}">
              <a16:creationId xmlns:a16="http://schemas.microsoft.com/office/drawing/2014/main" id="{DCF11FA8-0F2A-478C-98BF-BAF59175F9B0}"/>
            </a:ext>
          </a:extLst>
        </xdr:cNvPr>
        <xdr:cNvCxnSpPr/>
      </xdr:nvCxnSpPr>
      <xdr:spPr>
        <a:xfrm flipV="1">
          <a:off x="19202400" y="17437100"/>
          <a:ext cx="7493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96520</xdr:rowOff>
    </xdr:from>
    <xdr:to>
      <xdr:col>107</xdr:col>
      <xdr:colOff>101600</xdr:colOff>
      <xdr:row>106</xdr:row>
      <xdr:rowOff>26670</xdr:rowOff>
    </xdr:to>
    <xdr:sp macro="" textlink="">
      <xdr:nvSpPr>
        <xdr:cNvPr id="943" name="楕円 942">
          <a:extLst>
            <a:ext uri="{FF2B5EF4-FFF2-40B4-BE49-F238E27FC236}">
              <a16:creationId xmlns:a16="http://schemas.microsoft.com/office/drawing/2014/main" id="{1417EBD1-DD51-47C6-BC5B-DDFCBFFEA731}"/>
            </a:ext>
          </a:extLst>
        </xdr:cNvPr>
        <xdr:cNvSpPr/>
      </xdr:nvSpPr>
      <xdr:spPr>
        <a:xfrm>
          <a:off x="18345150" y="174320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113030</xdr:rowOff>
    </xdr:from>
    <xdr:to>
      <xdr:col>111</xdr:col>
      <xdr:colOff>177800</xdr:colOff>
      <xdr:row>105</xdr:row>
      <xdr:rowOff>147320</xdr:rowOff>
    </xdr:to>
    <xdr:cxnSp macro="">
      <xdr:nvCxnSpPr>
        <xdr:cNvPr id="944" name="直線コネクタ 943">
          <a:extLst>
            <a:ext uri="{FF2B5EF4-FFF2-40B4-BE49-F238E27FC236}">
              <a16:creationId xmlns:a16="http://schemas.microsoft.com/office/drawing/2014/main" id="{1682F3B3-49F7-4325-91FF-E1D5AB81EEA9}"/>
            </a:ext>
          </a:extLst>
        </xdr:cNvPr>
        <xdr:cNvCxnSpPr/>
      </xdr:nvCxnSpPr>
      <xdr:spPr>
        <a:xfrm flipV="1">
          <a:off x="18395950" y="17448530"/>
          <a:ext cx="80645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101600</xdr:rowOff>
    </xdr:from>
    <xdr:to>
      <xdr:col>102</xdr:col>
      <xdr:colOff>165100</xdr:colOff>
      <xdr:row>106</xdr:row>
      <xdr:rowOff>31750</xdr:rowOff>
    </xdr:to>
    <xdr:sp macro="" textlink="">
      <xdr:nvSpPr>
        <xdr:cNvPr id="945" name="楕円 944">
          <a:extLst>
            <a:ext uri="{FF2B5EF4-FFF2-40B4-BE49-F238E27FC236}">
              <a16:creationId xmlns:a16="http://schemas.microsoft.com/office/drawing/2014/main" id="{E815D2B5-0FB9-4374-B677-1EA2BF60F39A}"/>
            </a:ext>
          </a:extLst>
        </xdr:cNvPr>
        <xdr:cNvSpPr/>
      </xdr:nvSpPr>
      <xdr:spPr>
        <a:xfrm>
          <a:off x="17551400" y="174371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147320</xdr:rowOff>
    </xdr:from>
    <xdr:to>
      <xdr:col>107</xdr:col>
      <xdr:colOff>50800</xdr:colOff>
      <xdr:row>105</xdr:row>
      <xdr:rowOff>152400</xdr:rowOff>
    </xdr:to>
    <xdr:cxnSp macro="">
      <xdr:nvCxnSpPr>
        <xdr:cNvPr id="946" name="直線コネクタ 945">
          <a:extLst>
            <a:ext uri="{FF2B5EF4-FFF2-40B4-BE49-F238E27FC236}">
              <a16:creationId xmlns:a16="http://schemas.microsoft.com/office/drawing/2014/main" id="{41A2B6BA-D4F3-4CA5-A077-E8F1ED74A9AA}"/>
            </a:ext>
          </a:extLst>
        </xdr:cNvPr>
        <xdr:cNvCxnSpPr/>
      </xdr:nvCxnSpPr>
      <xdr:spPr>
        <a:xfrm flipV="1">
          <a:off x="17602200" y="17482820"/>
          <a:ext cx="79375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107950</xdr:rowOff>
    </xdr:from>
    <xdr:to>
      <xdr:col>98</xdr:col>
      <xdr:colOff>38100</xdr:colOff>
      <xdr:row>106</xdr:row>
      <xdr:rowOff>38100</xdr:rowOff>
    </xdr:to>
    <xdr:sp macro="" textlink="">
      <xdr:nvSpPr>
        <xdr:cNvPr id="947" name="楕円 946">
          <a:extLst>
            <a:ext uri="{FF2B5EF4-FFF2-40B4-BE49-F238E27FC236}">
              <a16:creationId xmlns:a16="http://schemas.microsoft.com/office/drawing/2014/main" id="{D7F9DF41-1906-49AD-A601-3AE247DF54A6}"/>
            </a:ext>
          </a:extLst>
        </xdr:cNvPr>
        <xdr:cNvSpPr/>
      </xdr:nvSpPr>
      <xdr:spPr>
        <a:xfrm>
          <a:off x="16757650" y="174434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152400</xdr:rowOff>
    </xdr:from>
    <xdr:to>
      <xdr:col>102</xdr:col>
      <xdr:colOff>114300</xdr:colOff>
      <xdr:row>105</xdr:row>
      <xdr:rowOff>158750</xdr:rowOff>
    </xdr:to>
    <xdr:cxnSp macro="">
      <xdr:nvCxnSpPr>
        <xdr:cNvPr id="948" name="直線コネクタ 947">
          <a:extLst>
            <a:ext uri="{FF2B5EF4-FFF2-40B4-BE49-F238E27FC236}">
              <a16:creationId xmlns:a16="http://schemas.microsoft.com/office/drawing/2014/main" id="{A181E62E-9465-462D-93A1-53FF3C39E13D}"/>
            </a:ext>
          </a:extLst>
        </xdr:cNvPr>
        <xdr:cNvCxnSpPr/>
      </xdr:nvCxnSpPr>
      <xdr:spPr>
        <a:xfrm flipV="1">
          <a:off x="16802100" y="17487900"/>
          <a:ext cx="8001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106</xdr:row>
      <xdr:rowOff>39370</xdr:rowOff>
    </xdr:from>
    <xdr:ext cx="469900" cy="259080"/>
    <xdr:sp macro="" textlink="">
      <xdr:nvSpPr>
        <xdr:cNvPr id="949" name="n_1aveValue【庁舎】&#10;一人当たり面積">
          <a:extLst>
            <a:ext uri="{FF2B5EF4-FFF2-40B4-BE49-F238E27FC236}">
              <a16:creationId xmlns:a16="http://schemas.microsoft.com/office/drawing/2014/main" id="{1279343B-95AE-4944-8DC5-C18545A68144}"/>
            </a:ext>
          </a:extLst>
        </xdr:cNvPr>
        <xdr:cNvSpPr txBox="1"/>
      </xdr:nvSpPr>
      <xdr:spPr>
        <a:xfrm>
          <a:off x="18980150" y="175399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0.392</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106</xdr:row>
      <xdr:rowOff>45720</xdr:rowOff>
    </xdr:from>
    <xdr:ext cx="467360" cy="259080"/>
    <xdr:sp macro="" textlink="">
      <xdr:nvSpPr>
        <xdr:cNvPr id="950" name="n_2aveValue【庁舎】&#10;一人当たり面積">
          <a:extLst>
            <a:ext uri="{FF2B5EF4-FFF2-40B4-BE49-F238E27FC236}">
              <a16:creationId xmlns:a16="http://schemas.microsoft.com/office/drawing/2014/main" id="{663489CE-E60F-4D2E-AB7E-F57F98FC0A55}"/>
            </a:ext>
          </a:extLst>
        </xdr:cNvPr>
        <xdr:cNvSpPr txBox="1"/>
      </xdr:nvSpPr>
      <xdr:spPr>
        <a:xfrm>
          <a:off x="18180050" y="1754632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0.387</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106</xdr:row>
      <xdr:rowOff>63500</xdr:rowOff>
    </xdr:from>
    <xdr:ext cx="467360" cy="256540"/>
    <xdr:sp macro="" textlink="">
      <xdr:nvSpPr>
        <xdr:cNvPr id="951" name="n_3aveValue【庁舎】&#10;一人当たり面積">
          <a:extLst>
            <a:ext uri="{FF2B5EF4-FFF2-40B4-BE49-F238E27FC236}">
              <a16:creationId xmlns:a16="http://schemas.microsoft.com/office/drawing/2014/main" id="{8B746321-573C-453E-8F9C-5D4A6B290CF3}"/>
            </a:ext>
          </a:extLst>
        </xdr:cNvPr>
        <xdr:cNvSpPr txBox="1"/>
      </xdr:nvSpPr>
      <xdr:spPr>
        <a:xfrm>
          <a:off x="17386300" y="1756410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0.373</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106</xdr:row>
      <xdr:rowOff>69850</xdr:rowOff>
    </xdr:from>
    <xdr:ext cx="467360" cy="259080"/>
    <xdr:sp macro="" textlink="">
      <xdr:nvSpPr>
        <xdr:cNvPr id="952" name="n_4aveValue【庁舎】&#10;一人当たり面積">
          <a:extLst>
            <a:ext uri="{FF2B5EF4-FFF2-40B4-BE49-F238E27FC236}">
              <a16:creationId xmlns:a16="http://schemas.microsoft.com/office/drawing/2014/main" id="{8482BB99-C286-4EEB-8CBB-000E25B45143}"/>
            </a:ext>
          </a:extLst>
        </xdr:cNvPr>
        <xdr:cNvSpPr txBox="1"/>
      </xdr:nvSpPr>
      <xdr:spPr>
        <a:xfrm>
          <a:off x="16592550" y="1757045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0.368</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104</xdr:row>
      <xdr:rowOff>8890</xdr:rowOff>
    </xdr:from>
    <xdr:ext cx="469900" cy="256540"/>
    <xdr:sp macro="" textlink="">
      <xdr:nvSpPr>
        <xdr:cNvPr id="953" name="n_1mainValue【庁舎】&#10;一人当たり面積">
          <a:extLst>
            <a:ext uri="{FF2B5EF4-FFF2-40B4-BE49-F238E27FC236}">
              <a16:creationId xmlns:a16="http://schemas.microsoft.com/office/drawing/2014/main" id="{585BEEE9-94C9-48A3-893E-E45818E99F72}"/>
            </a:ext>
          </a:extLst>
        </xdr:cNvPr>
        <xdr:cNvSpPr txBox="1"/>
      </xdr:nvSpPr>
      <xdr:spPr>
        <a:xfrm>
          <a:off x="18980150" y="1717929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0.436</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104</xdr:row>
      <xdr:rowOff>43180</xdr:rowOff>
    </xdr:from>
    <xdr:ext cx="467360" cy="256540"/>
    <xdr:sp macro="" textlink="">
      <xdr:nvSpPr>
        <xdr:cNvPr id="954" name="n_2mainValue【庁舎】&#10;一人当たり面積">
          <a:extLst>
            <a:ext uri="{FF2B5EF4-FFF2-40B4-BE49-F238E27FC236}">
              <a16:creationId xmlns:a16="http://schemas.microsoft.com/office/drawing/2014/main" id="{53C7EA82-F5B0-4A6D-91BD-F9C0BEDABF71}"/>
            </a:ext>
          </a:extLst>
        </xdr:cNvPr>
        <xdr:cNvSpPr txBox="1"/>
      </xdr:nvSpPr>
      <xdr:spPr>
        <a:xfrm>
          <a:off x="18180050" y="1721358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0.409</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104</xdr:row>
      <xdr:rowOff>48260</xdr:rowOff>
    </xdr:from>
    <xdr:ext cx="467360" cy="259080"/>
    <xdr:sp macro="" textlink="">
      <xdr:nvSpPr>
        <xdr:cNvPr id="955" name="n_3mainValue【庁舎】&#10;一人当たり面積">
          <a:extLst>
            <a:ext uri="{FF2B5EF4-FFF2-40B4-BE49-F238E27FC236}">
              <a16:creationId xmlns:a16="http://schemas.microsoft.com/office/drawing/2014/main" id="{A3D97668-2D17-45A3-8FA0-89B33827D370}"/>
            </a:ext>
          </a:extLst>
        </xdr:cNvPr>
        <xdr:cNvSpPr txBox="1"/>
      </xdr:nvSpPr>
      <xdr:spPr>
        <a:xfrm>
          <a:off x="17386300" y="172186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0.405</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104</xdr:row>
      <xdr:rowOff>54610</xdr:rowOff>
    </xdr:from>
    <xdr:ext cx="467360" cy="256540"/>
    <xdr:sp macro="" textlink="">
      <xdr:nvSpPr>
        <xdr:cNvPr id="956" name="n_4mainValue【庁舎】&#10;一人当たり面積">
          <a:extLst>
            <a:ext uri="{FF2B5EF4-FFF2-40B4-BE49-F238E27FC236}">
              <a16:creationId xmlns:a16="http://schemas.microsoft.com/office/drawing/2014/main" id="{0DE517DD-33D9-4E88-9FAE-BA75579E86B0}"/>
            </a:ext>
          </a:extLst>
        </xdr:cNvPr>
        <xdr:cNvSpPr txBox="1"/>
      </xdr:nvSpPr>
      <xdr:spPr>
        <a:xfrm>
          <a:off x="16592550" y="1722501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0.400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7" name="正方形/長方形 956">
          <a:extLst>
            <a:ext uri="{FF2B5EF4-FFF2-40B4-BE49-F238E27FC236}">
              <a16:creationId xmlns:a16="http://schemas.microsoft.com/office/drawing/2014/main" id="{C1D4FC68-FDB2-432E-9563-D4B076E036CD}"/>
            </a:ext>
          </a:extLst>
        </xdr:cNvPr>
        <xdr:cNvSpPr/>
      </xdr:nvSpPr>
      <xdr:spPr>
        <a:xfrm>
          <a:off x="685800" y="18713450"/>
          <a:ext cx="20040600" cy="1835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8" name="正方形/長方形 957">
          <a:extLst>
            <a:ext uri="{FF2B5EF4-FFF2-40B4-BE49-F238E27FC236}">
              <a16:creationId xmlns:a16="http://schemas.microsoft.com/office/drawing/2014/main" id="{917609AB-0289-4C76-9A66-340E187D6E92}"/>
            </a:ext>
          </a:extLst>
        </xdr:cNvPr>
        <xdr:cNvSpPr/>
      </xdr:nvSpPr>
      <xdr:spPr>
        <a:xfrm>
          <a:off x="685800" y="18776950"/>
          <a:ext cx="34671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9" name="テキスト ボックス 958">
          <a:extLst>
            <a:ext uri="{FF2B5EF4-FFF2-40B4-BE49-F238E27FC236}">
              <a16:creationId xmlns:a16="http://schemas.microsoft.com/office/drawing/2014/main" id="{7CF29006-3D70-4388-ABCB-95923622704B}"/>
            </a:ext>
          </a:extLst>
        </xdr:cNvPr>
        <xdr:cNvSpPr txBox="1"/>
      </xdr:nvSpPr>
      <xdr:spPr>
        <a:xfrm>
          <a:off x="762000" y="19018250"/>
          <a:ext cx="19875500" cy="14351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一般廃棄物処理施設については令和</a:t>
          </a:r>
          <a:r>
            <a:rPr kumimoji="1" lang="en-US" altLang="ja-JP" sz="1300">
              <a:latin typeface="ＭＳ Ｐゴシック"/>
              <a:ea typeface="ＭＳ Ｐゴシック"/>
            </a:rPr>
            <a:t>2</a:t>
          </a:r>
          <a:r>
            <a:rPr kumimoji="1" lang="ja-JP" altLang="en-US" sz="1300">
              <a:latin typeface="ＭＳ Ｐゴシック"/>
              <a:ea typeface="ＭＳ Ｐゴシック"/>
            </a:rPr>
            <a:t>年度に完了したし尿処理施設の基幹的設備の改良により、また庁舎については平成</a:t>
          </a:r>
          <a:r>
            <a:rPr kumimoji="1" lang="en-US" altLang="ja-JP" sz="1300">
              <a:latin typeface="ＭＳ Ｐゴシック"/>
              <a:ea typeface="ＭＳ Ｐゴシック"/>
            </a:rPr>
            <a:t>29</a:t>
          </a:r>
          <a:r>
            <a:rPr kumimoji="1" lang="ja-JP" altLang="en-US" sz="1300">
              <a:latin typeface="ＭＳ Ｐゴシック"/>
              <a:ea typeface="ＭＳ Ｐゴシック"/>
            </a:rPr>
            <a:t>年度に完了した建て替えにより、有形固定資産減価償却率は類似団体平均値を大きく下回っている。</a:t>
          </a:r>
        </a:p>
        <a:p>
          <a:r>
            <a:rPr kumimoji="1" lang="ja-JP" altLang="en-US" sz="1300">
              <a:latin typeface="ＭＳ Ｐゴシック"/>
              <a:ea typeface="ＭＳ Ｐゴシック"/>
            </a:rPr>
            <a:t>一方で、ほとんどの施設類型において、有形固定資産減価償却率は類似団体平均値を上回っていますが、体育館・プールや消防施設は令和</a:t>
          </a:r>
          <a:r>
            <a:rPr kumimoji="1" lang="en-US" altLang="ja-JP" sz="1300">
              <a:latin typeface="ＭＳ Ｐゴシック"/>
              <a:ea typeface="ＭＳ Ｐゴシック"/>
            </a:rPr>
            <a:t>6</a:t>
          </a:r>
          <a:r>
            <a:rPr kumimoji="1" lang="ja-JP" altLang="en-US" sz="1300">
              <a:latin typeface="ＭＳ Ｐゴシック"/>
              <a:ea typeface="ＭＳ Ｐゴシック"/>
            </a:rPr>
            <a:t>年度に実施した改修工事や詰所の新築によりやや改善した。</a:t>
          </a:r>
        </a:p>
        <a:p>
          <a:r>
            <a:rPr kumimoji="1" lang="ja-JP" altLang="en-US" sz="1300">
              <a:latin typeface="ＭＳ Ｐゴシック"/>
              <a:ea typeface="ＭＳ Ｐゴシック"/>
            </a:rPr>
            <a:t>引き続き、公共施設等総合管理計画及び公共施設個別施設計画に基づき、公共施設等の長寿命化の実施とともに、将来の人口推計に見合った施設の集約化・複合化を進めるなど、公共施設等の適正管理に努める必要があ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opLeftCell="A20" zoomScale="85" zoomScaleNormal="85" workbookViewId="0"/>
  </sheetViews>
  <sheetFormatPr defaultColWidth="0" defaultRowHeight="11" zeroHeight="1" x14ac:dyDescent="0.2"/>
  <cols>
    <col min="1" max="11" width="2.08984375" style="1" customWidth="1"/>
    <col min="12" max="12" width="2.1796875" style="1" customWidth="1"/>
    <col min="13" max="17" width="2.36328125" style="1" customWidth="1"/>
    <col min="18" max="119" width="2.08984375" style="1" customWidth="1"/>
    <col min="120" max="120" width="0" style="1" hidden="1" customWidth="1"/>
    <col min="121" max="16384" width="0" style="1" hidden="1"/>
  </cols>
  <sheetData>
    <row r="1" spans="1:119" ht="33" customHeight="1" x14ac:dyDescent="0.2">
      <c r="B1" s="314" t="s">
        <v>117</v>
      </c>
      <c r="C1" s="314"/>
      <c r="D1" s="314"/>
      <c r="E1" s="314"/>
      <c r="F1" s="314"/>
      <c r="G1" s="314"/>
      <c r="H1" s="314"/>
      <c r="I1" s="314"/>
      <c r="J1" s="314"/>
      <c r="K1" s="314"/>
      <c r="L1" s="314"/>
      <c r="M1" s="314"/>
      <c r="N1" s="314"/>
      <c r="O1" s="314"/>
      <c r="P1" s="314"/>
      <c r="Q1" s="314"/>
      <c r="R1" s="314"/>
      <c r="S1" s="314"/>
      <c r="T1" s="314"/>
      <c r="U1" s="314"/>
      <c r="V1" s="314"/>
      <c r="W1" s="314"/>
      <c r="X1" s="314"/>
      <c r="Y1" s="314"/>
      <c r="Z1" s="314"/>
      <c r="AA1" s="314"/>
      <c r="AB1" s="314"/>
      <c r="AC1" s="314"/>
      <c r="AD1" s="314"/>
      <c r="AE1" s="314"/>
      <c r="AF1" s="314"/>
      <c r="AG1" s="314"/>
      <c r="AH1" s="314"/>
      <c r="AI1" s="314"/>
      <c r="AJ1" s="314"/>
      <c r="AK1" s="314"/>
      <c r="AL1" s="314"/>
      <c r="AM1" s="314"/>
      <c r="AN1" s="314"/>
      <c r="AO1" s="314"/>
      <c r="AP1" s="314"/>
      <c r="AQ1" s="314"/>
      <c r="AR1" s="314"/>
      <c r="AS1" s="314"/>
      <c r="AT1" s="314"/>
      <c r="AU1" s="314"/>
      <c r="AV1" s="314"/>
      <c r="AW1" s="314"/>
      <c r="AX1" s="314"/>
      <c r="AY1" s="314"/>
      <c r="AZ1" s="314"/>
      <c r="BA1" s="314"/>
      <c r="BB1" s="314"/>
      <c r="BC1" s="314"/>
      <c r="BD1" s="314"/>
      <c r="BE1" s="314"/>
      <c r="BF1" s="314"/>
      <c r="BG1" s="314"/>
      <c r="BH1" s="314"/>
      <c r="BI1" s="314"/>
      <c r="BJ1" s="314"/>
      <c r="BK1" s="314"/>
      <c r="BL1" s="314"/>
      <c r="BM1" s="314"/>
      <c r="BN1" s="314"/>
      <c r="BO1" s="314"/>
      <c r="BP1" s="314"/>
      <c r="BQ1" s="314"/>
      <c r="BR1" s="314"/>
      <c r="BS1" s="314"/>
      <c r="BT1" s="314"/>
      <c r="BU1" s="314"/>
      <c r="BV1" s="314"/>
      <c r="BW1" s="314"/>
      <c r="BX1" s="314"/>
      <c r="BY1" s="314"/>
      <c r="BZ1" s="314"/>
      <c r="CA1" s="314"/>
      <c r="CB1" s="314"/>
      <c r="CC1" s="314"/>
      <c r="CD1" s="314"/>
      <c r="CE1" s="314"/>
      <c r="CF1" s="314"/>
      <c r="CG1" s="314"/>
      <c r="CH1" s="314"/>
      <c r="CI1" s="314"/>
      <c r="CJ1" s="314"/>
      <c r="CK1" s="314"/>
      <c r="CL1" s="314"/>
      <c r="CM1" s="314"/>
      <c r="CN1" s="314"/>
      <c r="CO1" s="314"/>
      <c r="CP1" s="314"/>
      <c r="CQ1" s="314"/>
      <c r="CR1" s="314"/>
      <c r="CS1" s="314"/>
      <c r="CT1" s="314"/>
      <c r="CU1" s="314"/>
      <c r="CV1" s="314"/>
      <c r="CW1" s="314"/>
      <c r="CX1" s="314"/>
      <c r="CY1" s="314"/>
      <c r="CZ1" s="314"/>
      <c r="DA1" s="314"/>
      <c r="DB1" s="314"/>
      <c r="DC1" s="314"/>
      <c r="DD1" s="314"/>
      <c r="DE1" s="314"/>
      <c r="DF1" s="314"/>
      <c r="DG1" s="314"/>
      <c r="DH1" s="314"/>
      <c r="DI1" s="314"/>
      <c r="DJ1" s="2"/>
      <c r="DK1" s="2"/>
      <c r="DL1" s="2"/>
      <c r="DM1" s="2"/>
      <c r="DN1" s="2"/>
      <c r="DO1" s="2"/>
    </row>
    <row r="2" spans="1:119" ht="23.5" x14ac:dyDescent="0.2">
      <c r="B2" s="3" t="s">
        <v>119</v>
      </c>
      <c r="C2" s="3"/>
      <c r="D2" s="10"/>
    </row>
    <row r="3" spans="1:119" ht="18.75" customHeight="1" x14ac:dyDescent="0.2">
      <c r="A3" s="2"/>
      <c r="B3" s="469" t="s">
        <v>120</v>
      </c>
      <c r="C3" s="470"/>
      <c r="D3" s="470"/>
      <c r="E3" s="471"/>
      <c r="F3" s="471"/>
      <c r="G3" s="471"/>
      <c r="H3" s="471"/>
      <c r="I3" s="471"/>
      <c r="J3" s="471"/>
      <c r="K3" s="471"/>
      <c r="L3" s="471" t="s">
        <v>122</v>
      </c>
      <c r="M3" s="471"/>
      <c r="N3" s="471"/>
      <c r="O3" s="471"/>
      <c r="P3" s="471"/>
      <c r="Q3" s="471"/>
      <c r="R3" s="478"/>
      <c r="S3" s="478"/>
      <c r="T3" s="478"/>
      <c r="U3" s="478"/>
      <c r="V3" s="479"/>
      <c r="W3" s="318" t="s">
        <v>123</v>
      </c>
      <c r="X3" s="319"/>
      <c r="Y3" s="319"/>
      <c r="Z3" s="319"/>
      <c r="AA3" s="319"/>
      <c r="AB3" s="470"/>
      <c r="AC3" s="478" t="s">
        <v>124</v>
      </c>
      <c r="AD3" s="319"/>
      <c r="AE3" s="319"/>
      <c r="AF3" s="319"/>
      <c r="AG3" s="319"/>
      <c r="AH3" s="319"/>
      <c r="AI3" s="319"/>
      <c r="AJ3" s="319"/>
      <c r="AK3" s="319"/>
      <c r="AL3" s="320"/>
      <c r="AM3" s="318" t="s">
        <v>125</v>
      </c>
      <c r="AN3" s="319"/>
      <c r="AO3" s="319"/>
      <c r="AP3" s="319"/>
      <c r="AQ3" s="319"/>
      <c r="AR3" s="319"/>
      <c r="AS3" s="319"/>
      <c r="AT3" s="319"/>
      <c r="AU3" s="319"/>
      <c r="AV3" s="319"/>
      <c r="AW3" s="319"/>
      <c r="AX3" s="320"/>
      <c r="AY3" s="315" t="s">
        <v>3</v>
      </c>
      <c r="AZ3" s="316"/>
      <c r="BA3" s="316"/>
      <c r="BB3" s="316"/>
      <c r="BC3" s="316"/>
      <c r="BD3" s="316"/>
      <c r="BE3" s="316"/>
      <c r="BF3" s="316"/>
      <c r="BG3" s="316"/>
      <c r="BH3" s="316"/>
      <c r="BI3" s="316"/>
      <c r="BJ3" s="316"/>
      <c r="BK3" s="316"/>
      <c r="BL3" s="316"/>
      <c r="BM3" s="317"/>
      <c r="BN3" s="318" t="s">
        <v>54</v>
      </c>
      <c r="BO3" s="319"/>
      <c r="BP3" s="319"/>
      <c r="BQ3" s="319"/>
      <c r="BR3" s="319"/>
      <c r="BS3" s="319"/>
      <c r="BT3" s="319"/>
      <c r="BU3" s="320"/>
      <c r="BV3" s="318" t="s">
        <v>129</v>
      </c>
      <c r="BW3" s="319"/>
      <c r="BX3" s="319"/>
      <c r="BY3" s="319"/>
      <c r="BZ3" s="319"/>
      <c r="CA3" s="319"/>
      <c r="CB3" s="319"/>
      <c r="CC3" s="320"/>
      <c r="CD3" s="315" t="s">
        <v>3</v>
      </c>
      <c r="CE3" s="316"/>
      <c r="CF3" s="316"/>
      <c r="CG3" s="316"/>
      <c r="CH3" s="316"/>
      <c r="CI3" s="316"/>
      <c r="CJ3" s="316"/>
      <c r="CK3" s="316"/>
      <c r="CL3" s="316"/>
      <c r="CM3" s="316"/>
      <c r="CN3" s="316"/>
      <c r="CO3" s="316"/>
      <c r="CP3" s="316"/>
      <c r="CQ3" s="316"/>
      <c r="CR3" s="316"/>
      <c r="CS3" s="317"/>
      <c r="CT3" s="318" t="s">
        <v>130</v>
      </c>
      <c r="CU3" s="319"/>
      <c r="CV3" s="319"/>
      <c r="CW3" s="319"/>
      <c r="CX3" s="319"/>
      <c r="CY3" s="319"/>
      <c r="CZ3" s="319"/>
      <c r="DA3" s="320"/>
      <c r="DB3" s="318" t="s">
        <v>133</v>
      </c>
      <c r="DC3" s="319"/>
      <c r="DD3" s="319"/>
      <c r="DE3" s="319"/>
      <c r="DF3" s="319"/>
      <c r="DG3" s="319"/>
      <c r="DH3" s="319"/>
      <c r="DI3" s="320"/>
    </row>
    <row r="4" spans="1:119" ht="18.75" customHeight="1" x14ac:dyDescent="0.2">
      <c r="A4" s="2"/>
      <c r="B4" s="472"/>
      <c r="C4" s="473"/>
      <c r="D4" s="473"/>
      <c r="E4" s="474"/>
      <c r="F4" s="474"/>
      <c r="G4" s="474"/>
      <c r="H4" s="474"/>
      <c r="I4" s="474"/>
      <c r="J4" s="474"/>
      <c r="K4" s="474"/>
      <c r="L4" s="474"/>
      <c r="M4" s="474"/>
      <c r="N4" s="474"/>
      <c r="O4" s="474"/>
      <c r="P4" s="474"/>
      <c r="Q4" s="474"/>
      <c r="R4" s="480"/>
      <c r="S4" s="480"/>
      <c r="T4" s="480"/>
      <c r="U4" s="480"/>
      <c r="V4" s="481"/>
      <c r="W4" s="484"/>
      <c r="X4" s="463"/>
      <c r="Y4" s="463"/>
      <c r="Z4" s="463"/>
      <c r="AA4" s="463"/>
      <c r="AB4" s="473"/>
      <c r="AC4" s="480"/>
      <c r="AD4" s="463"/>
      <c r="AE4" s="463"/>
      <c r="AF4" s="463"/>
      <c r="AG4" s="463"/>
      <c r="AH4" s="463"/>
      <c r="AI4" s="463"/>
      <c r="AJ4" s="463"/>
      <c r="AK4" s="463"/>
      <c r="AL4" s="487"/>
      <c r="AM4" s="485"/>
      <c r="AN4" s="486"/>
      <c r="AO4" s="486"/>
      <c r="AP4" s="486"/>
      <c r="AQ4" s="486"/>
      <c r="AR4" s="486"/>
      <c r="AS4" s="486"/>
      <c r="AT4" s="486"/>
      <c r="AU4" s="486"/>
      <c r="AV4" s="486"/>
      <c r="AW4" s="486"/>
      <c r="AX4" s="488"/>
      <c r="AY4" s="321" t="s">
        <v>134</v>
      </c>
      <c r="AZ4" s="322"/>
      <c r="BA4" s="322"/>
      <c r="BB4" s="322"/>
      <c r="BC4" s="322"/>
      <c r="BD4" s="322"/>
      <c r="BE4" s="322"/>
      <c r="BF4" s="322"/>
      <c r="BG4" s="322"/>
      <c r="BH4" s="322"/>
      <c r="BI4" s="322"/>
      <c r="BJ4" s="322"/>
      <c r="BK4" s="322"/>
      <c r="BL4" s="322"/>
      <c r="BM4" s="323"/>
      <c r="BN4" s="324">
        <v>32082337</v>
      </c>
      <c r="BO4" s="325"/>
      <c r="BP4" s="325"/>
      <c r="BQ4" s="325"/>
      <c r="BR4" s="325"/>
      <c r="BS4" s="325"/>
      <c r="BT4" s="325"/>
      <c r="BU4" s="326"/>
      <c r="BV4" s="324">
        <v>32838468</v>
      </c>
      <c r="BW4" s="325"/>
      <c r="BX4" s="325"/>
      <c r="BY4" s="325"/>
      <c r="BZ4" s="325"/>
      <c r="CA4" s="325"/>
      <c r="CB4" s="325"/>
      <c r="CC4" s="326"/>
      <c r="CD4" s="327" t="s">
        <v>136</v>
      </c>
      <c r="CE4" s="328"/>
      <c r="CF4" s="328"/>
      <c r="CG4" s="328"/>
      <c r="CH4" s="328"/>
      <c r="CI4" s="328"/>
      <c r="CJ4" s="328"/>
      <c r="CK4" s="328"/>
      <c r="CL4" s="328"/>
      <c r="CM4" s="328"/>
      <c r="CN4" s="328"/>
      <c r="CO4" s="328"/>
      <c r="CP4" s="328"/>
      <c r="CQ4" s="328"/>
      <c r="CR4" s="328"/>
      <c r="CS4" s="329"/>
      <c r="CT4" s="330">
        <v>3.6</v>
      </c>
      <c r="CU4" s="331"/>
      <c r="CV4" s="331"/>
      <c r="CW4" s="331"/>
      <c r="CX4" s="331"/>
      <c r="CY4" s="331"/>
      <c r="CZ4" s="331"/>
      <c r="DA4" s="332"/>
      <c r="DB4" s="330">
        <v>1.8</v>
      </c>
      <c r="DC4" s="331"/>
      <c r="DD4" s="331"/>
      <c r="DE4" s="331"/>
      <c r="DF4" s="331"/>
      <c r="DG4" s="331"/>
      <c r="DH4" s="331"/>
      <c r="DI4" s="332"/>
    </row>
    <row r="5" spans="1:119" ht="18.75" customHeight="1" x14ac:dyDescent="0.2">
      <c r="A5" s="2"/>
      <c r="B5" s="475"/>
      <c r="C5" s="476"/>
      <c r="D5" s="476"/>
      <c r="E5" s="477"/>
      <c r="F5" s="477"/>
      <c r="G5" s="477"/>
      <c r="H5" s="477"/>
      <c r="I5" s="477"/>
      <c r="J5" s="477"/>
      <c r="K5" s="477"/>
      <c r="L5" s="477"/>
      <c r="M5" s="477"/>
      <c r="N5" s="477"/>
      <c r="O5" s="477"/>
      <c r="P5" s="477"/>
      <c r="Q5" s="477"/>
      <c r="R5" s="482"/>
      <c r="S5" s="482"/>
      <c r="T5" s="482"/>
      <c r="U5" s="482"/>
      <c r="V5" s="483"/>
      <c r="W5" s="485"/>
      <c r="X5" s="486"/>
      <c r="Y5" s="486"/>
      <c r="Z5" s="486"/>
      <c r="AA5" s="486"/>
      <c r="AB5" s="476"/>
      <c r="AC5" s="482"/>
      <c r="AD5" s="486"/>
      <c r="AE5" s="486"/>
      <c r="AF5" s="486"/>
      <c r="AG5" s="486"/>
      <c r="AH5" s="486"/>
      <c r="AI5" s="486"/>
      <c r="AJ5" s="486"/>
      <c r="AK5" s="486"/>
      <c r="AL5" s="488"/>
      <c r="AM5" s="333" t="s">
        <v>137</v>
      </c>
      <c r="AN5" s="334"/>
      <c r="AO5" s="334"/>
      <c r="AP5" s="334"/>
      <c r="AQ5" s="334"/>
      <c r="AR5" s="334"/>
      <c r="AS5" s="334"/>
      <c r="AT5" s="335"/>
      <c r="AU5" s="336" t="s">
        <v>138</v>
      </c>
      <c r="AV5" s="337"/>
      <c r="AW5" s="337"/>
      <c r="AX5" s="337"/>
      <c r="AY5" s="338" t="s">
        <v>139</v>
      </c>
      <c r="AZ5" s="339"/>
      <c r="BA5" s="339"/>
      <c r="BB5" s="339"/>
      <c r="BC5" s="339"/>
      <c r="BD5" s="339"/>
      <c r="BE5" s="339"/>
      <c r="BF5" s="339"/>
      <c r="BG5" s="339"/>
      <c r="BH5" s="339"/>
      <c r="BI5" s="339"/>
      <c r="BJ5" s="339"/>
      <c r="BK5" s="339"/>
      <c r="BL5" s="339"/>
      <c r="BM5" s="340"/>
      <c r="BN5" s="341">
        <v>30869890</v>
      </c>
      <c r="BO5" s="342"/>
      <c r="BP5" s="342"/>
      <c r="BQ5" s="342"/>
      <c r="BR5" s="342"/>
      <c r="BS5" s="342"/>
      <c r="BT5" s="342"/>
      <c r="BU5" s="343"/>
      <c r="BV5" s="341">
        <v>32202854</v>
      </c>
      <c r="BW5" s="342"/>
      <c r="BX5" s="342"/>
      <c r="BY5" s="342"/>
      <c r="BZ5" s="342"/>
      <c r="CA5" s="342"/>
      <c r="CB5" s="342"/>
      <c r="CC5" s="343"/>
      <c r="CD5" s="344" t="s">
        <v>143</v>
      </c>
      <c r="CE5" s="345"/>
      <c r="CF5" s="345"/>
      <c r="CG5" s="345"/>
      <c r="CH5" s="345"/>
      <c r="CI5" s="345"/>
      <c r="CJ5" s="345"/>
      <c r="CK5" s="345"/>
      <c r="CL5" s="345"/>
      <c r="CM5" s="345"/>
      <c r="CN5" s="345"/>
      <c r="CO5" s="345"/>
      <c r="CP5" s="345"/>
      <c r="CQ5" s="345"/>
      <c r="CR5" s="345"/>
      <c r="CS5" s="346"/>
      <c r="CT5" s="347">
        <v>94.3</v>
      </c>
      <c r="CU5" s="348"/>
      <c r="CV5" s="348"/>
      <c r="CW5" s="348"/>
      <c r="CX5" s="348"/>
      <c r="CY5" s="348"/>
      <c r="CZ5" s="348"/>
      <c r="DA5" s="349"/>
      <c r="DB5" s="347">
        <v>95.7</v>
      </c>
      <c r="DC5" s="348"/>
      <c r="DD5" s="348"/>
      <c r="DE5" s="348"/>
      <c r="DF5" s="348"/>
      <c r="DG5" s="348"/>
      <c r="DH5" s="348"/>
      <c r="DI5" s="349"/>
    </row>
    <row r="6" spans="1:119" ht="18.75" customHeight="1" x14ac:dyDescent="0.2">
      <c r="A6" s="2"/>
      <c r="B6" s="489" t="s">
        <v>144</v>
      </c>
      <c r="C6" s="490"/>
      <c r="D6" s="490"/>
      <c r="E6" s="491"/>
      <c r="F6" s="491"/>
      <c r="G6" s="491"/>
      <c r="H6" s="491"/>
      <c r="I6" s="491"/>
      <c r="J6" s="491"/>
      <c r="K6" s="491"/>
      <c r="L6" s="491" t="s">
        <v>146</v>
      </c>
      <c r="M6" s="491"/>
      <c r="N6" s="491"/>
      <c r="O6" s="491"/>
      <c r="P6" s="491"/>
      <c r="Q6" s="491"/>
      <c r="R6" s="495"/>
      <c r="S6" s="495"/>
      <c r="T6" s="495"/>
      <c r="U6" s="495"/>
      <c r="V6" s="496"/>
      <c r="W6" s="499" t="s">
        <v>147</v>
      </c>
      <c r="X6" s="500"/>
      <c r="Y6" s="500"/>
      <c r="Z6" s="500"/>
      <c r="AA6" s="500"/>
      <c r="AB6" s="490"/>
      <c r="AC6" s="501" t="s">
        <v>149</v>
      </c>
      <c r="AD6" s="502"/>
      <c r="AE6" s="502"/>
      <c r="AF6" s="502"/>
      <c r="AG6" s="502"/>
      <c r="AH6" s="502"/>
      <c r="AI6" s="502"/>
      <c r="AJ6" s="502"/>
      <c r="AK6" s="502"/>
      <c r="AL6" s="503"/>
      <c r="AM6" s="333" t="s">
        <v>150</v>
      </c>
      <c r="AN6" s="334"/>
      <c r="AO6" s="334"/>
      <c r="AP6" s="334"/>
      <c r="AQ6" s="334"/>
      <c r="AR6" s="334"/>
      <c r="AS6" s="334"/>
      <c r="AT6" s="335"/>
      <c r="AU6" s="336" t="s">
        <v>138</v>
      </c>
      <c r="AV6" s="337"/>
      <c r="AW6" s="337"/>
      <c r="AX6" s="337"/>
      <c r="AY6" s="338" t="s">
        <v>153</v>
      </c>
      <c r="AZ6" s="339"/>
      <c r="BA6" s="339"/>
      <c r="BB6" s="339"/>
      <c r="BC6" s="339"/>
      <c r="BD6" s="339"/>
      <c r="BE6" s="339"/>
      <c r="BF6" s="339"/>
      <c r="BG6" s="339"/>
      <c r="BH6" s="339"/>
      <c r="BI6" s="339"/>
      <c r="BJ6" s="339"/>
      <c r="BK6" s="339"/>
      <c r="BL6" s="339"/>
      <c r="BM6" s="340"/>
      <c r="BN6" s="341">
        <v>1212447</v>
      </c>
      <c r="BO6" s="342"/>
      <c r="BP6" s="342"/>
      <c r="BQ6" s="342"/>
      <c r="BR6" s="342"/>
      <c r="BS6" s="342"/>
      <c r="BT6" s="342"/>
      <c r="BU6" s="343"/>
      <c r="BV6" s="341">
        <v>635614</v>
      </c>
      <c r="BW6" s="342"/>
      <c r="BX6" s="342"/>
      <c r="BY6" s="342"/>
      <c r="BZ6" s="342"/>
      <c r="CA6" s="342"/>
      <c r="CB6" s="342"/>
      <c r="CC6" s="343"/>
      <c r="CD6" s="344" t="s">
        <v>158</v>
      </c>
      <c r="CE6" s="345"/>
      <c r="CF6" s="345"/>
      <c r="CG6" s="345"/>
      <c r="CH6" s="345"/>
      <c r="CI6" s="345"/>
      <c r="CJ6" s="345"/>
      <c r="CK6" s="345"/>
      <c r="CL6" s="345"/>
      <c r="CM6" s="345"/>
      <c r="CN6" s="345"/>
      <c r="CO6" s="345"/>
      <c r="CP6" s="345"/>
      <c r="CQ6" s="345"/>
      <c r="CR6" s="345"/>
      <c r="CS6" s="346"/>
      <c r="CT6" s="350">
        <v>94.5</v>
      </c>
      <c r="CU6" s="351"/>
      <c r="CV6" s="351"/>
      <c r="CW6" s="351"/>
      <c r="CX6" s="351"/>
      <c r="CY6" s="351"/>
      <c r="CZ6" s="351"/>
      <c r="DA6" s="352"/>
      <c r="DB6" s="350">
        <v>96.3</v>
      </c>
      <c r="DC6" s="351"/>
      <c r="DD6" s="351"/>
      <c r="DE6" s="351"/>
      <c r="DF6" s="351"/>
      <c r="DG6" s="351"/>
      <c r="DH6" s="351"/>
      <c r="DI6" s="352"/>
    </row>
    <row r="7" spans="1:119" ht="18.75" customHeight="1" x14ac:dyDescent="0.2">
      <c r="A7" s="2"/>
      <c r="B7" s="472"/>
      <c r="C7" s="473"/>
      <c r="D7" s="473"/>
      <c r="E7" s="474"/>
      <c r="F7" s="474"/>
      <c r="G7" s="474"/>
      <c r="H7" s="474"/>
      <c r="I7" s="474"/>
      <c r="J7" s="474"/>
      <c r="K7" s="474"/>
      <c r="L7" s="474"/>
      <c r="M7" s="474"/>
      <c r="N7" s="474"/>
      <c r="O7" s="474"/>
      <c r="P7" s="474"/>
      <c r="Q7" s="474"/>
      <c r="R7" s="480"/>
      <c r="S7" s="480"/>
      <c r="T7" s="480"/>
      <c r="U7" s="480"/>
      <c r="V7" s="481"/>
      <c r="W7" s="484"/>
      <c r="X7" s="463"/>
      <c r="Y7" s="463"/>
      <c r="Z7" s="463"/>
      <c r="AA7" s="463"/>
      <c r="AB7" s="473"/>
      <c r="AC7" s="504"/>
      <c r="AD7" s="462"/>
      <c r="AE7" s="462"/>
      <c r="AF7" s="462"/>
      <c r="AG7" s="462"/>
      <c r="AH7" s="462"/>
      <c r="AI7" s="462"/>
      <c r="AJ7" s="462"/>
      <c r="AK7" s="462"/>
      <c r="AL7" s="505"/>
      <c r="AM7" s="333" t="s">
        <v>64</v>
      </c>
      <c r="AN7" s="334"/>
      <c r="AO7" s="334"/>
      <c r="AP7" s="334"/>
      <c r="AQ7" s="334"/>
      <c r="AR7" s="334"/>
      <c r="AS7" s="334"/>
      <c r="AT7" s="335"/>
      <c r="AU7" s="336" t="s">
        <v>138</v>
      </c>
      <c r="AV7" s="337"/>
      <c r="AW7" s="337"/>
      <c r="AX7" s="337"/>
      <c r="AY7" s="338" t="s">
        <v>159</v>
      </c>
      <c r="AZ7" s="339"/>
      <c r="BA7" s="339"/>
      <c r="BB7" s="339"/>
      <c r="BC7" s="339"/>
      <c r="BD7" s="339"/>
      <c r="BE7" s="339"/>
      <c r="BF7" s="339"/>
      <c r="BG7" s="339"/>
      <c r="BH7" s="339"/>
      <c r="BI7" s="339"/>
      <c r="BJ7" s="339"/>
      <c r="BK7" s="339"/>
      <c r="BL7" s="339"/>
      <c r="BM7" s="340"/>
      <c r="BN7" s="341">
        <v>686286</v>
      </c>
      <c r="BO7" s="342"/>
      <c r="BP7" s="342"/>
      <c r="BQ7" s="342"/>
      <c r="BR7" s="342"/>
      <c r="BS7" s="342"/>
      <c r="BT7" s="342"/>
      <c r="BU7" s="343"/>
      <c r="BV7" s="341">
        <v>371823</v>
      </c>
      <c r="BW7" s="342"/>
      <c r="BX7" s="342"/>
      <c r="BY7" s="342"/>
      <c r="BZ7" s="342"/>
      <c r="CA7" s="342"/>
      <c r="CB7" s="342"/>
      <c r="CC7" s="343"/>
      <c r="CD7" s="344" t="s">
        <v>160</v>
      </c>
      <c r="CE7" s="345"/>
      <c r="CF7" s="345"/>
      <c r="CG7" s="345"/>
      <c r="CH7" s="345"/>
      <c r="CI7" s="345"/>
      <c r="CJ7" s="345"/>
      <c r="CK7" s="345"/>
      <c r="CL7" s="345"/>
      <c r="CM7" s="345"/>
      <c r="CN7" s="345"/>
      <c r="CO7" s="345"/>
      <c r="CP7" s="345"/>
      <c r="CQ7" s="345"/>
      <c r="CR7" s="345"/>
      <c r="CS7" s="346"/>
      <c r="CT7" s="341">
        <v>14568633</v>
      </c>
      <c r="CU7" s="342"/>
      <c r="CV7" s="342"/>
      <c r="CW7" s="342"/>
      <c r="CX7" s="342"/>
      <c r="CY7" s="342"/>
      <c r="CZ7" s="342"/>
      <c r="DA7" s="343"/>
      <c r="DB7" s="341">
        <v>14371859</v>
      </c>
      <c r="DC7" s="342"/>
      <c r="DD7" s="342"/>
      <c r="DE7" s="342"/>
      <c r="DF7" s="342"/>
      <c r="DG7" s="342"/>
      <c r="DH7" s="342"/>
      <c r="DI7" s="343"/>
    </row>
    <row r="8" spans="1:119" ht="18.75" customHeight="1" x14ac:dyDescent="0.2">
      <c r="A8" s="2"/>
      <c r="B8" s="492"/>
      <c r="C8" s="493"/>
      <c r="D8" s="493"/>
      <c r="E8" s="494"/>
      <c r="F8" s="494"/>
      <c r="G8" s="494"/>
      <c r="H8" s="494"/>
      <c r="I8" s="494"/>
      <c r="J8" s="494"/>
      <c r="K8" s="494"/>
      <c r="L8" s="494"/>
      <c r="M8" s="494"/>
      <c r="N8" s="494"/>
      <c r="O8" s="494"/>
      <c r="P8" s="494"/>
      <c r="Q8" s="494"/>
      <c r="R8" s="497"/>
      <c r="S8" s="497"/>
      <c r="T8" s="497"/>
      <c r="U8" s="497"/>
      <c r="V8" s="498"/>
      <c r="W8" s="431"/>
      <c r="X8" s="432"/>
      <c r="Y8" s="432"/>
      <c r="Z8" s="432"/>
      <c r="AA8" s="432"/>
      <c r="AB8" s="493"/>
      <c r="AC8" s="506"/>
      <c r="AD8" s="507"/>
      <c r="AE8" s="507"/>
      <c r="AF8" s="507"/>
      <c r="AG8" s="507"/>
      <c r="AH8" s="507"/>
      <c r="AI8" s="507"/>
      <c r="AJ8" s="507"/>
      <c r="AK8" s="507"/>
      <c r="AL8" s="508"/>
      <c r="AM8" s="333" t="s">
        <v>163</v>
      </c>
      <c r="AN8" s="334"/>
      <c r="AO8" s="334"/>
      <c r="AP8" s="334"/>
      <c r="AQ8" s="334"/>
      <c r="AR8" s="334"/>
      <c r="AS8" s="334"/>
      <c r="AT8" s="335"/>
      <c r="AU8" s="336" t="s">
        <v>138</v>
      </c>
      <c r="AV8" s="337"/>
      <c r="AW8" s="337"/>
      <c r="AX8" s="337"/>
      <c r="AY8" s="338" t="s">
        <v>167</v>
      </c>
      <c r="AZ8" s="339"/>
      <c r="BA8" s="339"/>
      <c r="BB8" s="339"/>
      <c r="BC8" s="339"/>
      <c r="BD8" s="339"/>
      <c r="BE8" s="339"/>
      <c r="BF8" s="339"/>
      <c r="BG8" s="339"/>
      <c r="BH8" s="339"/>
      <c r="BI8" s="339"/>
      <c r="BJ8" s="339"/>
      <c r="BK8" s="339"/>
      <c r="BL8" s="339"/>
      <c r="BM8" s="340"/>
      <c r="BN8" s="341">
        <v>526161</v>
      </c>
      <c r="BO8" s="342"/>
      <c r="BP8" s="342"/>
      <c r="BQ8" s="342"/>
      <c r="BR8" s="342"/>
      <c r="BS8" s="342"/>
      <c r="BT8" s="342"/>
      <c r="BU8" s="343"/>
      <c r="BV8" s="341">
        <v>263791</v>
      </c>
      <c r="BW8" s="342"/>
      <c r="BX8" s="342"/>
      <c r="BY8" s="342"/>
      <c r="BZ8" s="342"/>
      <c r="CA8" s="342"/>
      <c r="CB8" s="342"/>
      <c r="CC8" s="343"/>
      <c r="CD8" s="344" t="s">
        <v>169</v>
      </c>
      <c r="CE8" s="345"/>
      <c r="CF8" s="345"/>
      <c r="CG8" s="345"/>
      <c r="CH8" s="345"/>
      <c r="CI8" s="345"/>
      <c r="CJ8" s="345"/>
      <c r="CK8" s="345"/>
      <c r="CL8" s="345"/>
      <c r="CM8" s="345"/>
      <c r="CN8" s="345"/>
      <c r="CO8" s="345"/>
      <c r="CP8" s="345"/>
      <c r="CQ8" s="345"/>
      <c r="CR8" s="345"/>
      <c r="CS8" s="346"/>
      <c r="CT8" s="353">
        <v>0.39</v>
      </c>
      <c r="CU8" s="354"/>
      <c r="CV8" s="354"/>
      <c r="CW8" s="354"/>
      <c r="CX8" s="354"/>
      <c r="CY8" s="354"/>
      <c r="CZ8" s="354"/>
      <c r="DA8" s="355"/>
      <c r="DB8" s="353">
        <v>0.38</v>
      </c>
      <c r="DC8" s="354"/>
      <c r="DD8" s="354"/>
      <c r="DE8" s="354"/>
      <c r="DF8" s="354"/>
      <c r="DG8" s="354"/>
      <c r="DH8" s="354"/>
      <c r="DI8" s="355"/>
    </row>
    <row r="9" spans="1:119" ht="18.75" customHeight="1" x14ac:dyDescent="0.2">
      <c r="A9" s="2"/>
      <c r="B9" s="315" t="s">
        <v>170</v>
      </c>
      <c r="C9" s="316"/>
      <c r="D9" s="316"/>
      <c r="E9" s="316"/>
      <c r="F9" s="316"/>
      <c r="G9" s="316"/>
      <c r="H9" s="316"/>
      <c r="I9" s="316"/>
      <c r="J9" s="316"/>
      <c r="K9" s="413"/>
      <c r="L9" s="366" t="s">
        <v>171</v>
      </c>
      <c r="M9" s="367"/>
      <c r="N9" s="367"/>
      <c r="O9" s="367"/>
      <c r="P9" s="367"/>
      <c r="Q9" s="368"/>
      <c r="R9" s="369">
        <v>43670</v>
      </c>
      <c r="S9" s="370"/>
      <c r="T9" s="370"/>
      <c r="U9" s="370"/>
      <c r="V9" s="371"/>
      <c r="W9" s="318" t="s">
        <v>174</v>
      </c>
      <c r="X9" s="319"/>
      <c r="Y9" s="319"/>
      <c r="Z9" s="319"/>
      <c r="AA9" s="319"/>
      <c r="AB9" s="319"/>
      <c r="AC9" s="319"/>
      <c r="AD9" s="319"/>
      <c r="AE9" s="319"/>
      <c r="AF9" s="319"/>
      <c r="AG9" s="319"/>
      <c r="AH9" s="319"/>
      <c r="AI9" s="319"/>
      <c r="AJ9" s="319"/>
      <c r="AK9" s="319"/>
      <c r="AL9" s="320"/>
      <c r="AM9" s="333" t="s">
        <v>178</v>
      </c>
      <c r="AN9" s="334"/>
      <c r="AO9" s="334"/>
      <c r="AP9" s="334"/>
      <c r="AQ9" s="334"/>
      <c r="AR9" s="334"/>
      <c r="AS9" s="334"/>
      <c r="AT9" s="335"/>
      <c r="AU9" s="336" t="s">
        <v>138</v>
      </c>
      <c r="AV9" s="337"/>
      <c r="AW9" s="337"/>
      <c r="AX9" s="337"/>
      <c r="AY9" s="338" t="s">
        <v>179</v>
      </c>
      <c r="AZ9" s="339"/>
      <c r="BA9" s="339"/>
      <c r="BB9" s="339"/>
      <c r="BC9" s="339"/>
      <c r="BD9" s="339"/>
      <c r="BE9" s="339"/>
      <c r="BF9" s="339"/>
      <c r="BG9" s="339"/>
      <c r="BH9" s="339"/>
      <c r="BI9" s="339"/>
      <c r="BJ9" s="339"/>
      <c r="BK9" s="339"/>
      <c r="BL9" s="339"/>
      <c r="BM9" s="340"/>
      <c r="BN9" s="341">
        <v>262370</v>
      </c>
      <c r="BO9" s="342"/>
      <c r="BP9" s="342"/>
      <c r="BQ9" s="342"/>
      <c r="BR9" s="342"/>
      <c r="BS9" s="342"/>
      <c r="BT9" s="342"/>
      <c r="BU9" s="343"/>
      <c r="BV9" s="341">
        <v>-95752</v>
      </c>
      <c r="BW9" s="342"/>
      <c r="BX9" s="342"/>
      <c r="BY9" s="342"/>
      <c r="BZ9" s="342"/>
      <c r="CA9" s="342"/>
      <c r="CB9" s="342"/>
      <c r="CC9" s="343"/>
      <c r="CD9" s="344" t="s">
        <v>46</v>
      </c>
      <c r="CE9" s="345"/>
      <c r="CF9" s="345"/>
      <c r="CG9" s="345"/>
      <c r="CH9" s="345"/>
      <c r="CI9" s="345"/>
      <c r="CJ9" s="345"/>
      <c r="CK9" s="345"/>
      <c r="CL9" s="345"/>
      <c r="CM9" s="345"/>
      <c r="CN9" s="345"/>
      <c r="CO9" s="345"/>
      <c r="CP9" s="345"/>
      <c r="CQ9" s="345"/>
      <c r="CR9" s="345"/>
      <c r="CS9" s="346"/>
      <c r="CT9" s="347">
        <v>15.8</v>
      </c>
      <c r="CU9" s="348"/>
      <c r="CV9" s="348"/>
      <c r="CW9" s="348"/>
      <c r="CX9" s="348"/>
      <c r="CY9" s="348"/>
      <c r="CZ9" s="348"/>
      <c r="DA9" s="349"/>
      <c r="DB9" s="347">
        <v>16.3</v>
      </c>
      <c r="DC9" s="348"/>
      <c r="DD9" s="348"/>
      <c r="DE9" s="348"/>
      <c r="DF9" s="348"/>
      <c r="DG9" s="348"/>
      <c r="DH9" s="348"/>
      <c r="DI9" s="349"/>
    </row>
    <row r="10" spans="1:119" ht="18.75" customHeight="1" x14ac:dyDescent="0.2">
      <c r="A10" s="2"/>
      <c r="B10" s="315"/>
      <c r="C10" s="316"/>
      <c r="D10" s="316"/>
      <c r="E10" s="316"/>
      <c r="F10" s="316"/>
      <c r="G10" s="316"/>
      <c r="H10" s="316"/>
      <c r="I10" s="316"/>
      <c r="J10" s="316"/>
      <c r="K10" s="413"/>
      <c r="L10" s="356" t="s">
        <v>181</v>
      </c>
      <c r="M10" s="334"/>
      <c r="N10" s="334"/>
      <c r="O10" s="334"/>
      <c r="P10" s="334"/>
      <c r="Q10" s="335"/>
      <c r="R10" s="357">
        <v>46221</v>
      </c>
      <c r="S10" s="358"/>
      <c r="T10" s="358"/>
      <c r="U10" s="358"/>
      <c r="V10" s="359"/>
      <c r="W10" s="484"/>
      <c r="X10" s="463"/>
      <c r="Y10" s="463"/>
      <c r="Z10" s="463"/>
      <c r="AA10" s="463"/>
      <c r="AB10" s="463"/>
      <c r="AC10" s="463"/>
      <c r="AD10" s="463"/>
      <c r="AE10" s="463"/>
      <c r="AF10" s="463"/>
      <c r="AG10" s="463"/>
      <c r="AH10" s="463"/>
      <c r="AI10" s="463"/>
      <c r="AJ10" s="463"/>
      <c r="AK10" s="463"/>
      <c r="AL10" s="487"/>
      <c r="AM10" s="333" t="s">
        <v>182</v>
      </c>
      <c r="AN10" s="334"/>
      <c r="AO10" s="334"/>
      <c r="AP10" s="334"/>
      <c r="AQ10" s="334"/>
      <c r="AR10" s="334"/>
      <c r="AS10" s="334"/>
      <c r="AT10" s="335"/>
      <c r="AU10" s="336" t="s">
        <v>183</v>
      </c>
      <c r="AV10" s="337"/>
      <c r="AW10" s="337"/>
      <c r="AX10" s="337"/>
      <c r="AY10" s="338" t="s">
        <v>185</v>
      </c>
      <c r="AZ10" s="339"/>
      <c r="BA10" s="339"/>
      <c r="BB10" s="339"/>
      <c r="BC10" s="339"/>
      <c r="BD10" s="339"/>
      <c r="BE10" s="339"/>
      <c r="BF10" s="339"/>
      <c r="BG10" s="339"/>
      <c r="BH10" s="339"/>
      <c r="BI10" s="339"/>
      <c r="BJ10" s="339"/>
      <c r="BK10" s="339"/>
      <c r="BL10" s="339"/>
      <c r="BM10" s="340"/>
      <c r="BN10" s="341">
        <v>5413</v>
      </c>
      <c r="BO10" s="342"/>
      <c r="BP10" s="342"/>
      <c r="BQ10" s="342"/>
      <c r="BR10" s="342"/>
      <c r="BS10" s="342"/>
      <c r="BT10" s="342"/>
      <c r="BU10" s="343"/>
      <c r="BV10" s="341">
        <v>429460</v>
      </c>
      <c r="BW10" s="342"/>
      <c r="BX10" s="342"/>
      <c r="BY10" s="342"/>
      <c r="BZ10" s="342"/>
      <c r="CA10" s="342"/>
      <c r="CB10" s="342"/>
      <c r="CC10" s="343"/>
      <c r="CD10" s="22" t="s">
        <v>187</v>
      </c>
      <c r="CE10" s="23"/>
      <c r="CF10" s="23"/>
      <c r="CG10" s="23"/>
      <c r="CH10" s="23"/>
      <c r="CI10" s="23"/>
      <c r="CJ10" s="23"/>
      <c r="CK10" s="23"/>
      <c r="CL10" s="23"/>
      <c r="CM10" s="23"/>
      <c r="CN10" s="23"/>
      <c r="CO10" s="23"/>
      <c r="CP10" s="23"/>
      <c r="CQ10" s="23"/>
      <c r="CR10" s="23"/>
      <c r="CS10" s="25"/>
      <c r="CT10" s="27"/>
      <c r="CU10" s="30"/>
      <c r="CV10" s="30"/>
      <c r="CW10" s="30"/>
      <c r="CX10" s="30"/>
      <c r="CY10" s="30"/>
      <c r="CZ10" s="30"/>
      <c r="DA10" s="33"/>
      <c r="DB10" s="27"/>
      <c r="DC10" s="30"/>
      <c r="DD10" s="30"/>
      <c r="DE10" s="30"/>
      <c r="DF10" s="30"/>
      <c r="DG10" s="30"/>
      <c r="DH10" s="30"/>
      <c r="DI10" s="33"/>
    </row>
    <row r="11" spans="1:119" ht="18.75" customHeight="1" x14ac:dyDescent="0.2">
      <c r="A11" s="2"/>
      <c r="B11" s="315"/>
      <c r="C11" s="316"/>
      <c r="D11" s="316"/>
      <c r="E11" s="316"/>
      <c r="F11" s="316"/>
      <c r="G11" s="316"/>
      <c r="H11" s="316"/>
      <c r="I11" s="316"/>
      <c r="J11" s="316"/>
      <c r="K11" s="413"/>
      <c r="L11" s="360" t="s">
        <v>189</v>
      </c>
      <c r="M11" s="361"/>
      <c r="N11" s="361"/>
      <c r="O11" s="361"/>
      <c r="P11" s="361"/>
      <c r="Q11" s="362"/>
      <c r="R11" s="363" t="s">
        <v>192</v>
      </c>
      <c r="S11" s="364"/>
      <c r="T11" s="364"/>
      <c r="U11" s="364"/>
      <c r="V11" s="365"/>
      <c r="W11" s="484"/>
      <c r="X11" s="463"/>
      <c r="Y11" s="463"/>
      <c r="Z11" s="463"/>
      <c r="AA11" s="463"/>
      <c r="AB11" s="463"/>
      <c r="AC11" s="463"/>
      <c r="AD11" s="463"/>
      <c r="AE11" s="463"/>
      <c r="AF11" s="463"/>
      <c r="AG11" s="463"/>
      <c r="AH11" s="463"/>
      <c r="AI11" s="463"/>
      <c r="AJ11" s="463"/>
      <c r="AK11" s="463"/>
      <c r="AL11" s="487"/>
      <c r="AM11" s="333" t="s">
        <v>193</v>
      </c>
      <c r="AN11" s="334"/>
      <c r="AO11" s="334"/>
      <c r="AP11" s="334"/>
      <c r="AQ11" s="334"/>
      <c r="AR11" s="334"/>
      <c r="AS11" s="334"/>
      <c r="AT11" s="335"/>
      <c r="AU11" s="336" t="s">
        <v>183</v>
      </c>
      <c r="AV11" s="337"/>
      <c r="AW11" s="337"/>
      <c r="AX11" s="337"/>
      <c r="AY11" s="338" t="s">
        <v>194</v>
      </c>
      <c r="AZ11" s="339"/>
      <c r="BA11" s="339"/>
      <c r="BB11" s="339"/>
      <c r="BC11" s="339"/>
      <c r="BD11" s="339"/>
      <c r="BE11" s="339"/>
      <c r="BF11" s="339"/>
      <c r="BG11" s="339"/>
      <c r="BH11" s="339"/>
      <c r="BI11" s="339"/>
      <c r="BJ11" s="339"/>
      <c r="BK11" s="339"/>
      <c r="BL11" s="339"/>
      <c r="BM11" s="340"/>
      <c r="BN11" s="341">
        <v>0</v>
      </c>
      <c r="BO11" s="342"/>
      <c r="BP11" s="342"/>
      <c r="BQ11" s="342"/>
      <c r="BR11" s="342"/>
      <c r="BS11" s="342"/>
      <c r="BT11" s="342"/>
      <c r="BU11" s="343"/>
      <c r="BV11" s="341">
        <v>0</v>
      </c>
      <c r="BW11" s="342"/>
      <c r="BX11" s="342"/>
      <c r="BY11" s="342"/>
      <c r="BZ11" s="342"/>
      <c r="CA11" s="342"/>
      <c r="CB11" s="342"/>
      <c r="CC11" s="343"/>
      <c r="CD11" s="344" t="s">
        <v>197</v>
      </c>
      <c r="CE11" s="345"/>
      <c r="CF11" s="345"/>
      <c r="CG11" s="345"/>
      <c r="CH11" s="345"/>
      <c r="CI11" s="345"/>
      <c r="CJ11" s="345"/>
      <c r="CK11" s="345"/>
      <c r="CL11" s="345"/>
      <c r="CM11" s="345"/>
      <c r="CN11" s="345"/>
      <c r="CO11" s="345"/>
      <c r="CP11" s="345"/>
      <c r="CQ11" s="345"/>
      <c r="CR11" s="345"/>
      <c r="CS11" s="346"/>
      <c r="CT11" s="353" t="s">
        <v>33</v>
      </c>
      <c r="CU11" s="354"/>
      <c r="CV11" s="354"/>
      <c r="CW11" s="354"/>
      <c r="CX11" s="354"/>
      <c r="CY11" s="354"/>
      <c r="CZ11" s="354"/>
      <c r="DA11" s="355"/>
      <c r="DB11" s="353" t="s">
        <v>33</v>
      </c>
      <c r="DC11" s="354"/>
      <c r="DD11" s="354"/>
      <c r="DE11" s="354"/>
      <c r="DF11" s="354"/>
      <c r="DG11" s="354"/>
      <c r="DH11" s="354"/>
      <c r="DI11" s="355"/>
    </row>
    <row r="12" spans="1:119" ht="18.75" customHeight="1" x14ac:dyDescent="0.2">
      <c r="A12" s="2"/>
      <c r="B12" s="509" t="s">
        <v>198</v>
      </c>
      <c r="C12" s="510"/>
      <c r="D12" s="510"/>
      <c r="E12" s="510"/>
      <c r="F12" s="510"/>
      <c r="G12" s="510"/>
      <c r="H12" s="510"/>
      <c r="I12" s="510"/>
      <c r="J12" s="510"/>
      <c r="K12" s="511"/>
      <c r="L12" s="379" t="s">
        <v>202</v>
      </c>
      <c r="M12" s="380"/>
      <c r="N12" s="380"/>
      <c r="O12" s="380"/>
      <c r="P12" s="380"/>
      <c r="Q12" s="381"/>
      <c r="R12" s="382">
        <v>42075</v>
      </c>
      <c r="S12" s="383"/>
      <c r="T12" s="383"/>
      <c r="U12" s="383"/>
      <c r="V12" s="384"/>
      <c r="W12" s="385" t="s">
        <v>3</v>
      </c>
      <c r="X12" s="337"/>
      <c r="Y12" s="337"/>
      <c r="Z12" s="337"/>
      <c r="AA12" s="337"/>
      <c r="AB12" s="386"/>
      <c r="AC12" s="387" t="s">
        <v>203</v>
      </c>
      <c r="AD12" s="388"/>
      <c r="AE12" s="388"/>
      <c r="AF12" s="388"/>
      <c r="AG12" s="389"/>
      <c r="AH12" s="387" t="s">
        <v>207</v>
      </c>
      <c r="AI12" s="388"/>
      <c r="AJ12" s="388"/>
      <c r="AK12" s="388"/>
      <c r="AL12" s="390"/>
      <c r="AM12" s="333" t="s">
        <v>209</v>
      </c>
      <c r="AN12" s="334"/>
      <c r="AO12" s="334"/>
      <c r="AP12" s="334"/>
      <c r="AQ12" s="334"/>
      <c r="AR12" s="334"/>
      <c r="AS12" s="334"/>
      <c r="AT12" s="335"/>
      <c r="AU12" s="336" t="s">
        <v>183</v>
      </c>
      <c r="AV12" s="337"/>
      <c r="AW12" s="337"/>
      <c r="AX12" s="337"/>
      <c r="AY12" s="338" t="s">
        <v>212</v>
      </c>
      <c r="AZ12" s="339"/>
      <c r="BA12" s="339"/>
      <c r="BB12" s="339"/>
      <c r="BC12" s="339"/>
      <c r="BD12" s="339"/>
      <c r="BE12" s="339"/>
      <c r="BF12" s="339"/>
      <c r="BG12" s="339"/>
      <c r="BH12" s="339"/>
      <c r="BI12" s="339"/>
      <c r="BJ12" s="339"/>
      <c r="BK12" s="339"/>
      <c r="BL12" s="339"/>
      <c r="BM12" s="340"/>
      <c r="BN12" s="341">
        <v>0</v>
      </c>
      <c r="BO12" s="342"/>
      <c r="BP12" s="342"/>
      <c r="BQ12" s="342"/>
      <c r="BR12" s="342"/>
      <c r="BS12" s="342"/>
      <c r="BT12" s="342"/>
      <c r="BU12" s="343"/>
      <c r="BV12" s="341">
        <v>0</v>
      </c>
      <c r="BW12" s="342"/>
      <c r="BX12" s="342"/>
      <c r="BY12" s="342"/>
      <c r="BZ12" s="342"/>
      <c r="CA12" s="342"/>
      <c r="CB12" s="342"/>
      <c r="CC12" s="343"/>
      <c r="CD12" s="344" t="s">
        <v>213</v>
      </c>
      <c r="CE12" s="345"/>
      <c r="CF12" s="345"/>
      <c r="CG12" s="345"/>
      <c r="CH12" s="345"/>
      <c r="CI12" s="345"/>
      <c r="CJ12" s="345"/>
      <c r="CK12" s="345"/>
      <c r="CL12" s="345"/>
      <c r="CM12" s="345"/>
      <c r="CN12" s="345"/>
      <c r="CO12" s="345"/>
      <c r="CP12" s="345"/>
      <c r="CQ12" s="345"/>
      <c r="CR12" s="345"/>
      <c r="CS12" s="346"/>
      <c r="CT12" s="353" t="s">
        <v>33</v>
      </c>
      <c r="CU12" s="354"/>
      <c r="CV12" s="354"/>
      <c r="CW12" s="354"/>
      <c r="CX12" s="354"/>
      <c r="CY12" s="354"/>
      <c r="CZ12" s="354"/>
      <c r="DA12" s="355"/>
      <c r="DB12" s="353" t="s">
        <v>33</v>
      </c>
      <c r="DC12" s="354"/>
      <c r="DD12" s="354"/>
      <c r="DE12" s="354"/>
      <c r="DF12" s="354"/>
      <c r="DG12" s="354"/>
      <c r="DH12" s="354"/>
      <c r="DI12" s="355"/>
    </row>
    <row r="13" spans="1:119" ht="18.75" customHeight="1" x14ac:dyDescent="0.2">
      <c r="A13" s="2"/>
      <c r="B13" s="512"/>
      <c r="C13" s="513"/>
      <c r="D13" s="513"/>
      <c r="E13" s="513"/>
      <c r="F13" s="513"/>
      <c r="G13" s="513"/>
      <c r="H13" s="513"/>
      <c r="I13" s="513"/>
      <c r="J13" s="513"/>
      <c r="K13" s="514"/>
      <c r="L13" s="14"/>
      <c r="M13" s="372" t="s">
        <v>215</v>
      </c>
      <c r="N13" s="373"/>
      <c r="O13" s="373"/>
      <c r="P13" s="373"/>
      <c r="Q13" s="374"/>
      <c r="R13" s="375">
        <v>41270</v>
      </c>
      <c r="S13" s="376"/>
      <c r="T13" s="376"/>
      <c r="U13" s="376"/>
      <c r="V13" s="377"/>
      <c r="W13" s="499" t="s">
        <v>216</v>
      </c>
      <c r="X13" s="500"/>
      <c r="Y13" s="500"/>
      <c r="Z13" s="500"/>
      <c r="AA13" s="500"/>
      <c r="AB13" s="490"/>
      <c r="AC13" s="357">
        <v>4025</v>
      </c>
      <c r="AD13" s="358"/>
      <c r="AE13" s="358"/>
      <c r="AF13" s="358"/>
      <c r="AG13" s="378"/>
      <c r="AH13" s="357">
        <v>4784</v>
      </c>
      <c r="AI13" s="358"/>
      <c r="AJ13" s="358"/>
      <c r="AK13" s="358"/>
      <c r="AL13" s="359"/>
      <c r="AM13" s="333" t="s">
        <v>217</v>
      </c>
      <c r="AN13" s="334"/>
      <c r="AO13" s="334"/>
      <c r="AP13" s="334"/>
      <c r="AQ13" s="334"/>
      <c r="AR13" s="334"/>
      <c r="AS13" s="334"/>
      <c r="AT13" s="335"/>
      <c r="AU13" s="336" t="s">
        <v>183</v>
      </c>
      <c r="AV13" s="337"/>
      <c r="AW13" s="337"/>
      <c r="AX13" s="337"/>
      <c r="AY13" s="338" t="s">
        <v>218</v>
      </c>
      <c r="AZ13" s="339"/>
      <c r="BA13" s="339"/>
      <c r="BB13" s="339"/>
      <c r="BC13" s="339"/>
      <c r="BD13" s="339"/>
      <c r="BE13" s="339"/>
      <c r="BF13" s="339"/>
      <c r="BG13" s="339"/>
      <c r="BH13" s="339"/>
      <c r="BI13" s="339"/>
      <c r="BJ13" s="339"/>
      <c r="BK13" s="339"/>
      <c r="BL13" s="339"/>
      <c r="BM13" s="340"/>
      <c r="BN13" s="341">
        <v>267783</v>
      </c>
      <c r="BO13" s="342"/>
      <c r="BP13" s="342"/>
      <c r="BQ13" s="342"/>
      <c r="BR13" s="342"/>
      <c r="BS13" s="342"/>
      <c r="BT13" s="342"/>
      <c r="BU13" s="343"/>
      <c r="BV13" s="341">
        <v>333708</v>
      </c>
      <c r="BW13" s="342"/>
      <c r="BX13" s="342"/>
      <c r="BY13" s="342"/>
      <c r="BZ13" s="342"/>
      <c r="CA13" s="342"/>
      <c r="CB13" s="342"/>
      <c r="CC13" s="343"/>
      <c r="CD13" s="344" t="s">
        <v>93</v>
      </c>
      <c r="CE13" s="345"/>
      <c r="CF13" s="345"/>
      <c r="CG13" s="345"/>
      <c r="CH13" s="345"/>
      <c r="CI13" s="345"/>
      <c r="CJ13" s="345"/>
      <c r="CK13" s="345"/>
      <c r="CL13" s="345"/>
      <c r="CM13" s="345"/>
      <c r="CN13" s="345"/>
      <c r="CO13" s="345"/>
      <c r="CP13" s="345"/>
      <c r="CQ13" s="345"/>
      <c r="CR13" s="345"/>
      <c r="CS13" s="346"/>
      <c r="CT13" s="347">
        <v>12.5</v>
      </c>
      <c r="CU13" s="348"/>
      <c r="CV13" s="348"/>
      <c r="CW13" s="348"/>
      <c r="CX13" s="348"/>
      <c r="CY13" s="348"/>
      <c r="CZ13" s="348"/>
      <c r="DA13" s="349"/>
      <c r="DB13" s="347">
        <v>12.8</v>
      </c>
      <c r="DC13" s="348"/>
      <c r="DD13" s="348"/>
      <c r="DE13" s="348"/>
      <c r="DF13" s="348"/>
      <c r="DG13" s="348"/>
      <c r="DH13" s="348"/>
      <c r="DI13" s="349"/>
    </row>
    <row r="14" spans="1:119" ht="18.75" customHeight="1" x14ac:dyDescent="0.2">
      <c r="A14" s="2"/>
      <c r="B14" s="512"/>
      <c r="C14" s="513"/>
      <c r="D14" s="513"/>
      <c r="E14" s="513"/>
      <c r="F14" s="513"/>
      <c r="G14" s="513"/>
      <c r="H14" s="513"/>
      <c r="I14" s="513"/>
      <c r="J14" s="513"/>
      <c r="K14" s="514"/>
      <c r="L14" s="397" t="s">
        <v>219</v>
      </c>
      <c r="M14" s="398"/>
      <c r="N14" s="398"/>
      <c r="O14" s="398"/>
      <c r="P14" s="398"/>
      <c r="Q14" s="399"/>
      <c r="R14" s="375">
        <v>42944</v>
      </c>
      <c r="S14" s="376"/>
      <c r="T14" s="376"/>
      <c r="U14" s="376"/>
      <c r="V14" s="377"/>
      <c r="W14" s="485"/>
      <c r="X14" s="486"/>
      <c r="Y14" s="486"/>
      <c r="Z14" s="486"/>
      <c r="AA14" s="486"/>
      <c r="AB14" s="476"/>
      <c r="AC14" s="400">
        <v>19.100000000000001</v>
      </c>
      <c r="AD14" s="401"/>
      <c r="AE14" s="401"/>
      <c r="AF14" s="401"/>
      <c r="AG14" s="402"/>
      <c r="AH14" s="400">
        <v>21.4</v>
      </c>
      <c r="AI14" s="401"/>
      <c r="AJ14" s="401"/>
      <c r="AK14" s="401"/>
      <c r="AL14" s="403"/>
      <c r="AM14" s="333"/>
      <c r="AN14" s="334"/>
      <c r="AO14" s="334"/>
      <c r="AP14" s="334"/>
      <c r="AQ14" s="334"/>
      <c r="AR14" s="334"/>
      <c r="AS14" s="334"/>
      <c r="AT14" s="335"/>
      <c r="AU14" s="336"/>
      <c r="AV14" s="337"/>
      <c r="AW14" s="337"/>
      <c r="AX14" s="337"/>
      <c r="AY14" s="338"/>
      <c r="AZ14" s="339"/>
      <c r="BA14" s="339"/>
      <c r="BB14" s="339"/>
      <c r="BC14" s="339"/>
      <c r="BD14" s="339"/>
      <c r="BE14" s="339"/>
      <c r="BF14" s="339"/>
      <c r="BG14" s="339"/>
      <c r="BH14" s="339"/>
      <c r="BI14" s="339"/>
      <c r="BJ14" s="339"/>
      <c r="BK14" s="339"/>
      <c r="BL14" s="339"/>
      <c r="BM14" s="340"/>
      <c r="BN14" s="341"/>
      <c r="BO14" s="342"/>
      <c r="BP14" s="342"/>
      <c r="BQ14" s="342"/>
      <c r="BR14" s="342"/>
      <c r="BS14" s="342"/>
      <c r="BT14" s="342"/>
      <c r="BU14" s="343"/>
      <c r="BV14" s="341"/>
      <c r="BW14" s="342"/>
      <c r="BX14" s="342"/>
      <c r="BY14" s="342"/>
      <c r="BZ14" s="342"/>
      <c r="CA14" s="342"/>
      <c r="CB14" s="342"/>
      <c r="CC14" s="343"/>
      <c r="CD14" s="391" t="s">
        <v>222</v>
      </c>
      <c r="CE14" s="392"/>
      <c r="CF14" s="392"/>
      <c r="CG14" s="392"/>
      <c r="CH14" s="392"/>
      <c r="CI14" s="392"/>
      <c r="CJ14" s="392"/>
      <c r="CK14" s="392"/>
      <c r="CL14" s="392"/>
      <c r="CM14" s="392"/>
      <c r="CN14" s="392"/>
      <c r="CO14" s="392"/>
      <c r="CP14" s="392"/>
      <c r="CQ14" s="392"/>
      <c r="CR14" s="392"/>
      <c r="CS14" s="393"/>
      <c r="CT14" s="394">
        <v>56.7</v>
      </c>
      <c r="CU14" s="395"/>
      <c r="CV14" s="395"/>
      <c r="CW14" s="395"/>
      <c r="CX14" s="395"/>
      <c r="CY14" s="395"/>
      <c r="CZ14" s="395"/>
      <c r="DA14" s="396"/>
      <c r="DB14" s="394">
        <v>70.599999999999994</v>
      </c>
      <c r="DC14" s="395"/>
      <c r="DD14" s="395"/>
      <c r="DE14" s="395"/>
      <c r="DF14" s="395"/>
      <c r="DG14" s="395"/>
      <c r="DH14" s="395"/>
      <c r="DI14" s="396"/>
    </row>
    <row r="15" spans="1:119" ht="18.75" customHeight="1" x14ac:dyDescent="0.2">
      <c r="A15" s="2"/>
      <c r="B15" s="512"/>
      <c r="C15" s="513"/>
      <c r="D15" s="513"/>
      <c r="E15" s="513"/>
      <c r="F15" s="513"/>
      <c r="G15" s="513"/>
      <c r="H15" s="513"/>
      <c r="I15" s="513"/>
      <c r="J15" s="513"/>
      <c r="K15" s="514"/>
      <c r="L15" s="14"/>
      <c r="M15" s="372" t="s">
        <v>215</v>
      </c>
      <c r="N15" s="373"/>
      <c r="O15" s="373"/>
      <c r="P15" s="373"/>
      <c r="Q15" s="374"/>
      <c r="R15" s="375">
        <v>42269</v>
      </c>
      <c r="S15" s="376"/>
      <c r="T15" s="376"/>
      <c r="U15" s="376"/>
      <c r="V15" s="377"/>
      <c r="W15" s="499" t="s">
        <v>223</v>
      </c>
      <c r="X15" s="500"/>
      <c r="Y15" s="500"/>
      <c r="Z15" s="500"/>
      <c r="AA15" s="500"/>
      <c r="AB15" s="490"/>
      <c r="AC15" s="357">
        <v>4142</v>
      </c>
      <c r="AD15" s="358"/>
      <c r="AE15" s="358"/>
      <c r="AF15" s="358"/>
      <c r="AG15" s="378"/>
      <c r="AH15" s="357">
        <v>4320</v>
      </c>
      <c r="AI15" s="358"/>
      <c r="AJ15" s="358"/>
      <c r="AK15" s="358"/>
      <c r="AL15" s="359"/>
      <c r="AM15" s="333"/>
      <c r="AN15" s="334"/>
      <c r="AO15" s="334"/>
      <c r="AP15" s="334"/>
      <c r="AQ15" s="334"/>
      <c r="AR15" s="334"/>
      <c r="AS15" s="334"/>
      <c r="AT15" s="335"/>
      <c r="AU15" s="336"/>
      <c r="AV15" s="337"/>
      <c r="AW15" s="337"/>
      <c r="AX15" s="337"/>
      <c r="AY15" s="321" t="s">
        <v>225</v>
      </c>
      <c r="AZ15" s="322"/>
      <c r="BA15" s="322"/>
      <c r="BB15" s="322"/>
      <c r="BC15" s="322"/>
      <c r="BD15" s="322"/>
      <c r="BE15" s="322"/>
      <c r="BF15" s="322"/>
      <c r="BG15" s="322"/>
      <c r="BH15" s="322"/>
      <c r="BI15" s="322"/>
      <c r="BJ15" s="322"/>
      <c r="BK15" s="322"/>
      <c r="BL15" s="322"/>
      <c r="BM15" s="323"/>
      <c r="BN15" s="324">
        <v>5292518</v>
      </c>
      <c r="BO15" s="325"/>
      <c r="BP15" s="325"/>
      <c r="BQ15" s="325"/>
      <c r="BR15" s="325"/>
      <c r="BS15" s="325"/>
      <c r="BT15" s="325"/>
      <c r="BU15" s="326"/>
      <c r="BV15" s="324">
        <v>5135310</v>
      </c>
      <c r="BW15" s="325"/>
      <c r="BX15" s="325"/>
      <c r="BY15" s="325"/>
      <c r="BZ15" s="325"/>
      <c r="CA15" s="325"/>
      <c r="CB15" s="325"/>
      <c r="CC15" s="326"/>
      <c r="CD15" s="327" t="s">
        <v>228</v>
      </c>
      <c r="CE15" s="328"/>
      <c r="CF15" s="328"/>
      <c r="CG15" s="328"/>
      <c r="CH15" s="328"/>
      <c r="CI15" s="328"/>
      <c r="CJ15" s="328"/>
      <c r="CK15" s="328"/>
      <c r="CL15" s="328"/>
      <c r="CM15" s="328"/>
      <c r="CN15" s="328"/>
      <c r="CO15" s="328"/>
      <c r="CP15" s="328"/>
      <c r="CQ15" s="328"/>
      <c r="CR15" s="328"/>
      <c r="CS15" s="329"/>
      <c r="CT15" s="28"/>
      <c r="CU15" s="31"/>
      <c r="CV15" s="31"/>
      <c r="CW15" s="31"/>
      <c r="CX15" s="31"/>
      <c r="CY15" s="31"/>
      <c r="CZ15" s="31"/>
      <c r="DA15" s="34"/>
      <c r="DB15" s="28"/>
      <c r="DC15" s="31"/>
      <c r="DD15" s="31"/>
      <c r="DE15" s="31"/>
      <c r="DF15" s="31"/>
      <c r="DG15" s="31"/>
      <c r="DH15" s="31"/>
      <c r="DI15" s="34"/>
    </row>
    <row r="16" spans="1:119" ht="18.75" customHeight="1" x14ac:dyDescent="0.2">
      <c r="A16" s="2"/>
      <c r="B16" s="512"/>
      <c r="C16" s="513"/>
      <c r="D16" s="513"/>
      <c r="E16" s="513"/>
      <c r="F16" s="513"/>
      <c r="G16" s="513"/>
      <c r="H16" s="513"/>
      <c r="I16" s="513"/>
      <c r="J16" s="513"/>
      <c r="K16" s="514"/>
      <c r="L16" s="397" t="s">
        <v>220</v>
      </c>
      <c r="M16" s="404"/>
      <c r="N16" s="404"/>
      <c r="O16" s="404"/>
      <c r="P16" s="404"/>
      <c r="Q16" s="405"/>
      <c r="R16" s="406" t="s">
        <v>229</v>
      </c>
      <c r="S16" s="407"/>
      <c r="T16" s="407"/>
      <c r="U16" s="407"/>
      <c r="V16" s="408"/>
      <c r="W16" s="485"/>
      <c r="X16" s="486"/>
      <c r="Y16" s="486"/>
      <c r="Z16" s="486"/>
      <c r="AA16" s="486"/>
      <c r="AB16" s="476"/>
      <c r="AC16" s="400">
        <v>19.7</v>
      </c>
      <c r="AD16" s="401"/>
      <c r="AE16" s="401"/>
      <c r="AF16" s="401"/>
      <c r="AG16" s="402"/>
      <c r="AH16" s="400">
        <v>19.3</v>
      </c>
      <c r="AI16" s="401"/>
      <c r="AJ16" s="401"/>
      <c r="AK16" s="401"/>
      <c r="AL16" s="403"/>
      <c r="AM16" s="333"/>
      <c r="AN16" s="334"/>
      <c r="AO16" s="334"/>
      <c r="AP16" s="334"/>
      <c r="AQ16" s="334"/>
      <c r="AR16" s="334"/>
      <c r="AS16" s="334"/>
      <c r="AT16" s="335"/>
      <c r="AU16" s="336"/>
      <c r="AV16" s="337"/>
      <c r="AW16" s="337"/>
      <c r="AX16" s="337"/>
      <c r="AY16" s="338" t="s">
        <v>230</v>
      </c>
      <c r="AZ16" s="339"/>
      <c r="BA16" s="339"/>
      <c r="BB16" s="339"/>
      <c r="BC16" s="339"/>
      <c r="BD16" s="339"/>
      <c r="BE16" s="339"/>
      <c r="BF16" s="339"/>
      <c r="BG16" s="339"/>
      <c r="BH16" s="339"/>
      <c r="BI16" s="339"/>
      <c r="BJ16" s="339"/>
      <c r="BK16" s="339"/>
      <c r="BL16" s="339"/>
      <c r="BM16" s="340"/>
      <c r="BN16" s="341">
        <v>13187868</v>
      </c>
      <c r="BO16" s="342"/>
      <c r="BP16" s="342"/>
      <c r="BQ16" s="342"/>
      <c r="BR16" s="342"/>
      <c r="BS16" s="342"/>
      <c r="BT16" s="342"/>
      <c r="BU16" s="343"/>
      <c r="BV16" s="341">
        <v>13014558</v>
      </c>
      <c r="BW16" s="342"/>
      <c r="BX16" s="342"/>
      <c r="BY16" s="342"/>
      <c r="BZ16" s="342"/>
      <c r="CA16" s="342"/>
      <c r="CB16" s="342"/>
      <c r="CC16" s="343"/>
      <c r="CD16" s="21"/>
      <c r="CE16" s="518"/>
      <c r="CF16" s="518"/>
      <c r="CG16" s="518"/>
      <c r="CH16" s="518"/>
      <c r="CI16" s="518"/>
      <c r="CJ16" s="518"/>
      <c r="CK16" s="518"/>
      <c r="CL16" s="518"/>
      <c r="CM16" s="518"/>
      <c r="CN16" s="518"/>
      <c r="CO16" s="518"/>
      <c r="CP16" s="518"/>
      <c r="CQ16" s="518"/>
      <c r="CR16" s="518"/>
      <c r="CS16" s="519"/>
      <c r="CT16" s="347"/>
      <c r="CU16" s="348"/>
      <c r="CV16" s="348"/>
      <c r="CW16" s="348"/>
      <c r="CX16" s="348"/>
      <c r="CY16" s="348"/>
      <c r="CZ16" s="348"/>
      <c r="DA16" s="349"/>
      <c r="DB16" s="347"/>
      <c r="DC16" s="348"/>
      <c r="DD16" s="348"/>
      <c r="DE16" s="348"/>
      <c r="DF16" s="348"/>
      <c r="DG16" s="348"/>
      <c r="DH16" s="348"/>
      <c r="DI16" s="349"/>
    </row>
    <row r="17" spans="1:113" ht="18.75" customHeight="1" x14ac:dyDescent="0.2">
      <c r="A17" s="2"/>
      <c r="B17" s="515"/>
      <c r="C17" s="516"/>
      <c r="D17" s="516"/>
      <c r="E17" s="516"/>
      <c r="F17" s="516"/>
      <c r="G17" s="516"/>
      <c r="H17" s="516"/>
      <c r="I17" s="516"/>
      <c r="J17" s="516"/>
      <c r="K17" s="517"/>
      <c r="L17" s="15"/>
      <c r="M17" s="409" t="s">
        <v>231</v>
      </c>
      <c r="N17" s="410"/>
      <c r="O17" s="410"/>
      <c r="P17" s="410"/>
      <c r="Q17" s="411"/>
      <c r="R17" s="406" t="s">
        <v>165</v>
      </c>
      <c r="S17" s="407"/>
      <c r="T17" s="407"/>
      <c r="U17" s="407"/>
      <c r="V17" s="408"/>
      <c r="W17" s="499" t="s">
        <v>57</v>
      </c>
      <c r="X17" s="500"/>
      <c r="Y17" s="500"/>
      <c r="Z17" s="500"/>
      <c r="AA17" s="500"/>
      <c r="AB17" s="490"/>
      <c r="AC17" s="357">
        <v>12888</v>
      </c>
      <c r="AD17" s="358"/>
      <c r="AE17" s="358"/>
      <c r="AF17" s="358"/>
      <c r="AG17" s="378"/>
      <c r="AH17" s="357">
        <v>13240</v>
      </c>
      <c r="AI17" s="358"/>
      <c r="AJ17" s="358"/>
      <c r="AK17" s="358"/>
      <c r="AL17" s="359"/>
      <c r="AM17" s="333"/>
      <c r="AN17" s="334"/>
      <c r="AO17" s="334"/>
      <c r="AP17" s="334"/>
      <c r="AQ17" s="334"/>
      <c r="AR17" s="334"/>
      <c r="AS17" s="334"/>
      <c r="AT17" s="335"/>
      <c r="AU17" s="336"/>
      <c r="AV17" s="337"/>
      <c r="AW17" s="337"/>
      <c r="AX17" s="337"/>
      <c r="AY17" s="338" t="s">
        <v>232</v>
      </c>
      <c r="AZ17" s="339"/>
      <c r="BA17" s="339"/>
      <c r="BB17" s="339"/>
      <c r="BC17" s="339"/>
      <c r="BD17" s="339"/>
      <c r="BE17" s="339"/>
      <c r="BF17" s="339"/>
      <c r="BG17" s="339"/>
      <c r="BH17" s="339"/>
      <c r="BI17" s="339"/>
      <c r="BJ17" s="339"/>
      <c r="BK17" s="339"/>
      <c r="BL17" s="339"/>
      <c r="BM17" s="340"/>
      <c r="BN17" s="341">
        <v>6623476</v>
      </c>
      <c r="BO17" s="342"/>
      <c r="BP17" s="342"/>
      <c r="BQ17" s="342"/>
      <c r="BR17" s="342"/>
      <c r="BS17" s="342"/>
      <c r="BT17" s="342"/>
      <c r="BU17" s="343"/>
      <c r="BV17" s="341">
        <v>6417319</v>
      </c>
      <c r="BW17" s="342"/>
      <c r="BX17" s="342"/>
      <c r="BY17" s="342"/>
      <c r="BZ17" s="342"/>
      <c r="CA17" s="342"/>
      <c r="CB17" s="342"/>
      <c r="CC17" s="343"/>
      <c r="CD17" s="21"/>
      <c r="CE17" s="518"/>
      <c r="CF17" s="518"/>
      <c r="CG17" s="518"/>
      <c r="CH17" s="518"/>
      <c r="CI17" s="518"/>
      <c r="CJ17" s="518"/>
      <c r="CK17" s="518"/>
      <c r="CL17" s="518"/>
      <c r="CM17" s="518"/>
      <c r="CN17" s="518"/>
      <c r="CO17" s="518"/>
      <c r="CP17" s="518"/>
      <c r="CQ17" s="518"/>
      <c r="CR17" s="518"/>
      <c r="CS17" s="519"/>
      <c r="CT17" s="347"/>
      <c r="CU17" s="348"/>
      <c r="CV17" s="348"/>
      <c r="CW17" s="348"/>
      <c r="CX17" s="348"/>
      <c r="CY17" s="348"/>
      <c r="CZ17" s="348"/>
      <c r="DA17" s="349"/>
      <c r="DB17" s="347"/>
      <c r="DC17" s="348"/>
      <c r="DD17" s="348"/>
      <c r="DE17" s="348"/>
      <c r="DF17" s="348"/>
      <c r="DG17" s="348"/>
      <c r="DH17" s="348"/>
      <c r="DI17" s="349"/>
    </row>
    <row r="18" spans="1:113" ht="18.75" customHeight="1" x14ac:dyDescent="0.2">
      <c r="A18" s="2"/>
      <c r="B18" s="412" t="s">
        <v>162</v>
      </c>
      <c r="C18" s="413"/>
      <c r="D18" s="413"/>
      <c r="E18" s="414"/>
      <c r="F18" s="414"/>
      <c r="G18" s="414"/>
      <c r="H18" s="414"/>
      <c r="I18" s="414"/>
      <c r="J18" s="414"/>
      <c r="K18" s="414"/>
      <c r="L18" s="415">
        <v>562.95000000000005</v>
      </c>
      <c r="M18" s="415"/>
      <c r="N18" s="415"/>
      <c r="O18" s="415"/>
      <c r="P18" s="415"/>
      <c r="Q18" s="415"/>
      <c r="R18" s="416"/>
      <c r="S18" s="416"/>
      <c r="T18" s="416"/>
      <c r="U18" s="416"/>
      <c r="V18" s="417"/>
      <c r="W18" s="431"/>
      <c r="X18" s="432"/>
      <c r="Y18" s="432"/>
      <c r="Z18" s="432"/>
      <c r="AA18" s="432"/>
      <c r="AB18" s="493"/>
      <c r="AC18" s="418">
        <v>61.2</v>
      </c>
      <c r="AD18" s="419"/>
      <c r="AE18" s="419"/>
      <c r="AF18" s="419"/>
      <c r="AG18" s="420"/>
      <c r="AH18" s="418">
        <v>59.3</v>
      </c>
      <c r="AI18" s="419"/>
      <c r="AJ18" s="419"/>
      <c r="AK18" s="419"/>
      <c r="AL18" s="421"/>
      <c r="AM18" s="333"/>
      <c r="AN18" s="334"/>
      <c r="AO18" s="334"/>
      <c r="AP18" s="334"/>
      <c r="AQ18" s="334"/>
      <c r="AR18" s="334"/>
      <c r="AS18" s="334"/>
      <c r="AT18" s="335"/>
      <c r="AU18" s="336"/>
      <c r="AV18" s="337"/>
      <c r="AW18" s="337"/>
      <c r="AX18" s="337"/>
      <c r="AY18" s="338" t="s">
        <v>234</v>
      </c>
      <c r="AZ18" s="339"/>
      <c r="BA18" s="339"/>
      <c r="BB18" s="339"/>
      <c r="BC18" s="339"/>
      <c r="BD18" s="339"/>
      <c r="BE18" s="339"/>
      <c r="BF18" s="339"/>
      <c r="BG18" s="339"/>
      <c r="BH18" s="339"/>
      <c r="BI18" s="339"/>
      <c r="BJ18" s="339"/>
      <c r="BK18" s="339"/>
      <c r="BL18" s="339"/>
      <c r="BM18" s="340"/>
      <c r="BN18" s="341">
        <v>13854885</v>
      </c>
      <c r="BO18" s="342"/>
      <c r="BP18" s="342"/>
      <c r="BQ18" s="342"/>
      <c r="BR18" s="342"/>
      <c r="BS18" s="342"/>
      <c r="BT18" s="342"/>
      <c r="BU18" s="343"/>
      <c r="BV18" s="341">
        <v>13897214</v>
      </c>
      <c r="BW18" s="342"/>
      <c r="BX18" s="342"/>
      <c r="BY18" s="342"/>
      <c r="BZ18" s="342"/>
      <c r="CA18" s="342"/>
      <c r="CB18" s="342"/>
      <c r="CC18" s="343"/>
      <c r="CD18" s="21"/>
      <c r="CE18" s="518"/>
      <c r="CF18" s="518"/>
      <c r="CG18" s="518"/>
      <c r="CH18" s="518"/>
      <c r="CI18" s="518"/>
      <c r="CJ18" s="518"/>
      <c r="CK18" s="518"/>
      <c r="CL18" s="518"/>
      <c r="CM18" s="518"/>
      <c r="CN18" s="518"/>
      <c r="CO18" s="518"/>
      <c r="CP18" s="518"/>
      <c r="CQ18" s="518"/>
      <c r="CR18" s="518"/>
      <c r="CS18" s="519"/>
      <c r="CT18" s="347"/>
      <c r="CU18" s="348"/>
      <c r="CV18" s="348"/>
      <c r="CW18" s="348"/>
      <c r="CX18" s="348"/>
      <c r="CY18" s="348"/>
      <c r="CZ18" s="348"/>
      <c r="DA18" s="349"/>
      <c r="DB18" s="347"/>
      <c r="DC18" s="348"/>
      <c r="DD18" s="348"/>
      <c r="DE18" s="348"/>
      <c r="DF18" s="348"/>
      <c r="DG18" s="348"/>
      <c r="DH18" s="348"/>
      <c r="DI18" s="349"/>
    </row>
    <row r="19" spans="1:113" ht="18.75" customHeight="1" x14ac:dyDescent="0.2">
      <c r="A19" s="2"/>
      <c r="B19" s="412" t="s">
        <v>81</v>
      </c>
      <c r="C19" s="413"/>
      <c r="D19" s="413"/>
      <c r="E19" s="414"/>
      <c r="F19" s="414"/>
      <c r="G19" s="414"/>
      <c r="H19" s="414"/>
      <c r="I19" s="414"/>
      <c r="J19" s="414"/>
      <c r="K19" s="414"/>
      <c r="L19" s="422">
        <v>78</v>
      </c>
      <c r="M19" s="422"/>
      <c r="N19" s="422"/>
      <c r="O19" s="422"/>
      <c r="P19" s="422"/>
      <c r="Q19" s="422"/>
      <c r="R19" s="423"/>
      <c r="S19" s="423"/>
      <c r="T19" s="423"/>
      <c r="U19" s="423"/>
      <c r="V19" s="424"/>
      <c r="W19" s="318"/>
      <c r="X19" s="319"/>
      <c r="Y19" s="319"/>
      <c r="Z19" s="319"/>
      <c r="AA19" s="319"/>
      <c r="AB19" s="319"/>
      <c r="AC19" s="433"/>
      <c r="AD19" s="433"/>
      <c r="AE19" s="433"/>
      <c r="AF19" s="433"/>
      <c r="AG19" s="433"/>
      <c r="AH19" s="433"/>
      <c r="AI19" s="433"/>
      <c r="AJ19" s="433"/>
      <c r="AK19" s="433"/>
      <c r="AL19" s="434"/>
      <c r="AM19" s="333"/>
      <c r="AN19" s="334"/>
      <c r="AO19" s="334"/>
      <c r="AP19" s="334"/>
      <c r="AQ19" s="334"/>
      <c r="AR19" s="334"/>
      <c r="AS19" s="334"/>
      <c r="AT19" s="335"/>
      <c r="AU19" s="336"/>
      <c r="AV19" s="337"/>
      <c r="AW19" s="337"/>
      <c r="AX19" s="337"/>
      <c r="AY19" s="338" t="s">
        <v>236</v>
      </c>
      <c r="AZ19" s="339"/>
      <c r="BA19" s="339"/>
      <c r="BB19" s="339"/>
      <c r="BC19" s="339"/>
      <c r="BD19" s="339"/>
      <c r="BE19" s="339"/>
      <c r="BF19" s="339"/>
      <c r="BG19" s="339"/>
      <c r="BH19" s="339"/>
      <c r="BI19" s="339"/>
      <c r="BJ19" s="339"/>
      <c r="BK19" s="339"/>
      <c r="BL19" s="339"/>
      <c r="BM19" s="340"/>
      <c r="BN19" s="341">
        <v>18882074</v>
      </c>
      <c r="BO19" s="342"/>
      <c r="BP19" s="342"/>
      <c r="BQ19" s="342"/>
      <c r="BR19" s="342"/>
      <c r="BS19" s="342"/>
      <c r="BT19" s="342"/>
      <c r="BU19" s="343"/>
      <c r="BV19" s="341">
        <v>19167906</v>
      </c>
      <c r="BW19" s="342"/>
      <c r="BX19" s="342"/>
      <c r="BY19" s="342"/>
      <c r="BZ19" s="342"/>
      <c r="CA19" s="342"/>
      <c r="CB19" s="342"/>
      <c r="CC19" s="343"/>
      <c r="CD19" s="21"/>
      <c r="CE19" s="518"/>
      <c r="CF19" s="518"/>
      <c r="CG19" s="518"/>
      <c r="CH19" s="518"/>
      <c r="CI19" s="518"/>
      <c r="CJ19" s="518"/>
      <c r="CK19" s="518"/>
      <c r="CL19" s="518"/>
      <c r="CM19" s="518"/>
      <c r="CN19" s="518"/>
      <c r="CO19" s="518"/>
      <c r="CP19" s="518"/>
      <c r="CQ19" s="518"/>
      <c r="CR19" s="518"/>
      <c r="CS19" s="519"/>
      <c r="CT19" s="347"/>
      <c r="CU19" s="348"/>
      <c r="CV19" s="348"/>
      <c r="CW19" s="348"/>
      <c r="CX19" s="348"/>
      <c r="CY19" s="348"/>
      <c r="CZ19" s="348"/>
      <c r="DA19" s="349"/>
      <c r="DB19" s="347"/>
      <c r="DC19" s="348"/>
      <c r="DD19" s="348"/>
      <c r="DE19" s="348"/>
      <c r="DF19" s="348"/>
      <c r="DG19" s="348"/>
      <c r="DH19" s="348"/>
      <c r="DI19" s="349"/>
    </row>
    <row r="20" spans="1:113" ht="18.75" customHeight="1" x14ac:dyDescent="0.2">
      <c r="A20" s="2"/>
      <c r="B20" s="412" t="s">
        <v>237</v>
      </c>
      <c r="C20" s="413"/>
      <c r="D20" s="413"/>
      <c r="E20" s="414"/>
      <c r="F20" s="414"/>
      <c r="G20" s="414"/>
      <c r="H20" s="414"/>
      <c r="I20" s="414"/>
      <c r="J20" s="414"/>
      <c r="K20" s="414"/>
      <c r="L20" s="422">
        <v>19162</v>
      </c>
      <c r="M20" s="422"/>
      <c r="N20" s="422"/>
      <c r="O20" s="422"/>
      <c r="P20" s="422"/>
      <c r="Q20" s="422"/>
      <c r="R20" s="423"/>
      <c r="S20" s="423"/>
      <c r="T20" s="423"/>
      <c r="U20" s="423"/>
      <c r="V20" s="424"/>
      <c r="W20" s="431"/>
      <c r="X20" s="432"/>
      <c r="Y20" s="432"/>
      <c r="Z20" s="432"/>
      <c r="AA20" s="432"/>
      <c r="AB20" s="432"/>
      <c r="AC20" s="425"/>
      <c r="AD20" s="425"/>
      <c r="AE20" s="425"/>
      <c r="AF20" s="425"/>
      <c r="AG20" s="425"/>
      <c r="AH20" s="425"/>
      <c r="AI20" s="425"/>
      <c r="AJ20" s="425"/>
      <c r="AK20" s="425"/>
      <c r="AL20" s="426"/>
      <c r="AM20" s="427"/>
      <c r="AN20" s="361"/>
      <c r="AO20" s="361"/>
      <c r="AP20" s="361"/>
      <c r="AQ20" s="361"/>
      <c r="AR20" s="361"/>
      <c r="AS20" s="361"/>
      <c r="AT20" s="362"/>
      <c r="AU20" s="428"/>
      <c r="AV20" s="429"/>
      <c r="AW20" s="429"/>
      <c r="AX20" s="430"/>
      <c r="AY20" s="338"/>
      <c r="AZ20" s="339"/>
      <c r="BA20" s="339"/>
      <c r="BB20" s="339"/>
      <c r="BC20" s="339"/>
      <c r="BD20" s="339"/>
      <c r="BE20" s="339"/>
      <c r="BF20" s="339"/>
      <c r="BG20" s="339"/>
      <c r="BH20" s="339"/>
      <c r="BI20" s="339"/>
      <c r="BJ20" s="339"/>
      <c r="BK20" s="339"/>
      <c r="BL20" s="339"/>
      <c r="BM20" s="340"/>
      <c r="BN20" s="341"/>
      <c r="BO20" s="342"/>
      <c r="BP20" s="342"/>
      <c r="BQ20" s="342"/>
      <c r="BR20" s="342"/>
      <c r="BS20" s="342"/>
      <c r="BT20" s="342"/>
      <c r="BU20" s="343"/>
      <c r="BV20" s="341"/>
      <c r="BW20" s="342"/>
      <c r="BX20" s="342"/>
      <c r="BY20" s="342"/>
      <c r="BZ20" s="342"/>
      <c r="CA20" s="342"/>
      <c r="CB20" s="342"/>
      <c r="CC20" s="343"/>
      <c r="CD20" s="21"/>
      <c r="CE20" s="518"/>
      <c r="CF20" s="518"/>
      <c r="CG20" s="518"/>
      <c r="CH20" s="518"/>
      <c r="CI20" s="518"/>
      <c r="CJ20" s="518"/>
      <c r="CK20" s="518"/>
      <c r="CL20" s="518"/>
      <c r="CM20" s="518"/>
      <c r="CN20" s="518"/>
      <c r="CO20" s="518"/>
      <c r="CP20" s="518"/>
      <c r="CQ20" s="518"/>
      <c r="CR20" s="518"/>
      <c r="CS20" s="519"/>
      <c r="CT20" s="347"/>
      <c r="CU20" s="348"/>
      <c r="CV20" s="348"/>
      <c r="CW20" s="348"/>
      <c r="CX20" s="348"/>
      <c r="CY20" s="348"/>
      <c r="CZ20" s="348"/>
      <c r="DA20" s="349"/>
      <c r="DB20" s="347"/>
      <c r="DC20" s="348"/>
      <c r="DD20" s="348"/>
      <c r="DE20" s="348"/>
      <c r="DF20" s="348"/>
      <c r="DG20" s="348"/>
      <c r="DH20" s="348"/>
      <c r="DI20" s="349"/>
    </row>
    <row r="21" spans="1:113" ht="18.75" customHeight="1" x14ac:dyDescent="0.2">
      <c r="A21" s="2"/>
      <c r="B21" s="435" t="s">
        <v>238</v>
      </c>
      <c r="C21" s="436"/>
      <c r="D21" s="436"/>
      <c r="E21" s="436"/>
      <c r="F21" s="436"/>
      <c r="G21" s="436"/>
      <c r="H21" s="436"/>
      <c r="I21" s="436"/>
      <c r="J21" s="436"/>
      <c r="K21" s="436"/>
      <c r="L21" s="436"/>
      <c r="M21" s="436"/>
      <c r="N21" s="436"/>
      <c r="O21" s="436"/>
      <c r="P21" s="436"/>
      <c r="Q21" s="436"/>
      <c r="R21" s="436"/>
      <c r="S21" s="436"/>
      <c r="T21" s="436"/>
      <c r="U21" s="436"/>
      <c r="V21" s="436"/>
      <c r="W21" s="436"/>
      <c r="X21" s="436"/>
      <c r="Y21" s="436"/>
      <c r="Z21" s="436"/>
      <c r="AA21" s="436"/>
      <c r="AB21" s="436"/>
      <c r="AC21" s="436"/>
      <c r="AD21" s="436"/>
      <c r="AE21" s="436"/>
      <c r="AF21" s="436"/>
      <c r="AG21" s="436"/>
      <c r="AH21" s="436"/>
      <c r="AI21" s="436"/>
      <c r="AJ21" s="436"/>
      <c r="AK21" s="436"/>
      <c r="AL21" s="436"/>
      <c r="AM21" s="436"/>
      <c r="AN21" s="436"/>
      <c r="AO21" s="436"/>
      <c r="AP21" s="436"/>
      <c r="AQ21" s="436"/>
      <c r="AR21" s="436"/>
      <c r="AS21" s="436"/>
      <c r="AT21" s="436"/>
      <c r="AU21" s="436"/>
      <c r="AV21" s="436"/>
      <c r="AW21" s="436"/>
      <c r="AX21" s="437"/>
      <c r="AY21" s="438"/>
      <c r="AZ21" s="439"/>
      <c r="BA21" s="439"/>
      <c r="BB21" s="439"/>
      <c r="BC21" s="439"/>
      <c r="BD21" s="439"/>
      <c r="BE21" s="439"/>
      <c r="BF21" s="439"/>
      <c r="BG21" s="439"/>
      <c r="BH21" s="439"/>
      <c r="BI21" s="439"/>
      <c r="BJ21" s="439"/>
      <c r="BK21" s="439"/>
      <c r="BL21" s="439"/>
      <c r="BM21" s="440"/>
      <c r="BN21" s="441"/>
      <c r="BO21" s="442"/>
      <c r="BP21" s="442"/>
      <c r="BQ21" s="442"/>
      <c r="BR21" s="442"/>
      <c r="BS21" s="442"/>
      <c r="BT21" s="442"/>
      <c r="BU21" s="443"/>
      <c r="BV21" s="441"/>
      <c r="BW21" s="442"/>
      <c r="BX21" s="442"/>
      <c r="BY21" s="442"/>
      <c r="BZ21" s="442"/>
      <c r="CA21" s="442"/>
      <c r="CB21" s="442"/>
      <c r="CC21" s="443"/>
      <c r="CD21" s="21"/>
      <c r="CE21" s="518"/>
      <c r="CF21" s="518"/>
      <c r="CG21" s="518"/>
      <c r="CH21" s="518"/>
      <c r="CI21" s="518"/>
      <c r="CJ21" s="518"/>
      <c r="CK21" s="518"/>
      <c r="CL21" s="518"/>
      <c r="CM21" s="518"/>
      <c r="CN21" s="518"/>
      <c r="CO21" s="518"/>
      <c r="CP21" s="518"/>
      <c r="CQ21" s="518"/>
      <c r="CR21" s="518"/>
      <c r="CS21" s="519"/>
      <c r="CT21" s="347"/>
      <c r="CU21" s="348"/>
      <c r="CV21" s="348"/>
      <c r="CW21" s="348"/>
      <c r="CX21" s="348"/>
      <c r="CY21" s="348"/>
      <c r="CZ21" s="348"/>
      <c r="DA21" s="349"/>
      <c r="DB21" s="347"/>
      <c r="DC21" s="348"/>
      <c r="DD21" s="348"/>
      <c r="DE21" s="348"/>
      <c r="DF21" s="348"/>
      <c r="DG21" s="348"/>
      <c r="DH21" s="348"/>
      <c r="DI21" s="349"/>
    </row>
    <row r="22" spans="1:113" ht="18.75" customHeight="1" x14ac:dyDescent="0.2">
      <c r="A22" s="2"/>
      <c r="B22" s="453" t="s">
        <v>210</v>
      </c>
      <c r="C22" s="454"/>
      <c r="D22" s="455"/>
      <c r="E22" s="495" t="s">
        <v>3</v>
      </c>
      <c r="F22" s="500"/>
      <c r="G22" s="500"/>
      <c r="H22" s="500"/>
      <c r="I22" s="500"/>
      <c r="J22" s="500"/>
      <c r="K22" s="490"/>
      <c r="L22" s="495" t="s">
        <v>84</v>
      </c>
      <c r="M22" s="500"/>
      <c r="N22" s="500"/>
      <c r="O22" s="500"/>
      <c r="P22" s="490"/>
      <c r="Q22" s="520" t="s">
        <v>243</v>
      </c>
      <c r="R22" s="521"/>
      <c r="S22" s="521"/>
      <c r="T22" s="521"/>
      <c r="U22" s="521"/>
      <c r="V22" s="522"/>
      <c r="W22" s="534" t="s">
        <v>244</v>
      </c>
      <c r="X22" s="454"/>
      <c r="Y22" s="455"/>
      <c r="Z22" s="495" t="s">
        <v>3</v>
      </c>
      <c r="AA22" s="500"/>
      <c r="AB22" s="500"/>
      <c r="AC22" s="500"/>
      <c r="AD22" s="500"/>
      <c r="AE22" s="500"/>
      <c r="AF22" s="500"/>
      <c r="AG22" s="490"/>
      <c r="AH22" s="526" t="s">
        <v>246</v>
      </c>
      <c r="AI22" s="500"/>
      <c r="AJ22" s="500"/>
      <c r="AK22" s="500"/>
      <c r="AL22" s="490"/>
      <c r="AM22" s="526" t="s">
        <v>250</v>
      </c>
      <c r="AN22" s="527"/>
      <c r="AO22" s="527"/>
      <c r="AP22" s="527"/>
      <c r="AQ22" s="527"/>
      <c r="AR22" s="528"/>
      <c r="AS22" s="520" t="s">
        <v>243</v>
      </c>
      <c r="AT22" s="521"/>
      <c r="AU22" s="521"/>
      <c r="AV22" s="521"/>
      <c r="AW22" s="521"/>
      <c r="AX22" s="532"/>
      <c r="AY22" s="321" t="s">
        <v>78</v>
      </c>
      <c r="AZ22" s="322"/>
      <c r="BA22" s="322"/>
      <c r="BB22" s="322"/>
      <c r="BC22" s="322"/>
      <c r="BD22" s="322"/>
      <c r="BE22" s="322"/>
      <c r="BF22" s="322"/>
      <c r="BG22" s="322"/>
      <c r="BH22" s="322"/>
      <c r="BI22" s="322"/>
      <c r="BJ22" s="322"/>
      <c r="BK22" s="322"/>
      <c r="BL22" s="322"/>
      <c r="BM22" s="323"/>
      <c r="BN22" s="324">
        <v>25048784</v>
      </c>
      <c r="BO22" s="325"/>
      <c r="BP22" s="325"/>
      <c r="BQ22" s="325"/>
      <c r="BR22" s="325"/>
      <c r="BS22" s="325"/>
      <c r="BT22" s="325"/>
      <c r="BU22" s="326"/>
      <c r="BV22" s="324">
        <v>25861289</v>
      </c>
      <c r="BW22" s="325"/>
      <c r="BX22" s="325"/>
      <c r="BY22" s="325"/>
      <c r="BZ22" s="325"/>
      <c r="CA22" s="325"/>
      <c r="CB22" s="325"/>
      <c r="CC22" s="326"/>
      <c r="CD22" s="21"/>
      <c r="CE22" s="518"/>
      <c r="CF22" s="518"/>
      <c r="CG22" s="518"/>
      <c r="CH22" s="518"/>
      <c r="CI22" s="518"/>
      <c r="CJ22" s="518"/>
      <c r="CK22" s="518"/>
      <c r="CL22" s="518"/>
      <c r="CM22" s="518"/>
      <c r="CN22" s="518"/>
      <c r="CO22" s="518"/>
      <c r="CP22" s="518"/>
      <c r="CQ22" s="518"/>
      <c r="CR22" s="518"/>
      <c r="CS22" s="519"/>
      <c r="CT22" s="347"/>
      <c r="CU22" s="348"/>
      <c r="CV22" s="348"/>
      <c r="CW22" s="348"/>
      <c r="CX22" s="348"/>
      <c r="CY22" s="348"/>
      <c r="CZ22" s="348"/>
      <c r="DA22" s="349"/>
      <c r="DB22" s="347"/>
      <c r="DC22" s="348"/>
      <c r="DD22" s="348"/>
      <c r="DE22" s="348"/>
      <c r="DF22" s="348"/>
      <c r="DG22" s="348"/>
      <c r="DH22" s="348"/>
      <c r="DI22" s="349"/>
    </row>
    <row r="23" spans="1:113" ht="18.75" customHeight="1" x14ac:dyDescent="0.2">
      <c r="A23" s="2"/>
      <c r="B23" s="456"/>
      <c r="C23" s="457"/>
      <c r="D23" s="458"/>
      <c r="E23" s="482"/>
      <c r="F23" s="486"/>
      <c r="G23" s="486"/>
      <c r="H23" s="486"/>
      <c r="I23" s="486"/>
      <c r="J23" s="486"/>
      <c r="K23" s="476"/>
      <c r="L23" s="482"/>
      <c r="M23" s="486"/>
      <c r="N23" s="486"/>
      <c r="O23" s="486"/>
      <c r="P23" s="476"/>
      <c r="Q23" s="523"/>
      <c r="R23" s="524"/>
      <c r="S23" s="524"/>
      <c r="T23" s="524"/>
      <c r="U23" s="524"/>
      <c r="V23" s="525"/>
      <c r="W23" s="535"/>
      <c r="X23" s="457"/>
      <c r="Y23" s="458"/>
      <c r="Z23" s="482"/>
      <c r="AA23" s="486"/>
      <c r="AB23" s="486"/>
      <c r="AC23" s="486"/>
      <c r="AD23" s="486"/>
      <c r="AE23" s="486"/>
      <c r="AF23" s="486"/>
      <c r="AG23" s="476"/>
      <c r="AH23" s="482"/>
      <c r="AI23" s="486"/>
      <c r="AJ23" s="486"/>
      <c r="AK23" s="486"/>
      <c r="AL23" s="476"/>
      <c r="AM23" s="529"/>
      <c r="AN23" s="530"/>
      <c r="AO23" s="530"/>
      <c r="AP23" s="530"/>
      <c r="AQ23" s="530"/>
      <c r="AR23" s="531"/>
      <c r="AS23" s="523"/>
      <c r="AT23" s="524"/>
      <c r="AU23" s="524"/>
      <c r="AV23" s="524"/>
      <c r="AW23" s="524"/>
      <c r="AX23" s="533"/>
      <c r="AY23" s="338" t="s">
        <v>252</v>
      </c>
      <c r="AZ23" s="339"/>
      <c r="BA23" s="339"/>
      <c r="BB23" s="339"/>
      <c r="BC23" s="339"/>
      <c r="BD23" s="339"/>
      <c r="BE23" s="339"/>
      <c r="BF23" s="339"/>
      <c r="BG23" s="339"/>
      <c r="BH23" s="339"/>
      <c r="BI23" s="339"/>
      <c r="BJ23" s="339"/>
      <c r="BK23" s="339"/>
      <c r="BL23" s="339"/>
      <c r="BM23" s="340"/>
      <c r="BN23" s="341">
        <v>22321881</v>
      </c>
      <c r="BO23" s="342"/>
      <c r="BP23" s="342"/>
      <c r="BQ23" s="342"/>
      <c r="BR23" s="342"/>
      <c r="BS23" s="342"/>
      <c r="BT23" s="342"/>
      <c r="BU23" s="343"/>
      <c r="BV23" s="341">
        <v>22771731</v>
      </c>
      <c r="BW23" s="342"/>
      <c r="BX23" s="342"/>
      <c r="BY23" s="342"/>
      <c r="BZ23" s="342"/>
      <c r="CA23" s="342"/>
      <c r="CB23" s="342"/>
      <c r="CC23" s="343"/>
      <c r="CD23" s="21"/>
      <c r="CE23" s="518"/>
      <c r="CF23" s="518"/>
      <c r="CG23" s="518"/>
      <c r="CH23" s="518"/>
      <c r="CI23" s="518"/>
      <c r="CJ23" s="518"/>
      <c r="CK23" s="518"/>
      <c r="CL23" s="518"/>
      <c r="CM23" s="518"/>
      <c r="CN23" s="518"/>
      <c r="CO23" s="518"/>
      <c r="CP23" s="518"/>
      <c r="CQ23" s="518"/>
      <c r="CR23" s="518"/>
      <c r="CS23" s="519"/>
      <c r="CT23" s="347"/>
      <c r="CU23" s="348"/>
      <c r="CV23" s="348"/>
      <c r="CW23" s="348"/>
      <c r="CX23" s="348"/>
      <c r="CY23" s="348"/>
      <c r="CZ23" s="348"/>
      <c r="DA23" s="349"/>
      <c r="DB23" s="347"/>
      <c r="DC23" s="348"/>
      <c r="DD23" s="348"/>
      <c r="DE23" s="348"/>
      <c r="DF23" s="348"/>
      <c r="DG23" s="348"/>
      <c r="DH23" s="348"/>
      <c r="DI23" s="349"/>
    </row>
    <row r="24" spans="1:113" ht="18.75" customHeight="1" x14ac:dyDescent="0.2">
      <c r="A24" s="2"/>
      <c r="B24" s="456"/>
      <c r="C24" s="457"/>
      <c r="D24" s="458"/>
      <c r="E24" s="356" t="s">
        <v>253</v>
      </c>
      <c r="F24" s="334"/>
      <c r="G24" s="334"/>
      <c r="H24" s="334"/>
      <c r="I24" s="334"/>
      <c r="J24" s="334"/>
      <c r="K24" s="335"/>
      <c r="L24" s="357">
        <v>1</v>
      </c>
      <c r="M24" s="358"/>
      <c r="N24" s="358"/>
      <c r="O24" s="358"/>
      <c r="P24" s="378"/>
      <c r="Q24" s="357">
        <v>7880</v>
      </c>
      <c r="R24" s="358"/>
      <c r="S24" s="358"/>
      <c r="T24" s="358"/>
      <c r="U24" s="358"/>
      <c r="V24" s="378"/>
      <c r="W24" s="535"/>
      <c r="X24" s="457"/>
      <c r="Y24" s="458"/>
      <c r="Z24" s="356" t="s">
        <v>254</v>
      </c>
      <c r="AA24" s="334"/>
      <c r="AB24" s="334"/>
      <c r="AC24" s="334"/>
      <c r="AD24" s="334"/>
      <c r="AE24" s="334"/>
      <c r="AF24" s="334"/>
      <c r="AG24" s="335"/>
      <c r="AH24" s="357">
        <v>387</v>
      </c>
      <c r="AI24" s="358"/>
      <c r="AJ24" s="358"/>
      <c r="AK24" s="358"/>
      <c r="AL24" s="378"/>
      <c r="AM24" s="357">
        <v>1208601</v>
      </c>
      <c r="AN24" s="358"/>
      <c r="AO24" s="358"/>
      <c r="AP24" s="358"/>
      <c r="AQ24" s="358"/>
      <c r="AR24" s="378"/>
      <c r="AS24" s="357">
        <v>3123</v>
      </c>
      <c r="AT24" s="358"/>
      <c r="AU24" s="358"/>
      <c r="AV24" s="358"/>
      <c r="AW24" s="358"/>
      <c r="AX24" s="359"/>
      <c r="AY24" s="438" t="s">
        <v>256</v>
      </c>
      <c r="AZ24" s="439"/>
      <c r="BA24" s="439"/>
      <c r="BB24" s="439"/>
      <c r="BC24" s="439"/>
      <c r="BD24" s="439"/>
      <c r="BE24" s="439"/>
      <c r="BF24" s="439"/>
      <c r="BG24" s="439"/>
      <c r="BH24" s="439"/>
      <c r="BI24" s="439"/>
      <c r="BJ24" s="439"/>
      <c r="BK24" s="439"/>
      <c r="BL24" s="439"/>
      <c r="BM24" s="440"/>
      <c r="BN24" s="341">
        <v>18448771</v>
      </c>
      <c r="BO24" s="342"/>
      <c r="BP24" s="342"/>
      <c r="BQ24" s="342"/>
      <c r="BR24" s="342"/>
      <c r="BS24" s="342"/>
      <c r="BT24" s="342"/>
      <c r="BU24" s="343"/>
      <c r="BV24" s="341">
        <v>18539783</v>
      </c>
      <c r="BW24" s="342"/>
      <c r="BX24" s="342"/>
      <c r="BY24" s="342"/>
      <c r="BZ24" s="342"/>
      <c r="CA24" s="342"/>
      <c r="CB24" s="342"/>
      <c r="CC24" s="343"/>
      <c r="CD24" s="21"/>
      <c r="CE24" s="518"/>
      <c r="CF24" s="518"/>
      <c r="CG24" s="518"/>
      <c r="CH24" s="518"/>
      <c r="CI24" s="518"/>
      <c r="CJ24" s="518"/>
      <c r="CK24" s="518"/>
      <c r="CL24" s="518"/>
      <c r="CM24" s="518"/>
      <c r="CN24" s="518"/>
      <c r="CO24" s="518"/>
      <c r="CP24" s="518"/>
      <c r="CQ24" s="518"/>
      <c r="CR24" s="518"/>
      <c r="CS24" s="519"/>
      <c r="CT24" s="347"/>
      <c r="CU24" s="348"/>
      <c r="CV24" s="348"/>
      <c r="CW24" s="348"/>
      <c r="CX24" s="348"/>
      <c r="CY24" s="348"/>
      <c r="CZ24" s="348"/>
      <c r="DA24" s="349"/>
      <c r="DB24" s="347"/>
      <c r="DC24" s="348"/>
      <c r="DD24" s="348"/>
      <c r="DE24" s="348"/>
      <c r="DF24" s="348"/>
      <c r="DG24" s="348"/>
      <c r="DH24" s="348"/>
      <c r="DI24" s="349"/>
    </row>
    <row r="25" spans="1:113" ht="18.75" customHeight="1" x14ac:dyDescent="0.2">
      <c r="A25" s="2"/>
      <c r="B25" s="456"/>
      <c r="C25" s="457"/>
      <c r="D25" s="458"/>
      <c r="E25" s="356" t="s">
        <v>257</v>
      </c>
      <c r="F25" s="334"/>
      <c r="G25" s="334"/>
      <c r="H25" s="334"/>
      <c r="I25" s="334"/>
      <c r="J25" s="334"/>
      <c r="K25" s="335"/>
      <c r="L25" s="357">
        <v>1</v>
      </c>
      <c r="M25" s="358"/>
      <c r="N25" s="358"/>
      <c r="O25" s="358"/>
      <c r="P25" s="378"/>
      <c r="Q25" s="357">
        <v>6290</v>
      </c>
      <c r="R25" s="358"/>
      <c r="S25" s="358"/>
      <c r="T25" s="358"/>
      <c r="U25" s="358"/>
      <c r="V25" s="378"/>
      <c r="W25" s="535"/>
      <c r="X25" s="457"/>
      <c r="Y25" s="458"/>
      <c r="Z25" s="356" t="s">
        <v>258</v>
      </c>
      <c r="AA25" s="334"/>
      <c r="AB25" s="334"/>
      <c r="AC25" s="334"/>
      <c r="AD25" s="334"/>
      <c r="AE25" s="334"/>
      <c r="AF25" s="334"/>
      <c r="AG25" s="335"/>
      <c r="AH25" s="357" t="s">
        <v>33</v>
      </c>
      <c r="AI25" s="358"/>
      <c r="AJ25" s="358"/>
      <c r="AK25" s="358"/>
      <c r="AL25" s="378"/>
      <c r="AM25" s="357" t="s">
        <v>33</v>
      </c>
      <c r="AN25" s="358"/>
      <c r="AO25" s="358"/>
      <c r="AP25" s="358"/>
      <c r="AQ25" s="358"/>
      <c r="AR25" s="378"/>
      <c r="AS25" s="357" t="s">
        <v>33</v>
      </c>
      <c r="AT25" s="358"/>
      <c r="AU25" s="358"/>
      <c r="AV25" s="358"/>
      <c r="AW25" s="358"/>
      <c r="AX25" s="359"/>
      <c r="AY25" s="321" t="s">
        <v>259</v>
      </c>
      <c r="AZ25" s="322"/>
      <c r="BA25" s="322"/>
      <c r="BB25" s="322"/>
      <c r="BC25" s="322"/>
      <c r="BD25" s="322"/>
      <c r="BE25" s="322"/>
      <c r="BF25" s="322"/>
      <c r="BG25" s="322"/>
      <c r="BH25" s="322"/>
      <c r="BI25" s="322"/>
      <c r="BJ25" s="322"/>
      <c r="BK25" s="322"/>
      <c r="BL25" s="322"/>
      <c r="BM25" s="323"/>
      <c r="BN25" s="324">
        <v>527839</v>
      </c>
      <c r="BO25" s="325"/>
      <c r="BP25" s="325"/>
      <c r="BQ25" s="325"/>
      <c r="BR25" s="325"/>
      <c r="BS25" s="325"/>
      <c r="BT25" s="325"/>
      <c r="BU25" s="326"/>
      <c r="BV25" s="324">
        <v>610786</v>
      </c>
      <c r="BW25" s="325"/>
      <c r="BX25" s="325"/>
      <c r="BY25" s="325"/>
      <c r="BZ25" s="325"/>
      <c r="CA25" s="325"/>
      <c r="CB25" s="325"/>
      <c r="CC25" s="326"/>
      <c r="CD25" s="21"/>
      <c r="CE25" s="518"/>
      <c r="CF25" s="518"/>
      <c r="CG25" s="518"/>
      <c r="CH25" s="518"/>
      <c r="CI25" s="518"/>
      <c r="CJ25" s="518"/>
      <c r="CK25" s="518"/>
      <c r="CL25" s="518"/>
      <c r="CM25" s="518"/>
      <c r="CN25" s="518"/>
      <c r="CO25" s="518"/>
      <c r="CP25" s="518"/>
      <c r="CQ25" s="518"/>
      <c r="CR25" s="518"/>
      <c r="CS25" s="519"/>
      <c r="CT25" s="347"/>
      <c r="CU25" s="348"/>
      <c r="CV25" s="348"/>
      <c r="CW25" s="348"/>
      <c r="CX25" s="348"/>
      <c r="CY25" s="348"/>
      <c r="CZ25" s="348"/>
      <c r="DA25" s="349"/>
      <c r="DB25" s="347"/>
      <c r="DC25" s="348"/>
      <c r="DD25" s="348"/>
      <c r="DE25" s="348"/>
      <c r="DF25" s="348"/>
      <c r="DG25" s="348"/>
      <c r="DH25" s="348"/>
      <c r="DI25" s="349"/>
    </row>
    <row r="26" spans="1:113" ht="18.75" customHeight="1" x14ac:dyDescent="0.2">
      <c r="A26" s="2"/>
      <c r="B26" s="456"/>
      <c r="C26" s="457"/>
      <c r="D26" s="458"/>
      <c r="E26" s="356" t="s">
        <v>262</v>
      </c>
      <c r="F26" s="334"/>
      <c r="G26" s="334"/>
      <c r="H26" s="334"/>
      <c r="I26" s="334"/>
      <c r="J26" s="334"/>
      <c r="K26" s="335"/>
      <c r="L26" s="357">
        <v>1</v>
      </c>
      <c r="M26" s="358"/>
      <c r="N26" s="358"/>
      <c r="O26" s="358"/>
      <c r="P26" s="378"/>
      <c r="Q26" s="357">
        <v>5670</v>
      </c>
      <c r="R26" s="358"/>
      <c r="S26" s="358"/>
      <c r="T26" s="358"/>
      <c r="U26" s="358"/>
      <c r="V26" s="378"/>
      <c r="W26" s="535"/>
      <c r="X26" s="457"/>
      <c r="Y26" s="458"/>
      <c r="Z26" s="356" t="s">
        <v>264</v>
      </c>
      <c r="AA26" s="444"/>
      <c r="AB26" s="444"/>
      <c r="AC26" s="444"/>
      <c r="AD26" s="444"/>
      <c r="AE26" s="444"/>
      <c r="AF26" s="444"/>
      <c r="AG26" s="445"/>
      <c r="AH26" s="357">
        <v>29</v>
      </c>
      <c r="AI26" s="358"/>
      <c r="AJ26" s="358"/>
      <c r="AK26" s="358"/>
      <c r="AL26" s="378"/>
      <c r="AM26" s="357">
        <v>108344</v>
      </c>
      <c r="AN26" s="358"/>
      <c r="AO26" s="358"/>
      <c r="AP26" s="358"/>
      <c r="AQ26" s="358"/>
      <c r="AR26" s="378"/>
      <c r="AS26" s="357">
        <v>3736</v>
      </c>
      <c r="AT26" s="358"/>
      <c r="AU26" s="358"/>
      <c r="AV26" s="358"/>
      <c r="AW26" s="358"/>
      <c r="AX26" s="359"/>
      <c r="AY26" s="344" t="s">
        <v>164</v>
      </c>
      <c r="AZ26" s="345"/>
      <c r="BA26" s="345"/>
      <c r="BB26" s="345"/>
      <c r="BC26" s="345"/>
      <c r="BD26" s="345"/>
      <c r="BE26" s="345"/>
      <c r="BF26" s="345"/>
      <c r="BG26" s="345"/>
      <c r="BH26" s="345"/>
      <c r="BI26" s="345"/>
      <c r="BJ26" s="345"/>
      <c r="BK26" s="345"/>
      <c r="BL26" s="345"/>
      <c r="BM26" s="346"/>
      <c r="BN26" s="341" t="s">
        <v>33</v>
      </c>
      <c r="BO26" s="342"/>
      <c r="BP26" s="342"/>
      <c r="BQ26" s="342"/>
      <c r="BR26" s="342"/>
      <c r="BS26" s="342"/>
      <c r="BT26" s="342"/>
      <c r="BU26" s="343"/>
      <c r="BV26" s="341" t="s">
        <v>33</v>
      </c>
      <c r="BW26" s="342"/>
      <c r="BX26" s="342"/>
      <c r="BY26" s="342"/>
      <c r="BZ26" s="342"/>
      <c r="CA26" s="342"/>
      <c r="CB26" s="342"/>
      <c r="CC26" s="343"/>
      <c r="CD26" s="21"/>
      <c r="CE26" s="518"/>
      <c r="CF26" s="518"/>
      <c r="CG26" s="518"/>
      <c r="CH26" s="518"/>
      <c r="CI26" s="518"/>
      <c r="CJ26" s="518"/>
      <c r="CK26" s="518"/>
      <c r="CL26" s="518"/>
      <c r="CM26" s="518"/>
      <c r="CN26" s="518"/>
      <c r="CO26" s="518"/>
      <c r="CP26" s="518"/>
      <c r="CQ26" s="518"/>
      <c r="CR26" s="518"/>
      <c r="CS26" s="519"/>
      <c r="CT26" s="347"/>
      <c r="CU26" s="348"/>
      <c r="CV26" s="348"/>
      <c r="CW26" s="348"/>
      <c r="CX26" s="348"/>
      <c r="CY26" s="348"/>
      <c r="CZ26" s="348"/>
      <c r="DA26" s="349"/>
      <c r="DB26" s="347"/>
      <c r="DC26" s="348"/>
      <c r="DD26" s="348"/>
      <c r="DE26" s="348"/>
      <c r="DF26" s="348"/>
      <c r="DG26" s="348"/>
      <c r="DH26" s="348"/>
      <c r="DI26" s="349"/>
    </row>
    <row r="27" spans="1:113" ht="18.75" customHeight="1" x14ac:dyDescent="0.2">
      <c r="A27" s="2"/>
      <c r="B27" s="456"/>
      <c r="C27" s="457"/>
      <c r="D27" s="458"/>
      <c r="E27" s="356" t="s">
        <v>152</v>
      </c>
      <c r="F27" s="334"/>
      <c r="G27" s="334"/>
      <c r="H27" s="334"/>
      <c r="I27" s="334"/>
      <c r="J27" s="334"/>
      <c r="K27" s="335"/>
      <c r="L27" s="357">
        <v>1</v>
      </c>
      <c r="M27" s="358"/>
      <c r="N27" s="358"/>
      <c r="O27" s="358"/>
      <c r="P27" s="378"/>
      <c r="Q27" s="357">
        <v>3690</v>
      </c>
      <c r="R27" s="358"/>
      <c r="S27" s="358"/>
      <c r="T27" s="358"/>
      <c r="U27" s="358"/>
      <c r="V27" s="378"/>
      <c r="W27" s="535"/>
      <c r="X27" s="457"/>
      <c r="Y27" s="458"/>
      <c r="Z27" s="356" t="s">
        <v>206</v>
      </c>
      <c r="AA27" s="334"/>
      <c r="AB27" s="334"/>
      <c r="AC27" s="334"/>
      <c r="AD27" s="334"/>
      <c r="AE27" s="334"/>
      <c r="AF27" s="334"/>
      <c r="AG27" s="335"/>
      <c r="AH27" s="357">
        <v>3</v>
      </c>
      <c r="AI27" s="358"/>
      <c r="AJ27" s="358"/>
      <c r="AK27" s="358"/>
      <c r="AL27" s="378"/>
      <c r="AM27" s="357">
        <v>11289</v>
      </c>
      <c r="AN27" s="358"/>
      <c r="AO27" s="358"/>
      <c r="AP27" s="358"/>
      <c r="AQ27" s="358"/>
      <c r="AR27" s="378"/>
      <c r="AS27" s="357">
        <v>3763</v>
      </c>
      <c r="AT27" s="358"/>
      <c r="AU27" s="358"/>
      <c r="AV27" s="358"/>
      <c r="AW27" s="358"/>
      <c r="AX27" s="359"/>
      <c r="AY27" s="391" t="s">
        <v>266</v>
      </c>
      <c r="AZ27" s="392"/>
      <c r="BA27" s="392"/>
      <c r="BB27" s="392"/>
      <c r="BC27" s="392"/>
      <c r="BD27" s="392"/>
      <c r="BE27" s="392"/>
      <c r="BF27" s="392"/>
      <c r="BG27" s="392"/>
      <c r="BH27" s="392"/>
      <c r="BI27" s="392"/>
      <c r="BJ27" s="392"/>
      <c r="BK27" s="392"/>
      <c r="BL27" s="392"/>
      <c r="BM27" s="393"/>
      <c r="BN27" s="441">
        <v>350780</v>
      </c>
      <c r="BO27" s="442"/>
      <c r="BP27" s="442"/>
      <c r="BQ27" s="442"/>
      <c r="BR27" s="442"/>
      <c r="BS27" s="442"/>
      <c r="BT27" s="442"/>
      <c r="BU27" s="443"/>
      <c r="BV27" s="441">
        <v>350000</v>
      </c>
      <c r="BW27" s="442"/>
      <c r="BX27" s="442"/>
      <c r="BY27" s="442"/>
      <c r="BZ27" s="442"/>
      <c r="CA27" s="442"/>
      <c r="CB27" s="442"/>
      <c r="CC27" s="443"/>
      <c r="CD27" s="17"/>
      <c r="CE27" s="518"/>
      <c r="CF27" s="518"/>
      <c r="CG27" s="518"/>
      <c r="CH27" s="518"/>
      <c r="CI27" s="518"/>
      <c r="CJ27" s="518"/>
      <c r="CK27" s="518"/>
      <c r="CL27" s="518"/>
      <c r="CM27" s="518"/>
      <c r="CN27" s="518"/>
      <c r="CO27" s="518"/>
      <c r="CP27" s="518"/>
      <c r="CQ27" s="518"/>
      <c r="CR27" s="518"/>
      <c r="CS27" s="519"/>
      <c r="CT27" s="347"/>
      <c r="CU27" s="348"/>
      <c r="CV27" s="348"/>
      <c r="CW27" s="348"/>
      <c r="CX27" s="348"/>
      <c r="CY27" s="348"/>
      <c r="CZ27" s="348"/>
      <c r="DA27" s="349"/>
      <c r="DB27" s="347"/>
      <c r="DC27" s="348"/>
      <c r="DD27" s="348"/>
      <c r="DE27" s="348"/>
      <c r="DF27" s="348"/>
      <c r="DG27" s="348"/>
      <c r="DH27" s="348"/>
      <c r="DI27" s="349"/>
    </row>
    <row r="28" spans="1:113" ht="18.75" customHeight="1" x14ac:dyDescent="0.2">
      <c r="A28" s="2"/>
      <c r="B28" s="456"/>
      <c r="C28" s="457"/>
      <c r="D28" s="458"/>
      <c r="E28" s="356" t="s">
        <v>267</v>
      </c>
      <c r="F28" s="334"/>
      <c r="G28" s="334"/>
      <c r="H28" s="334"/>
      <c r="I28" s="334"/>
      <c r="J28" s="334"/>
      <c r="K28" s="335"/>
      <c r="L28" s="357">
        <v>1</v>
      </c>
      <c r="M28" s="358"/>
      <c r="N28" s="358"/>
      <c r="O28" s="358"/>
      <c r="P28" s="378"/>
      <c r="Q28" s="357">
        <v>3260</v>
      </c>
      <c r="R28" s="358"/>
      <c r="S28" s="358"/>
      <c r="T28" s="358"/>
      <c r="U28" s="358"/>
      <c r="V28" s="378"/>
      <c r="W28" s="535"/>
      <c r="X28" s="457"/>
      <c r="Y28" s="458"/>
      <c r="Z28" s="356" t="s">
        <v>268</v>
      </c>
      <c r="AA28" s="334"/>
      <c r="AB28" s="334"/>
      <c r="AC28" s="334"/>
      <c r="AD28" s="334"/>
      <c r="AE28" s="334"/>
      <c r="AF28" s="334"/>
      <c r="AG28" s="335"/>
      <c r="AH28" s="357" t="s">
        <v>33</v>
      </c>
      <c r="AI28" s="358"/>
      <c r="AJ28" s="358"/>
      <c r="AK28" s="358"/>
      <c r="AL28" s="378"/>
      <c r="AM28" s="357" t="s">
        <v>33</v>
      </c>
      <c r="AN28" s="358"/>
      <c r="AO28" s="358"/>
      <c r="AP28" s="358"/>
      <c r="AQ28" s="358"/>
      <c r="AR28" s="378"/>
      <c r="AS28" s="357" t="s">
        <v>33</v>
      </c>
      <c r="AT28" s="358"/>
      <c r="AU28" s="358"/>
      <c r="AV28" s="358"/>
      <c r="AW28" s="358"/>
      <c r="AX28" s="359"/>
      <c r="AY28" s="539" t="s">
        <v>172</v>
      </c>
      <c r="AZ28" s="540"/>
      <c r="BA28" s="540"/>
      <c r="BB28" s="541"/>
      <c r="BC28" s="321" t="s">
        <v>52</v>
      </c>
      <c r="BD28" s="322"/>
      <c r="BE28" s="322"/>
      <c r="BF28" s="322"/>
      <c r="BG28" s="322"/>
      <c r="BH28" s="322"/>
      <c r="BI28" s="322"/>
      <c r="BJ28" s="322"/>
      <c r="BK28" s="322"/>
      <c r="BL28" s="322"/>
      <c r="BM28" s="323"/>
      <c r="BN28" s="324">
        <v>1827843</v>
      </c>
      <c r="BO28" s="325"/>
      <c r="BP28" s="325"/>
      <c r="BQ28" s="325"/>
      <c r="BR28" s="325"/>
      <c r="BS28" s="325"/>
      <c r="BT28" s="325"/>
      <c r="BU28" s="326"/>
      <c r="BV28" s="324">
        <v>1822431</v>
      </c>
      <c r="BW28" s="325"/>
      <c r="BX28" s="325"/>
      <c r="BY28" s="325"/>
      <c r="BZ28" s="325"/>
      <c r="CA28" s="325"/>
      <c r="CB28" s="325"/>
      <c r="CC28" s="326"/>
      <c r="CD28" s="21"/>
      <c r="CE28" s="518"/>
      <c r="CF28" s="518"/>
      <c r="CG28" s="518"/>
      <c r="CH28" s="518"/>
      <c r="CI28" s="518"/>
      <c r="CJ28" s="518"/>
      <c r="CK28" s="518"/>
      <c r="CL28" s="518"/>
      <c r="CM28" s="518"/>
      <c r="CN28" s="518"/>
      <c r="CO28" s="518"/>
      <c r="CP28" s="518"/>
      <c r="CQ28" s="518"/>
      <c r="CR28" s="518"/>
      <c r="CS28" s="519"/>
      <c r="CT28" s="347"/>
      <c r="CU28" s="348"/>
      <c r="CV28" s="348"/>
      <c r="CW28" s="348"/>
      <c r="CX28" s="348"/>
      <c r="CY28" s="348"/>
      <c r="CZ28" s="348"/>
      <c r="DA28" s="349"/>
      <c r="DB28" s="347"/>
      <c r="DC28" s="348"/>
      <c r="DD28" s="348"/>
      <c r="DE28" s="348"/>
      <c r="DF28" s="348"/>
      <c r="DG28" s="348"/>
      <c r="DH28" s="348"/>
      <c r="DI28" s="349"/>
    </row>
    <row r="29" spans="1:113" ht="18.75" customHeight="1" x14ac:dyDescent="0.2">
      <c r="A29" s="2"/>
      <c r="B29" s="456"/>
      <c r="C29" s="457"/>
      <c r="D29" s="458"/>
      <c r="E29" s="356" t="s">
        <v>269</v>
      </c>
      <c r="F29" s="334"/>
      <c r="G29" s="334"/>
      <c r="H29" s="334"/>
      <c r="I29" s="334"/>
      <c r="J29" s="334"/>
      <c r="K29" s="335"/>
      <c r="L29" s="357">
        <v>17</v>
      </c>
      <c r="M29" s="358"/>
      <c r="N29" s="358"/>
      <c r="O29" s="358"/>
      <c r="P29" s="378"/>
      <c r="Q29" s="357">
        <v>3130</v>
      </c>
      <c r="R29" s="358"/>
      <c r="S29" s="358"/>
      <c r="T29" s="358"/>
      <c r="U29" s="358"/>
      <c r="V29" s="378"/>
      <c r="W29" s="536"/>
      <c r="X29" s="537"/>
      <c r="Y29" s="538"/>
      <c r="Z29" s="356" t="s">
        <v>90</v>
      </c>
      <c r="AA29" s="334"/>
      <c r="AB29" s="334"/>
      <c r="AC29" s="334"/>
      <c r="AD29" s="334"/>
      <c r="AE29" s="334"/>
      <c r="AF29" s="334"/>
      <c r="AG29" s="335"/>
      <c r="AH29" s="357">
        <v>390</v>
      </c>
      <c r="AI29" s="358"/>
      <c r="AJ29" s="358"/>
      <c r="AK29" s="358"/>
      <c r="AL29" s="378"/>
      <c r="AM29" s="357">
        <v>1219890</v>
      </c>
      <c r="AN29" s="358"/>
      <c r="AO29" s="358"/>
      <c r="AP29" s="358"/>
      <c r="AQ29" s="358"/>
      <c r="AR29" s="378"/>
      <c r="AS29" s="357">
        <v>3128</v>
      </c>
      <c r="AT29" s="358"/>
      <c r="AU29" s="358"/>
      <c r="AV29" s="358"/>
      <c r="AW29" s="358"/>
      <c r="AX29" s="359"/>
      <c r="AY29" s="542"/>
      <c r="AZ29" s="543"/>
      <c r="BA29" s="543"/>
      <c r="BB29" s="544"/>
      <c r="BC29" s="338" t="s">
        <v>270</v>
      </c>
      <c r="BD29" s="339"/>
      <c r="BE29" s="339"/>
      <c r="BF29" s="339"/>
      <c r="BG29" s="339"/>
      <c r="BH29" s="339"/>
      <c r="BI29" s="339"/>
      <c r="BJ29" s="339"/>
      <c r="BK29" s="339"/>
      <c r="BL29" s="339"/>
      <c r="BM29" s="340"/>
      <c r="BN29" s="341">
        <v>733832</v>
      </c>
      <c r="BO29" s="342"/>
      <c r="BP29" s="342"/>
      <c r="BQ29" s="342"/>
      <c r="BR29" s="342"/>
      <c r="BS29" s="342"/>
      <c r="BT29" s="342"/>
      <c r="BU29" s="343"/>
      <c r="BV29" s="341">
        <v>733503</v>
      </c>
      <c r="BW29" s="342"/>
      <c r="BX29" s="342"/>
      <c r="BY29" s="342"/>
      <c r="BZ29" s="342"/>
      <c r="CA29" s="342"/>
      <c r="CB29" s="342"/>
      <c r="CC29" s="343"/>
      <c r="CD29" s="17"/>
      <c r="CE29" s="518"/>
      <c r="CF29" s="518"/>
      <c r="CG29" s="518"/>
      <c r="CH29" s="518"/>
      <c r="CI29" s="518"/>
      <c r="CJ29" s="518"/>
      <c r="CK29" s="518"/>
      <c r="CL29" s="518"/>
      <c r="CM29" s="518"/>
      <c r="CN29" s="518"/>
      <c r="CO29" s="518"/>
      <c r="CP29" s="518"/>
      <c r="CQ29" s="518"/>
      <c r="CR29" s="518"/>
      <c r="CS29" s="519"/>
      <c r="CT29" s="347"/>
      <c r="CU29" s="348"/>
      <c r="CV29" s="348"/>
      <c r="CW29" s="348"/>
      <c r="CX29" s="348"/>
      <c r="CY29" s="348"/>
      <c r="CZ29" s="348"/>
      <c r="DA29" s="349"/>
      <c r="DB29" s="347"/>
      <c r="DC29" s="348"/>
      <c r="DD29" s="348"/>
      <c r="DE29" s="348"/>
      <c r="DF29" s="348"/>
      <c r="DG29" s="348"/>
      <c r="DH29" s="348"/>
      <c r="DI29" s="349"/>
    </row>
    <row r="30" spans="1:113" ht="18.75" customHeight="1" x14ac:dyDescent="0.2">
      <c r="A30" s="2"/>
      <c r="B30" s="459"/>
      <c r="C30" s="460"/>
      <c r="D30" s="461"/>
      <c r="E30" s="360"/>
      <c r="F30" s="361"/>
      <c r="G30" s="361"/>
      <c r="H30" s="361"/>
      <c r="I30" s="361"/>
      <c r="J30" s="361"/>
      <c r="K30" s="362"/>
      <c r="L30" s="446"/>
      <c r="M30" s="447"/>
      <c r="N30" s="447"/>
      <c r="O30" s="447"/>
      <c r="P30" s="448"/>
      <c r="Q30" s="446"/>
      <c r="R30" s="447"/>
      <c r="S30" s="447"/>
      <c r="T30" s="447"/>
      <c r="U30" s="447"/>
      <c r="V30" s="448"/>
      <c r="W30" s="449" t="s">
        <v>176</v>
      </c>
      <c r="X30" s="450"/>
      <c r="Y30" s="450"/>
      <c r="Z30" s="450"/>
      <c r="AA30" s="450"/>
      <c r="AB30" s="450"/>
      <c r="AC30" s="450"/>
      <c r="AD30" s="450"/>
      <c r="AE30" s="450"/>
      <c r="AF30" s="450"/>
      <c r="AG30" s="451"/>
      <c r="AH30" s="418">
        <v>97.5</v>
      </c>
      <c r="AI30" s="419"/>
      <c r="AJ30" s="419"/>
      <c r="AK30" s="419"/>
      <c r="AL30" s="419"/>
      <c r="AM30" s="419"/>
      <c r="AN30" s="419"/>
      <c r="AO30" s="419"/>
      <c r="AP30" s="419"/>
      <c r="AQ30" s="419"/>
      <c r="AR30" s="419"/>
      <c r="AS30" s="419"/>
      <c r="AT30" s="419"/>
      <c r="AU30" s="419"/>
      <c r="AV30" s="419"/>
      <c r="AW30" s="419"/>
      <c r="AX30" s="421"/>
      <c r="AY30" s="545"/>
      <c r="AZ30" s="546"/>
      <c r="BA30" s="546"/>
      <c r="BB30" s="547"/>
      <c r="BC30" s="438" t="s">
        <v>95</v>
      </c>
      <c r="BD30" s="439"/>
      <c r="BE30" s="439"/>
      <c r="BF30" s="439"/>
      <c r="BG30" s="439"/>
      <c r="BH30" s="439"/>
      <c r="BI30" s="439"/>
      <c r="BJ30" s="439"/>
      <c r="BK30" s="439"/>
      <c r="BL30" s="439"/>
      <c r="BM30" s="440"/>
      <c r="BN30" s="441">
        <v>4990000</v>
      </c>
      <c r="BO30" s="442"/>
      <c r="BP30" s="442"/>
      <c r="BQ30" s="442"/>
      <c r="BR30" s="442"/>
      <c r="BS30" s="442"/>
      <c r="BT30" s="442"/>
      <c r="BU30" s="443"/>
      <c r="BV30" s="441">
        <v>5072353</v>
      </c>
      <c r="BW30" s="442"/>
      <c r="BX30" s="442"/>
      <c r="BY30" s="442"/>
      <c r="BZ30" s="442"/>
      <c r="CA30" s="442"/>
      <c r="CB30" s="442"/>
      <c r="CC30" s="443"/>
      <c r="CD30" s="18"/>
      <c r="CE30" s="24"/>
      <c r="CF30" s="24"/>
      <c r="CG30" s="24"/>
      <c r="CH30" s="24"/>
      <c r="CI30" s="24"/>
      <c r="CJ30" s="24"/>
      <c r="CK30" s="24"/>
      <c r="CL30" s="24"/>
      <c r="CM30" s="24"/>
      <c r="CN30" s="24"/>
      <c r="CO30" s="24"/>
      <c r="CP30" s="24"/>
      <c r="CQ30" s="24"/>
      <c r="CR30" s="24"/>
      <c r="CS30" s="26"/>
      <c r="CT30" s="29"/>
      <c r="CU30" s="32"/>
      <c r="CV30" s="32"/>
      <c r="CW30" s="32"/>
      <c r="CX30" s="32"/>
      <c r="CY30" s="32"/>
      <c r="CZ30" s="32"/>
      <c r="DA30" s="35"/>
      <c r="DB30" s="29"/>
      <c r="DC30" s="32"/>
      <c r="DD30" s="32"/>
      <c r="DE30" s="32"/>
      <c r="DF30" s="32"/>
      <c r="DG30" s="32"/>
      <c r="DH30" s="32"/>
      <c r="DI30" s="35"/>
    </row>
    <row r="31" spans="1:113" ht="13.5" customHeight="1" x14ac:dyDescent="0.2">
      <c r="A31" s="2"/>
      <c r="B31" s="4"/>
      <c r="DI31" s="36"/>
    </row>
    <row r="32" spans="1:113" ht="13.5" customHeight="1" x14ac:dyDescent="0.2">
      <c r="A32" s="2"/>
      <c r="B32" s="5"/>
      <c r="C32" s="452" t="s">
        <v>272</v>
      </c>
      <c r="D32" s="452"/>
      <c r="E32" s="452"/>
      <c r="F32" s="452"/>
      <c r="G32" s="452"/>
      <c r="H32" s="452"/>
      <c r="I32" s="452"/>
      <c r="J32" s="452"/>
      <c r="K32" s="452"/>
      <c r="L32" s="452"/>
      <c r="M32" s="452"/>
      <c r="N32" s="452"/>
      <c r="O32" s="452"/>
      <c r="P32" s="452"/>
      <c r="Q32" s="452"/>
      <c r="R32" s="452"/>
      <c r="S32" s="452"/>
      <c r="U32" s="345" t="s">
        <v>274</v>
      </c>
      <c r="V32" s="345"/>
      <c r="W32" s="345"/>
      <c r="X32" s="345"/>
      <c r="Y32" s="345"/>
      <c r="Z32" s="345"/>
      <c r="AA32" s="345"/>
      <c r="AB32" s="345"/>
      <c r="AC32" s="345"/>
      <c r="AD32" s="345"/>
      <c r="AE32" s="345"/>
      <c r="AF32" s="345"/>
      <c r="AG32" s="345"/>
      <c r="AH32" s="345"/>
      <c r="AI32" s="345"/>
      <c r="AJ32" s="345"/>
      <c r="AK32" s="345"/>
      <c r="AM32" s="345" t="s">
        <v>190</v>
      </c>
      <c r="AN32" s="345"/>
      <c r="AO32" s="345"/>
      <c r="AP32" s="345"/>
      <c r="AQ32" s="345"/>
      <c r="AR32" s="345"/>
      <c r="AS32" s="345"/>
      <c r="AT32" s="345"/>
      <c r="AU32" s="345"/>
      <c r="AV32" s="345"/>
      <c r="AW32" s="345"/>
      <c r="AX32" s="345"/>
      <c r="AY32" s="345"/>
      <c r="AZ32" s="345"/>
      <c r="BA32" s="345"/>
      <c r="BB32" s="345"/>
      <c r="BC32" s="345"/>
      <c r="BE32" s="345" t="s">
        <v>275</v>
      </c>
      <c r="BF32" s="345"/>
      <c r="BG32" s="345"/>
      <c r="BH32" s="345"/>
      <c r="BI32" s="345"/>
      <c r="BJ32" s="345"/>
      <c r="BK32" s="345"/>
      <c r="BL32" s="345"/>
      <c r="BM32" s="345"/>
      <c r="BN32" s="345"/>
      <c r="BO32" s="345"/>
      <c r="BP32" s="345"/>
      <c r="BQ32" s="345"/>
      <c r="BR32" s="345"/>
      <c r="BS32" s="345"/>
      <c r="BT32" s="345"/>
      <c r="BU32" s="345"/>
      <c r="BW32" s="345" t="s">
        <v>276</v>
      </c>
      <c r="BX32" s="345"/>
      <c r="BY32" s="345"/>
      <c r="BZ32" s="345"/>
      <c r="CA32" s="345"/>
      <c r="CB32" s="345"/>
      <c r="CC32" s="345"/>
      <c r="CD32" s="345"/>
      <c r="CE32" s="345"/>
      <c r="CF32" s="345"/>
      <c r="CG32" s="345"/>
      <c r="CH32" s="345"/>
      <c r="CI32" s="345"/>
      <c r="CJ32" s="345"/>
      <c r="CK32" s="345"/>
      <c r="CL32" s="345"/>
      <c r="CM32" s="345"/>
      <c r="CO32" s="345" t="s">
        <v>278</v>
      </c>
      <c r="CP32" s="345"/>
      <c r="CQ32" s="345"/>
      <c r="CR32" s="345"/>
      <c r="CS32" s="345"/>
      <c r="CT32" s="345"/>
      <c r="CU32" s="345"/>
      <c r="CV32" s="345"/>
      <c r="CW32" s="345"/>
      <c r="CX32" s="345"/>
      <c r="CY32" s="345"/>
      <c r="CZ32" s="345"/>
      <c r="DA32" s="345"/>
      <c r="DB32" s="345"/>
      <c r="DC32" s="345"/>
      <c r="DD32" s="345"/>
      <c r="DE32" s="345"/>
      <c r="DI32" s="36"/>
    </row>
    <row r="33" spans="1:113" ht="13.5" customHeight="1" x14ac:dyDescent="0.2">
      <c r="A33" s="2"/>
      <c r="B33" s="5"/>
      <c r="C33" s="462" t="s">
        <v>279</v>
      </c>
      <c r="D33" s="462"/>
      <c r="E33" s="463" t="s">
        <v>282</v>
      </c>
      <c r="F33" s="463"/>
      <c r="G33" s="463"/>
      <c r="H33" s="463"/>
      <c r="I33" s="463"/>
      <c r="J33" s="463"/>
      <c r="K33" s="463"/>
      <c r="L33" s="463"/>
      <c r="M33" s="463"/>
      <c r="N33" s="463"/>
      <c r="O33" s="463"/>
      <c r="P33" s="463"/>
      <c r="Q33" s="463"/>
      <c r="R33" s="463"/>
      <c r="S33" s="463"/>
      <c r="T33" s="12"/>
      <c r="U33" s="462" t="s">
        <v>279</v>
      </c>
      <c r="V33" s="462"/>
      <c r="W33" s="463" t="s">
        <v>282</v>
      </c>
      <c r="X33" s="463"/>
      <c r="Y33" s="463"/>
      <c r="Z33" s="463"/>
      <c r="AA33" s="463"/>
      <c r="AB33" s="463"/>
      <c r="AC33" s="463"/>
      <c r="AD33" s="463"/>
      <c r="AE33" s="463"/>
      <c r="AF33" s="463"/>
      <c r="AG33" s="463"/>
      <c r="AH33" s="463"/>
      <c r="AI33" s="463"/>
      <c r="AJ33" s="463"/>
      <c r="AK33" s="463"/>
      <c r="AL33" s="12"/>
      <c r="AM33" s="462" t="s">
        <v>279</v>
      </c>
      <c r="AN33" s="462"/>
      <c r="AO33" s="463" t="s">
        <v>282</v>
      </c>
      <c r="AP33" s="463"/>
      <c r="AQ33" s="463"/>
      <c r="AR33" s="463"/>
      <c r="AS33" s="463"/>
      <c r="AT33" s="463"/>
      <c r="AU33" s="463"/>
      <c r="AV33" s="463"/>
      <c r="AW33" s="463"/>
      <c r="AX33" s="463"/>
      <c r="AY33" s="463"/>
      <c r="AZ33" s="463"/>
      <c r="BA33" s="463"/>
      <c r="BB33" s="463"/>
      <c r="BC33" s="463"/>
      <c r="BD33" s="8"/>
      <c r="BE33" s="463" t="s">
        <v>285</v>
      </c>
      <c r="BF33" s="463"/>
      <c r="BG33" s="463" t="s">
        <v>286</v>
      </c>
      <c r="BH33" s="463"/>
      <c r="BI33" s="463"/>
      <c r="BJ33" s="463"/>
      <c r="BK33" s="463"/>
      <c r="BL33" s="463"/>
      <c r="BM33" s="463"/>
      <c r="BN33" s="463"/>
      <c r="BO33" s="463"/>
      <c r="BP33" s="463"/>
      <c r="BQ33" s="463"/>
      <c r="BR33" s="463"/>
      <c r="BS33" s="463"/>
      <c r="BT33" s="463"/>
      <c r="BU33" s="463"/>
      <c r="BV33" s="8"/>
      <c r="BW33" s="462" t="s">
        <v>285</v>
      </c>
      <c r="BX33" s="462"/>
      <c r="BY33" s="463" t="s">
        <v>288</v>
      </c>
      <c r="BZ33" s="463"/>
      <c r="CA33" s="463"/>
      <c r="CB33" s="463"/>
      <c r="CC33" s="463"/>
      <c r="CD33" s="463"/>
      <c r="CE33" s="463"/>
      <c r="CF33" s="463"/>
      <c r="CG33" s="463"/>
      <c r="CH33" s="463"/>
      <c r="CI33" s="463"/>
      <c r="CJ33" s="463"/>
      <c r="CK33" s="463"/>
      <c r="CL33" s="463"/>
      <c r="CM33" s="463"/>
      <c r="CN33" s="12"/>
      <c r="CO33" s="462" t="s">
        <v>279</v>
      </c>
      <c r="CP33" s="462"/>
      <c r="CQ33" s="463" t="s">
        <v>221</v>
      </c>
      <c r="CR33" s="463"/>
      <c r="CS33" s="463"/>
      <c r="CT33" s="463"/>
      <c r="CU33" s="463"/>
      <c r="CV33" s="463"/>
      <c r="CW33" s="463"/>
      <c r="CX33" s="463"/>
      <c r="CY33" s="463"/>
      <c r="CZ33" s="463"/>
      <c r="DA33" s="463"/>
      <c r="DB33" s="463"/>
      <c r="DC33" s="463"/>
      <c r="DD33" s="463"/>
      <c r="DE33" s="463"/>
      <c r="DF33" s="12"/>
      <c r="DG33" s="464" t="s">
        <v>289</v>
      </c>
      <c r="DH33" s="464"/>
      <c r="DI33" s="19"/>
    </row>
    <row r="34" spans="1:113" ht="32.25" customHeight="1" x14ac:dyDescent="0.2">
      <c r="A34" s="2"/>
      <c r="B34" s="5"/>
      <c r="C34" s="465">
        <f>IF(E34="","",1)</f>
        <v>1</v>
      </c>
      <c r="D34" s="465"/>
      <c r="E34" s="466" t="str">
        <f>IF('各会計、関係団体の財政状況及び健全化判断比率'!B7="","",'各会計、関係団体の財政状況及び健全化判断比率'!B7)</f>
        <v>一般会計</v>
      </c>
      <c r="F34" s="466"/>
      <c r="G34" s="466"/>
      <c r="H34" s="466"/>
      <c r="I34" s="466"/>
      <c r="J34" s="466"/>
      <c r="K34" s="466"/>
      <c r="L34" s="466"/>
      <c r="M34" s="466"/>
      <c r="N34" s="466"/>
      <c r="O34" s="466"/>
      <c r="P34" s="466"/>
      <c r="Q34" s="466"/>
      <c r="R34" s="466"/>
      <c r="S34" s="466"/>
      <c r="T34" s="2"/>
      <c r="U34" s="465">
        <f>IF(W34="","",MAX(C34:D43)+1)</f>
        <v>3</v>
      </c>
      <c r="V34" s="465"/>
      <c r="W34" s="466" t="str">
        <f>IF('各会計、関係団体の財政状況及び健全化判断比率'!B28="","",'各会計、関係団体の財政状況及び健全化判断比率'!B28)</f>
        <v>小林市国民健康保険事業特別会計</v>
      </c>
      <c r="X34" s="466"/>
      <c r="Y34" s="466"/>
      <c r="Z34" s="466"/>
      <c r="AA34" s="466"/>
      <c r="AB34" s="466"/>
      <c r="AC34" s="466"/>
      <c r="AD34" s="466"/>
      <c r="AE34" s="466"/>
      <c r="AF34" s="466"/>
      <c r="AG34" s="466"/>
      <c r="AH34" s="466"/>
      <c r="AI34" s="466"/>
      <c r="AJ34" s="466"/>
      <c r="AK34" s="466"/>
      <c r="AL34" s="2"/>
      <c r="AM34" s="465">
        <f>IF(AO34="","",MAX(C34:D43,U34:V43)+1)</f>
        <v>7</v>
      </c>
      <c r="AN34" s="465"/>
      <c r="AO34" s="466" t="str">
        <f>IF('各会計、関係団体の財政状況及び健全化判断比率'!B32="","",'各会計、関係団体の財政状況及び健全化判断比率'!B32)</f>
        <v>小林市水道事業会計</v>
      </c>
      <c r="AP34" s="466"/>
      <c r="AQ34" s="466"/>
      <c r="AR34" s="466"/>
      <c r="AS34" s="466"/>
      <c r="AT34" s="466"/>
      <c r="AU34" s="466"/>
      <c r="AV34" s="466"/>
      <c r="AW34" s="466"/>
      <c r="AX34" s="466"/>
      <c r="AY34" s="466"/>
      <c r="AZ34" s="466"/>
      <c r="BA34" s="466"/>
      <c r="BB34" s="466"/>
      <c r="BC34" s="466"/>
      <c r="BD34" s="2"/>
      <c r="BE34" s="465" t="str">
        <f>IF(BG34="","",MAX(C34:D43,U34:V43,AM34:AN43)+1)</f>
        <v/>
      </c>
      <c r="BF34" s="465"/>
      <c r="BG34" s="466"/>
      <c r="BH34" s="466"/>
      <c r="BI34" s="466"/>
      <c r="BJ34" s="466"/>
      <c r="BK34" s="466"/>
      <c r="BL34" s="466"/>
      <c r="BM34" s="466"/>
      <c r="BN34" s="466"/>
      <c r="BO34" s="466"/>
      <c r="BP34" s="466"/>
      <c r="BQ34" s="466"/>
      <c r="BR34" s="466"/>
      <c r="BS34" s="466"/>
      <c r="BT34" s="466"/>
      <c r="BU34" s="466"/>
      <c r="BV34" s="2"/>
      <c r="BW34" s="465">
        <f>IF(BY34="","",MAX(C34:D43,U34:V43,AM34:AN43,BE34:BF43)+1)</f>
        <v>11</v>
      </c>
      <c r="BX34" s="465"/>
      <c r="BY34" s="466" t="str">
        <f>IF('各会計、関係団体の財政状況及び健全化判断比率'!B68="","",'各会計、関係団体の財政状況及び健全化判断比率'!B68)</f>
        <v>西諸広域行政事務組合　一般会計</v>
      </c>
      <c r="BZ34" s="466"/>
      <c r="CA34" s="466"/>
      <c r="CB34" s="466"/>
      <c r="CC34" s="466"/>
      <c r="CD34" s="466"/>
      <c r="CE34" s="466"/>
      <c r="CF34" s="466"/>
      <c r="CG34" s="466"/>
      <c r="CH34" s="466"/>
      <c r="CI34" s="466"/>
      <c r="CJ34" s="466"/>
      <c r="CK34" s="466"/>
      <c r="CL34" s="466"/>
      <c r="CM34" s="466"/>
      <c r="CN34" s="2"/>
      <c r="CO34" s="465">
        <f>IF(CQ34="","",MAX(C34:D43,U34:V43,AM34:AN43,BE34:BF43,BW34:BX43)+1)</f>
        <v>17</v>
      </c>
      <c r="CP34" s="465"/>
      <c r="CQ34" s="466" t="str">
        <f>IF('各会計、関係団体の財政状況及び健全化判断比率'!BS7="","",'各会計、関係団体の財政状況及び健全化判断比率'!BS7)</f>
        <v>ハーメックのじり</v>
      </c>
      <c r="CR34" s="466"/>
      <c r="CS34" s="466"/>
      <c r="CT34" s="466"/>
      <c r="CU34" s="466"/>
      <c r="CV34" s="466"/>
      <c r="CW34" s="466"/>
      <c r="CX34" s="466"/>
      <c r="CY34" s="466"/>
      <c r="CZ34" s="466"/>
      <c r="DA34" s="466"/>
      <c r="DB34" s="466"/>
      <c r="DC34" s="466"/>
      <c r="DD34" s="466"/>
      <c r="DE34" s="466"/>
      <c r="DG34" s="467" t="str">
        <f>IF('各会計、関係団体の財政状況及び健全化判断比率'!BR7="","",'各会計、関係団体の財政状況及び健全化判断比率'!BR7)</f>
        <v/>
      </c>
      <c r="DH34" s="467"/>
      <c r="DI34" s="19"/>
    </row>
    <row r="35" spans="1:113" ht="32.25" customHeight="1" x14ac:dyDescent="0.2">
      <c r="A35" s="2"/>
      <c r="B35" s="5"/>
      <c r="C35" s="465">
        <f t="shared" ref="C35:C43" si="0">IF(E35="","",C34+1)</f>
        <v>2</v>
      </c>
      <c r="D35" s="465"/>
      <c r="E35" s="466" t="str">
        <f>IF('各会計、関係団体の財政状況及び健全化判断比率'!B8="","",'各会計、関係団体の財政状況及び健全化判断比率'!B8)</f>
        <v>小林市物品購入特別会計</v>
      </c>
      <c r="F35" s="466"/>
      <c r="G35" s="466"/>
      <c r="H35" s="466"/>
      <c r="I35" s="466"/>
      <c r="J35" s="466"/>
      <c r="K35" s="466"/>
      <c r="L35" s="466"/>
      <c r="M35" s="466"/>
      <c r="N35" s="466"/>
      <c r="O35" s="466"/>
      <c r="P35" s="466"/>
      <c r="Q35" s="466"/>
      <c r="R35" s="466"/>
      <c r="S35" s="466"/>
      <c r="T35" s="2"/>
      <c r="U35" s="465">
        <f t="shared" ref="U35:U43" si="1">IF(W35="","",U34+1)</f>
        <v>4</v>
      </c>
      <c r="V35" s="465"/>
      <c r="W35" s="466" t="str">
        <f>IF('各会計、関係団体の財政状況及び健全化判断比率'!B29="","",'各会計、関係団体の財政状況及び健全化判断比率'!B29)</f>
        <v>小林市介護保険事業特別会計</v>
      </c>
      <c r="X35" s="466"/>
      <c r="Y35" s="466"/>
      <c r="Z35" s="466"/>
      <c r="AA35" s="466"/>
      <c r="AB35" s="466"/>
      <c r="AC35" s="466"/>
      <c r="AD35" s="466"/>
      <c r="AE35" s="466"/>
      <c r="AF35" s="466"/>
      <c r="AG35" s="466"/>
      <c r="AH35" s="466"/>
      <c r="AI35" s="466"/>
      <c r="AJ35" s="466"/>
      <c r="AK35" s="466"/>
      <c r="AL35" s="2"/>
      <c r="AM35" s="465">
        <f t="shared" ref="AM35:AM43" si="2">IF(AO35="","",AM34+1)</f>
        <v>8</v>
      </c>
      <c r="AN35" s="465"/>
      <c r="AO35" s="466" t="str">
        <f>IF('各会計、関係団体の財政状況及び健全化判断比率'!B33="","",'各会計、関係団体の財政状況及び健全化判断比率'!B33)</f>
        <v>小林市病院事業会計</v>
      </c>
      <c r="AP35" s="466"/>
      <c r="AQ35" s="466"/>
      <c r="AR35" s="466"/>
      <c r="AS35" s="466"/>
      <c r="AT35" s="466"/>
      <c r="AU35" s="466"/>
      <c r="AV35" s="466"/>
      <c r="AW35" s="466"/>
      <c r="AX35" s="466"/>
      <c r="AY35" s="466"/>
      <c r="AZ35" s="466"/>
      <c r="BA35" s="466"/>
      <c r="BB35" s="466"/>
      <c r="BC35" s="466"/>
      <c r="BD35" s="2"/>
      <c r="BE35" s="465" t="str">
        <f t="shared" ref="BE35:BE43" si="3">IF(BG35="","",BE34+1)</f>
        <v/>
      </c>
      <c r="BF35" s="465"/>
      <c r="BG35" s="466"/>
      <c r="BH35" s="466"/>
      <c r="BI35" s="466"/>
      <c r="BJ35" s="466"/>
      <c r="BK35" s="466"/>
      <c r="BL35" s="466"/>
      <c r="BM35" s="466"/>
      <c r="BN35" s="466"/>
      <c r="BO35" s="466"/>
      <c r="BP35" s="466"/>
      <c r="BQ35" s="466"/>
      <c r="BR35" s="466"/>
      <c r="BS35" s="466"/>
      <c r="BT35" s="466"/>
      <c r="BU35" s="466"/>
      <c r="BV35" s="2"/>
      <c r="BW35" s="465">
        <f t="shared" ref="BW35:BW43" si="4">IF(BY35="","",BW34+1)</f>
        <v>12</v>
      </c>
      <c r="BX35" s="465"/>
      <c r="BY35" s="466" t="str">
        <f>IF('各会計、関係団体の財政状況及び健全化判断比率'!B69="","",'各会計、関係団体の財政状況及び健全化判断比率'!B69)</f>
        <v>宮崎県市町村総合事務組合　一般会計</v>
      </c>
      <c r="BZ35" s="466"/>
      <c r="CA35" s="466"/>
      <c r="CB35" s="466"/>
      <c r="CC35" s="466"/>
      <c r="CD35" s="466"/>
      <c r="CE35" s="466"/>
      <c r="CF35" s="466"/>
      <c r="CG35" s="466"/>
      <c r="CH35" s="466"/>
      <c r="CI35" s="466"/>
      <c r="CJ35" s="466"/>
      <c r="CK35" s="466"/>
      <c r="CL35" s="466"/>
      <c r="CM35" s="466"/>
      <c r="CN35" s="2"/>
      <c r="CO35" s="465">
        <f t="shared" ref="CO35:CO43" si="5">IF(CQ35="","",CO34+1)</f>
        <v>18</v>
      </c>
      <c r="CP35" s="465"/>
      <c r="CQ35" s="466" t="str">
        <f>IF('各会計、関係団体の財政状況及び健全化判断比率'!BS8="","",'各会計、関係団体の財政状況及び健全化判断比率'!BS8)</f>
        <v>のじりアグリサービス</v>
      </c>
      <c r="CR35" s="466"/>
      <c r="CS35" s="466"/>
      <c r="CT35" s="466"/>
      <c r="CU35" s="466"/>
      <c r="CV35" s="466"/>
      <c r="CW35" s="466"/>
      <c r="CX35" s="466"/>
      <c r="CY35" s="466"/>
      <c r="CZ35" s="466"/>
      <c r="DA35" s="466"/>
      <c r="DB35" s="466"/>
      <c r="DC35" s="466"/>
      <c r="DD35" s="466"/>
      <c r="DE35" s="466"/>
      <c r="DG35" s="467" t="str">
        <f>IF('各会計、関係団体の財政状況及び健全化判断比率'!BR8="","",'各会計、関係団体の財政状況及び健全化判断比率'!BR8)</f>
        <v/>
      </c>
      <c r="DH35" s="467"/>
      <c r="DI35" s="19"/>
    </row>
    <row r="36" spans="1:113" ht="32.25" customHeight="1" x14ac:dyDescent="0.2">
      <c r="A36" s="2"/>
      <c r="B36" s="5"/>
      <c r="C36" s="465" t="str">
        <f t="shared" si="0"/>
        <v/>
      </c>
      <c r="D36" s="465"/>
      <c r="E36" s="466" t="str">
        <f>IF('各会計、関係団体の財政状況及び健全化判断比率'!B9="","",'各会計、関係団体の財政状況及び健全化判断比率'!B9)</f>
        <v/>
      </c>
      <c r="F36" s="466"/>
      <c r="G36" s="466"/>
      <c r="H36" s="466"/>
      <c r="I36" s="466"/>
      <c r="J36" s="466"/>
      <c r="K36" s="466"/>
      <c r="L36" s="466"/>
      <c r="M36" s="466"/>
      <c r="N36" s="466"/>
      <c r="O36" s="466"/>
      <c r="P36" s="466"/>
      <c r="Q36" s="466"/>
      <c r="R36" s="466"/>
      <c r="S36" s="466"/>
      <c r="T36" s="2"/>
      <c r="U36" s="465">
        <f t="shared" si="1"/>
        <v>5</v>
      </c>
      <c r="V36" s="465"/>
      <c r="W36" s="466" t="str">
        <f>IF('各会計、関係団体の財政状況及び健全化判断比率'!B30="","",'各会計、関係団体の財政状況及び健全化判断比率'!B30)</f>
        <v>西諸地域介護認定審査事業特別会計</v>
      </c>
      <c r="X36" s="466"/>
      <c r="Y36" s="466"/>
      <c r="Z36" s="466"/>
      <c r="AA36" s="466"/>
      <c r="AB36" s="466"/>
      <c r="AC36" s="466"/>
      <c r="AD36" s="466"/>
      <c r="AE36" s="466"/>
      <c r="AF36" s="466"/>
      <c r="AG36" s="466"/>
      <c r="AH36" s="466"/>
      <c r="AI36" s="466"/>
      <c r="AJ36" s="466"/>
      <c r="AK36" s="466"/>
      <c r="AL36" s="2"/>
      <c r="AM36" s="465">
        <f t="shared" si="2"/>
        <v>9</v>
      </c>
      <c r="AN36" s="465"/>
      <c r="AO36" s="466" t="str">
        <f>IF('各会計、関係団体の財政状況及び健全化判断比率'!B34="","",'各会計、関係団体の財政状況及び健全化判断比率'!B34)</f>
        <v>小林市下水道事業会計</v>
      </c>
      <c r="AP36" s="466"/>
      <c r="AQ36" s="466"/>
      <c r="AR36" s="466"/>
      <c r="AS36" s="466"/>
      <c r="AT36" s="466"/>
      <c r="AU36" s="466"/>
      <c r="AV36" s="466"/>
      <c r="AW36" s="466"/>
      <c r="AX36" s="466"/>
      <c r="AY36" s="466"/>
      <c r="AZ36" s="466"/>
      <c r="BA36" s="466"/>
      <c r="BB36" s="466"/>
      <c r="BC36" s="466"/>
      <c r="BD36" s="2"/>
      <c r="BE36" s="465" t="str">
        <f t="shared" si="3"/>
        <v/>
      </c>
      <c r="BF36" s="465"/>
      <c r="BG36" s="466"/>
      <c r="BH36" s="466"/>
      <c r="BI36" s="466"/>
      <c r="BJ36" s="466"/>
      <c r="BK36" s="466"/>
      <c r="BL36" s="466"/>
      <c r="BM36" s="466"/>
      <c r="BN36" s="466"/>
      <c r="BO36" s="466"/>
      <c r="BP36" s="466"/>
      <c r="BQ36" s="466"/>
      <c r="BR36" s="466"/>
      <c r="BS36" s="466"/>
      <c r="BT36" s="466"/>
      <c r="BU36" s="466"/>
      <c r="BV36" s="2"/>
      <c r="BW36" s="465">
        <f t="shared" si="4"/>
        <v>13</v>
      </c>
      <c r="BX36" s="465"/>
      <c r="BY36" s="466" t="str">
        <f>IF('各会計、関係団体の財政状況及び健全化判断比率'!B70="","",'各会計、関係団体の財政状況及び健全化判断比率'!B70)</f>
        <v>宮崎県市町村総合事務組合　自治会館管理運営特別会計</v>
      </c>
      <c r="BZ36" s="466"/>
      <c r="CA36" s="466"/>
      <c r="CB36" s="466"/>
      <c r="CC36" s="466"/>
      <c r="CD36" s="466"/>
      <c r="CE36" s="466"/>
      <c r="CF36" s="466"/>
      <c r="CG36" s="466"/>
      <c r="CH36" s="466"/>
      <c r="CI36" s="466"/>
      <c r="CJ36" s="466"/>
      <c r="CK36" s="466"/>
      <c r="CL36" s="466"/>
      <c r="CM36" s="466"/>
      <c r="CN36" s="2"/>
      <c r="CO36" s="465">
        <f t="shared" si="5"/>
        <v>19</v>
      </c>
      <c r="CP36" s="465"/>
      <c r="CQ36" s="466" t="str">
        <f>IF('各会計、関係団体の財政状況及び健全化判断比率'!BS9="","",'各会計、関係団体の財政状況及び健全化判断比率'!BS9)</f>
        <v>のじり農産加工センター</v>
      </c>
      <c r="CR36" s="466"/>
      <c r="CS36" s="466"/>
      <c r="CT36" s="466"/>
      <c r="CU36" s="466"/>
      <c r="CV36" s="466"/>
      <c r="CW36" s="466"/>
      <c r="CX36" s="466"/>
      <c r="CY36" s="466"/>
      <c r="CZ36" s="466"/>
      <c r="DA36" s="466"/>
      <c r="DB36" s="466"/>
      <c r="DC36" s="466"/>
      <c r="DD36" s="466"/>
      <c r="DE36" s="466"/>
      <c r="DG36" s="467" t="str">
        <f>IF('各会計、関係団体の財政状況及び健全化判断比率'!BR9="","",'各会計、関係団体の財政状況及び健全化判断比率'!BR9)</f>
        <v/>
      </c>
      <c r="DH36" s="467"/>
      <c r="DI36" s="19"/>
    </row>
    <row r="37" spans="1:113" ht="32.25" customHeight="1" x14ac:dyDescent="0.2">
      <c r="A37" s="2"/>
      <c r="B37" s="5"/>
      <c r="C37" s="465" t="str">
        <f t="shared" si="0"/>
        <v/>
      </c>
      <c r="D37" s="465"/>
      <c r="E37" s="466" t="str">
        <f>IF('各会計、関係団体の財政状況及び健全化判断比率'!B10="","",'各会計、関係団体の財政状況及び健全化判断比率'!B10)</f>
        <v/>
      </c>
      <c r="F37" s="466"/>
      <c r="G37" s="466"/>
      <c r="H37" s="466"/>
      <c r="I37" s="466"/>
      <c r="J37" s="466"/>
      <c r="K37" s="466"/>
      <c r="L37" s="466"/>
      <c r="M37" s="466"/>
      <c r="N37" s="466"/>
      <c r="O37" s="466"/>
      <c r="P37" s="466"/>
      <c r="Q37" s="466"/>
      <c r="R37" s="466"/>
      <c r="S37" s="466"/>
      <c r="T37" s="2"/>
      <c r="U37" s="465">
        <f t="shared" si="1"/>
        <v>6</v>
      </c>
      <c r="V37" s="465"/>
      <c r="W37" s="466" t="str">
        <f>IF('各会計、関係団体の財政状況及び健全化判断比率'!B31="","",'各会計、関係団体の財政状況及び健全化判断比率'!B31)</f>
        <v>小林市後期高齢者医療事業特別会計</v>
      </c>
      <c r="X37" s="466"/>
      <c r="Y37" s="466"/>
      <c r="Z37" s="466"/>
      <c r="AA37" s="466"/>
      <c r="AB37" s="466"/>
      <c r="AC37" s="466"/>
      <c r="AD37" s="466"/>
      <c r="AE37" s="466"/>
      <c r="AF37" s="466"/>
      <c r="AG37" s="466"/>
      <c r="AH37" s="466"/>
      <c r="AI37" s="466"/>
      <c r="AJ37" s="466"/>
      <c r="AK37" s="466"/>
      <c r="AL37" s="2"/>
      <c r="AM37" s="465">
        <f t="shared" si="2"/>
        <v>10</v>
      </c>
      <c r="AN37" s="465"/>
      <c r="AO37" s="466" t="str">
        <f>IF('各会計、関係団体の財政状況及び健全化判断比率'!B35="","",'各会計、関係団体の財政状況及び健全化判断比率'!B35)</f>
        <v>小林市農業集落排水事業会計</v>
      </c>
      <c r="AP37" s="466"/>
      <c r="AQ37" s="466"/>
      <c r="AR37" s="466"/>
      <c r="AS37" s="466"/>
      <c r="AT37" s="466"/>
      <c r="AU37" s="466"/>
      <c r="AV37" s="466"/>
      <c r="AW37" s="466"/>
      <c r="AX37" s="466"/>
      <c r="AY37" s="466"/>
      <c r="AZ37" s="466"/>
      <c r="BA37" s="466"/>
      <c r="BB37" s="466"/>
      <c r="BC37" s="466"/>
      <c r="BD37" s="2"/>
      <c r="BE37" s="465" t="str">
        <f t="shared" si="3"/>
        <v/>
      </c>
      <c r="BF37" s="465"/>
      <c r="BG37" s="466"/>
      <c r="BH37" s="466"/>
      <c r="BI37" s="466"/>
      <c r="BJ37" s="466"/>
      <c r="BK37" s="466"/>
      <c r="BL37" s="466"/>
      <c r="BM37" s="466"/>
      <c r="BN37" s="466"/>
      <c r="BO37" s="466"/>
      <c r="BP37" s="466"/>
      <c r="BQ37" s="466"/>
      <c r="BR37" s="466"/>
      <c r="BS37" s="466"/>
      <c r="BT37" s="466"/>
      <c r="BU37" s="466"/>
      <c r="BV37" s="2"/>
      <c r="BW37" s="465">
        <f t="shared" si="4"/>
        <v>14</v>
      </c>
      <c r="BX37" s="465"/>
      <c r="BY37" s="466" t="str">
        <f>IF('各会計、関係団体の財政状況及び健全化判断比率'!B71="","",'各会計、関係団体の財政状況及び健全化判断比率'!B71)</f>
        <v>宮崎県後期高齢者医療広域連合　一般会計</v>
      </c>
      <c r="BZ37" s="466"/>
      <c r="CA37" s="466"/>
      <c r="CB37" s="466"/>
      <c r="CC37" s="466"/>
      <c r="CD37" s="466"/>
      <c r="CE37" s="466"/>
      <c r="CF37" s="466"/>
      <c r="CG37" s="466"/>
      <c r="CH37" s="466"/>
      <c r="CI37" s="466"/>
      <c r="CJ37" s="466"/>
      <c r="CK37" s="466"/>
      <c r="CL37" s="466"/>
      <c r="CM37" s="466"/>
      <c r="CN37" s="2"/>
      <c r="CO37" s="465">
        <f t="shared" si="5"/>
        <v>20</v>
      </c>
      <c r="CP37" s="465"/>
      <c r="CQ37" s="466" t="str">
        <f>IF('各会計、関係団体の財政状況及び健全化判断比率'!BS10="","",'各会計、関係団体の財政状況及び健全化判断比率'!BS10)</f>
        <v>小林まちづくり</v>
      </c>
      <c r="CR37" s="466"/>
      <c r="CS37" s="466"/>
      <c r="CT37" s="466"/>
      <c r="CU37" s="466"/>
      <c r="CV37" s="466"/>
      <c r="CW37" s="466"/>
      <c r="CX37" s="466"/>
      <c r="CY37" s="466"/>
      <c r="CZ37" s="466"/>
      <c r="DA37" s="466"/>
      <c r="DB37" s="466"/>
      <c r="DC37" s="466"/>
      <c r="DD37" s="466"/>
      <c r="DE37" s="466"/>
      <c r="DG37" s="467" t="str">
        <f>IF('各会計、関係団体の財政状況及び健全化判断比率'!BR10="","",'各会計、関係団体の財政状況及び健全化判断比率'!BR10)</f>
        <v/>
      </c>
      <c r="DH37" s="467"/>
      <c r="DI37" s="19"/>
    </row>
    <row r="38" spans="1:113" ht="32.25" customHeight="1" x14ac:dyDescent="0.2">
      <c r="A38" s="2"/>
      <c r="B38" s="5"/>
      <c r="C38" s="465" t="str">
        <f t="shared" si="0"/>
        <v/>
      </c>
      <c r="D38" s="465"/>
      <c r="E38" s="466" t="str">
        <f>IF('各会計、関係団体の財政状況及び健全化判断比率'!B11="","",'各会計、関係団体の財政状況及び健全化判断比率'!B11)</f>
        <v/>
      </c>
      <c r="F38" s="466"/>
      <c r="G38" s="466"/>
      <c r="H38" s="466"/>
      <c r="I38" s="466"/>
      <c r="J38" s="466"/>
      <c r="K38" s="466"/>
      <c r="L38" s="466"/>
      <c r="M38" s="466"/>
      <c r="N38" s="466"/>
      <c r="O38" s="466"/>
      <c r="P38" s="466"/>
      <c r="Q38" s="466"/>
      <c r="R38" s="466"/>
      <c r="S38" s="466"/>
      <c r="T38" s="2"/>
      <c r="U38" s="465" t="str">
        <f t="shared" si="1"/>
        <v/>
      </c>
      <c r="V38" s="465"/>
      <c r="W38" s="466"/>
      <c r="X38" s="466"/>
      <c r="Y38" s="466"/>
      <c r="Z38" s="466"/>
      <c r="AA38" s="466"/>
      <c r="AB38" s="466"/>
      <c r="AC38" s="466"/>
      <c r="AD38" s="466"/>
      <c r="AE38" s="466"/>
      <c r="AF38" s="466"/>
      <c r="AG38" s="466"/>
      <c r="AH38" s="466"/>
      <c r="AI38" s="466"/>
      <c r="AJ38" s="466"/>
      <c r="AK38" s="466"/>
      <c r="AL38" s="2"/>
      <c r="AM38" s="465" t="str">
        <f t="shared" si="2"/>
        <v/>
      </c>
      <c r="AN38" s="465"/>
      <c r="AO38" s="466"/>
      <c r="AP38" s="466"/>
      <c r="AQ38" s="466"/>
      <c r="AR38" s="466"/>
      <c r="AS38" s="466"/>
      <c r="AT38" s="466"/>
      <c r="AU38" s="466"/>
      <c r="AV38" s="466"/>
      <c r="AW38" s="466"/>
      <c r="AX38" s="466"/>
      <c r="AY38" s="466"/>
      <c r="AZ38" s="466"/>
      <c r="BA38" s="466"/>
      <c r="BB38" s="466"/>
      <c r="BC38" s="466"/>
      <c r="BD38" s="2"/>
      <c r="BE38" s="465" t="str">
        <f t="shared" si="3"/>
        <v/>
      </c>
      <c r="BF38" s="465"/>
      <c r="BG38" s="466"/>
      <c r="BH38" s="466"/>
      <c r="BI38" s="466"/>
      <c r="BJ38" s="466"/>
      <c r="BK38" s="466"/>
      <c r="BL38" s="466"/>
      <c r="BM38" s="466"/>
      <c r="BN38" s="466"/>
      <c r="BO38" s="466"/>
      <c r="BP38" s="466"/>
      <c r="BQ38" s="466"/>
      <c r="BR38" s="466"/>
      <c r="BS38" s="466"/>
      <c r="BT38" s="466"/>
      <c r="BU38" s="466"/>
      <c r="BV38" s="2"/>
      <c r="BW38" s="465">
        <f t="shared" si="4"/>
        <v>15</v>
      </c>
      <c r="BX38" s="465"/>
      <c r="BY38" s="466" t="str">
        <f>IF('各会計、関係団体の財政状況及び健全化判断比率'!B72="","",'各会計、関係団体の財政状況及び健全化判断比率'!B72)</f>
        <v>宮崎県後期高齢者医療広域連合　後期高齢者医療特別会計</v>
      </c>
      <c r="BZ38" s="466"/>
      <c r="CA38" s="466"/>
      <c r="CB38" s="466"/>
      <c r="CC38" s="466"/>
      <c r="CD38" s="466"/>
      <c r="CE38" s="466"/>
      <c r="CF38" s="466"/>
      <c r="CG38" s="466"/>
      <c r="CH38" s="466"/>
      <c r="CI38" s="466"/>
      <c r="CJ38" s="466"/>
      <c r="CK38" s="466"/>
      <c r="CL38" s="466"/>
      <c r="CM38" s="466"/>
      <c r="CN38" s="2"/>
      <c r="CO38" s="465">
        <f t="shared" si="5"/>
        <v>21</v>
      </c>
      <c r="CP38" s="465"/>
      <c r="CQ38" s="466" t="str">
        <f>IF('各会計、関係団体の財政状況及び健全化判断比率'!BS11="","",'各会計、関係団体の財政状況及び健全化判断比率'!BS11)</f>
        <v>グリーンシティこばやし</v>
      </c>
      <c r="CR38" s="466"/>
      <c r="CS38" s="466"/>
      <c r="CT38" s="466"/>
      <c r="CU38" s="466"/>
      <c r="CV38" s="466"/>
      <c r="CW38" s="466"/>
      <c r="CX38" s="466"/>
      <c r="CY38" s="466"/>
      <c r="CZ38" s="466"/>
      <c r="DA38" s="466"/>
      <c r="DB38" s="466"/>
      <c r="DC38" s="466"/>
      <c r="DD38" s="466"/>
      <c r="DE38" s="466"/>
      <c r="DG38" s="467" t="str">
        <f>IF('各会計、関係団体の財政状況及び健全化判断比率'!BR11="","",'各会計、関係団体の財政状況及び健全化判断比率'!BR11)</f>
        <v/>
      </c>
      <c r="DH38" s="467"/>
      <c r="DI38" s="19"/>
    </row>
    <row r="39" spans="1:113" ht="32.25" customHeight="1" x14ac:dyDescent="0.2">
      <c r="A39" s="2"/>
      <c r="B39" s="5"/>
      <c r="C39" s="465" t="str">
        <f t="shared" si="0"/>
        <v/>
      </c>
      <c r="D39" s="465"/>
      <c r="E39" s="466" t="str">
        <f>IF('各会計、関係団体の財政状況及び健全化判断比率'!B12="","",'各会計、関係団体の財政状況及び健全化判断比率'!B12)</f>
        <v/>
      </c>
      <c r="F39" s="466"/>
      <c r="G39" s="466"/>
      <c r="H39" s="466"/>
      <c r="I39" s="466"/>
      <c r="J39" s="466"/>
      <c r="K39" s="466"/>
      <c r="L39" s="466"/>
      <c r="M39" s="466"/>
      <c r="N39" s="466"/>
      <c r="O39" s="466"/>
      <c r="P39" s="466"/>
      <c r="Q39" s="466"/>
      <c r="R39" s="466"/>
      <c r="S39" s="466"/>
      <c r="T39" s="2"/>
      <c r="U39" s="465" t="str">
        <f t="shared" si="1"/>
        <v/>
      </c>
      <c r="V39" s="465"/>
      <c r="W39" s="466"/>
      <c r="X39" s="466"/>
      <c r="Y39" s="466"/>
      <c r="Z39" s="466"/>
      <c r="AA39" s="466"/>
      <c r="AB39" s="466"/>
      <c r="AC39" s="466"/>
      <c r="AD39" s="466"/>
      <c r="AE39" s="466"/>
      <c r="AF39" s="466"/>
      <c r="AG39" s="466"/>
      <c r="AH39" s="466"/>
      <c r="AI39" s="466"/>
      <c r="AJ39" s="466"/>
      <c r="AK39" s="466"/>
      <c r="AL39" s="2"/>
      <c r="AM39" s="465" t="str">
        <f t="shared" si="2"/>
        <v/>
      </c>
      <c r="AN39" s="465"/>
      <c r="AO39" s="466"/>
      <c r="AP39" s="466"/>
      <c r="AQ39" s="466"/>
      <c r="AR39" s="466"/>
      <c r="AS39" s="466"/>
      <c r="AT39" s="466"/>
      <c r="AU39" s="466"/>
      <c r="AV39" s="466"/>
      <c r="AW39" s="466"/>
      <c r="AX39" s="466"/>
      <c r="AY39" s="466"/>
      <c r="AZ39" s="466"/>
      <c r="BA39" s="466"/>
      <c r="BB39" s="466"/>
      <c r="BC39" s="466"/>
      <c r="BD39" s="2"/>
      <c r="BE39" s="465" t="str">
        <f t="shared" si="3"/>
        <v/>
      </c>
      <c r="BF39" s="465"/>
      <c r="BG39" s="466"/>
      <c r="BH39" s="466"/>
      <c r="BI39" s="466"/>
      <c r="BJ39" s="466"/>
      <c r="BK39" s="466"/>
      <c r="BL39" s="466"/>
      <c r="BM39" s="466"/>
      <c r="BN39" s="466"/>
      <c r="BO39" s="466"/>
      <c r="BP39" s="466"/>
      <c r="BQ39" s="466"/>
      <c r="BR39" s="466"/>
      <c r="BS39" s="466"/>
      <c r="BT39" s="466"/>
      <c r="BU39" s="466"/>
      <c r="BV39" s="2"/>
      <c r="BW39" s="465">
        <f t="shared" si="4"/>
        <v>16</v>
      </c>
      <c r="BX39" s="465"/>
      <c r="BY39" s="466" t="str">
        <f>IF('各会計、関係団体の財政状況及び健全化判断比率'!B73="","",'各会計、関係団体の財政状況及び健全化判断比率'!B73)</f>
        <v>宮崎県市町村総合事務組合　市町村交通災害共済事業特別会計</v>
      </c>
      <c r="BZ39" s="466"/>
      <c r="CA39" s="466"/>
      <c r="CB39" s="466"/>
      <c r="CC39" s="466"/>
      <c r="CD39" s="466"/>
      <c r="CE39" s="466"/>
      <c r="CF39" s="466"/>
      <c r="CG39" s="466"/>
      <c r="CH39" s="466"/>
      <c r="CI39" s="466"/>
      <c r="CJ39" s="466"/>
      <c r="CK39" s="466"/>
      <c r="CL39" s="466"/>
      <c r="CM39" s="466"/>
      <c r="CN39" s="2"/>
      <c r="CO39" s="465" t="str">
        <f t="shared" si="5"/>
        <v/>
      </c>
      <c r="CP39" s="465"/>
      <c r="CQ39" s="466" t="str">
        <f>IF('各会計、関係団体の財政状況及び健全化判断比率'!BS12="","",'各会計、関係団体の財政状況及び健全化判断比率'!BS12)</f>
        <v/>
      </c>
      <c r="CR39" s="466"/>
      <c r="CS39" s="466"/>
      <c r="CT39" s="466"/>
      <c r="CU39" s="466"/>
      <c r="CV39" s="466"/>
      <c r="CW39" s="466"/>
      <c r="CX39" s="466"/>
      <c r="CY39" s="466"/>
      <c r="CZ39" s="466"/>
      <c r="DA39" s="466"/>
      <c r="DB39" s="466"/>
      <c r="DC39" s="466"/>
      <c r="DD39" s="466"/>
      <c r="DE39" s="466"/>
      <c r="DG39" s="467" t="str">
        <f>IF('各会計、関係団体の財政状況及び健全化判断比率'!BR12="","",'各会計、関係団体の財政状況及び健全化判断比率'!BR12)</f>
        <v/>
      </c>
      <c r="DH39" s="467"/>
      <c r="DI39" s="19"/>
    </row>
    <row r="40" spans="1:113" ht="32.25" customHeight="1" x14ac:dyDescent="0.2">
      <c r="A40" s="2"/>
      <c r="B40" s="5"/>
      <c r="C40" s="465" t="str">
        <f t="shared" si="0"/>
        <v/>
      </c>
      <c r="D40" s="465"/>
      <c r="E40" s="466" t="str">
        <f>IF('各会計、関係団体の財政状況及び健全化判断比率'!B13="","",'各会計、関係団体の財政状況及び健全化判断比率'!B13)</f>
        <v/>
      </c>
      <c r="F40" s="466"/>
      <c r="G40" s="466"/>
      <c r="H40" s="466"/>
      <c r="I40" s="466"/>
      <c r="J40" s="466"/>
      <c r="K40" s="466"/>
      <c r="L40" s="466"/>
      <c r="M40" s="466"/>
      <c r="N40" s="466"/>
      <c r="O40" s="466"/>
      <c r="P40" s="466"/>
      <c r="Q40" s="466"/>
      <c r="R40" s="466"/>
      <c r="S40" s="466"/>
      <c r="T40" s="2"/>
      <c r="U40" s="465" t="str">
        <f t="shared" si="1"/>
        <v/>
      </c>
      <c r="V40" s="465"/>
      <c r="W40" s="466"/>
      <c r="X40" s="466"/>
      <c r="Y40" s="466"/>
      <c r="Z40" s="466"/>
      <c r="AA40" s="466"/>
      <c r="AB40" s="466"/>
      <c r="AC40" s="466"/>
      <c r="AD40" s="466"/>
      <c r="AE40" s="466"/>
      <c r="AF40" s="466"/>
      <c r="AG40" s="466"/>
      <c r="AH40" s="466"/>
      <c r="AI40" s="466"/>
      <c r="AJ40" s="466"/>
      <c r="AK40" s="466"/>
      <c r="AL40" s="2"/>
      <c r="AM40" s="465" t="str">
        <f t="shared" si="2"/>
        <v/>
      </c>
      <c r="AN40" s="465"/>
      <c r="AO40" s="466"/>
      <c r="AP40" s="466"/>
      <c r="AQ40" s="466"/>
      <c r="AR40" s="466"/>
      <c r="AS40" s="466"/>
      <c r="AT40" s="466"/>
      <c r="AU40" s="466"/>
      <c r="AV40" s="466"/>
      <c r="AW40" s="466"/>
      <c r="AX40" s="466"/>
      <c r="AY40" s="466"/>
      <c r="AZ40" s="466"/>
      <c r="BA40" s="466"/>
      <c r="BB40" s="466"/>
      <c r="BC40" s="466"/>
      <c r="BD40" s="2"/>
      <c r="BE40" s="465" t="str">
        <f t="shared" si="3"/>
        <v/>
      </c>
      <c r="BF40" s="465"/>
      <c r="BG40" s="466"/>
      <c r="BH40" s="466"/>
      <c r="BI40" s="466"/>
      <c r="BJ40" s="466"/>
      <c r="BK40" s="466"/>
      <c r="BL40" s="466"/>
      <c r="BM40" s="466"/>
      <c r="BN40" s="466"/>
      <c r="BO40" s="466"/>
      <c r="BP40" s="466"/>
      <c r="BQ40" s="466"/>
      <c r="BR40" s="466"/>
      <c r="BS40" s="466"/>
      <c r="BT40" s="466"/>
      <c r="BU40" s="466"/>
      <c r="BV40" s="2"/>
      <c r="BW40" s="465" t="str">
        <f t="shared" si="4"/>
        <v/>
      </c>
      <c r="BX40" s="465"/>
      <c r="BY40" s="466" t="str">
        <f>IF('各会計、関係団体の財政状況及び健全化判断比率'!B74="","",'各会計、関係団体の財政状況及び健全化判断比率'!B74)</f>
        <v/>
      </c>
      <c r="BZ40" s="466"/>
      <c r="CA40" s="466"/>
      <c r="CB40" s="466"/>
      <c r="CC40" s="466"/>
      <c r="CD40" s="466"/>
      <c r="CE40" s="466"/>
      <c r="CF40" s="466"/>
      <c r="CG40" s="466"/>
      <c r="CH40" s="466"/>
      <c r="CI40" s="466"/>
      <c r="CJ40" s="466"/>
      <c r="CK40" s="466"/>
      <c r="CL40" s="466"/>
      <c r="CM40" s="466"/>
      <c r="CN40" s="2"/>
      <c r="CO40" s="465" t="str">
        <f t="shared" si="5"/>
        <v/>
      </c>
      <c r="CP40" s="465"/>
      <c r="CQ40" s="466" t="str">
        <f>IF('各会計、関係団体の財政状況及び健全化判断比率'!BS13="","",'各会計、関係団体の財政状況及び健全化判断比率'!BS13)</f>
        <v/>
      </c>
      <c r="CR40" s="466"/>
      <c r="CS40" s="466"/>
      <c r="CT40" s="466"/>
      <c r="CU40" s="466"/>
      <c r="CV40" s="466"/>
      <c r="CW40" s="466"/>
      <c r="CX40" s="466"/>
      <c r="CY40" s="466"/>
      <c r="CZ40" s="466"/>
      <c r="DA40" s="466"/>
      <c r="DB40" s="466"/>
      <c r="DC40" s="466"/>
      <c r="DD40" s="466"/>
      <c r="DE40" s="466"/>
      <c r="DG40" s="467" t="str">
        <f>IF('各会計、関係団体の財政状況及び健全化判断比率'!BR13="","",'各会計、関係団体の財政状況及び健全化判断比率'!BR13)</f>
        <v/>
      </c>
      <c r="DH40" s="467"/>
      <c r="DI40" s="19"/>
    </row>
    <row r="41" spans="1:113" ht="32.25" customHeight="1" x14ac:dyDescent="0.2">
      <c r="A41" s="2"/>
      <c r="B41" s="5"/>
      <c r="C41" s="465" t="str">
        <f t="shared" si="0"/>
        <v/>
      </c>
      <c r="D41" s="465"/>
      <c r="E41" s="466" t="str">
        <f>IF('各会計、関係団体の財政状況及び健全化判断比率'!B14="","",'各会計、関係団体の財政状況及び健全化判断比率'!B14)</f>
        <v/>
      </c>
      <c r="F41" s="466"/>
      <c r="G41" s="466"/>
      <c r="H41" s="466"/>
      <c r="I41" s="466"/>
      <c r="J41" s="466"/>
      <c r="K41" s="466"/>
      <c r="L41" s="466"/>
      <c r="M41" s="466"/>
      <c r="N41" s="466"/>
      <c r="O41" s="466"/>
      <c r="P41" s="466"/>
      <c r="Q41" s="466"/>
      <c r="R41" s="466"/>
      <c r="S41" s="466"/>
      <c r="T41" s="2"/>
      <c r="U41" s="465" t="str">
        <f t="shared" si="1"/>
        <v/>
      </c>
      <c r="V41" s="465"/>
      <c r="W41" s="466"/>
      <c r="X41" s="466"/>
      <c r="Y41" s="466"/>
      <c r="Z41" s="466"/>
      <c r="AA41" s="466"/>
      <c r="AB41" s="466"/>
      <c r="AC41" s="466"/>
      <c r="AD41" s="466"/>
      <c r="AE41" s="466"/>
      <c r="AF41" s="466"/>
      <c r="AG41" s="466"/>
      <c r="AH41" s="466"/>
      <c r="AI41" s="466"/>
      <c r="AJ41" s="466"/>
      <c r="AK41" s="466"/>
      <c r="AL41" s="2"/>
      <c r="AM41" s="465" t="str">
        <f t="shared" si="2"/>
        <v/>
      </c>
      <c r="AN41" s="465"/>
      <c r="AO41" s="466"/>
      <c r="AP41" s="466"/>
      <c r="AQ41" s="466"/>
      <c r="AR41" s="466"/>
      <c r="AS41" s="466"/>
      <c r="AT41" s="466"/>
      <c r="AU41" s="466"/>
      <c r="AV41" s="466"/>
      <c r="AW41" s="466"/>
      <c r="AX41" s="466"/>
      <c r="AY41" s="466"/>
      <c r="AZ41" s="466"/>
      <c r="BA41" s="466"/>
      <c r="BB41" s="466"/>
      <c r="BC41" s="466"/>
      <c r="BD41" s="2"/>
      <c r="BE41" s="465" t="str">
        <f t="shared" si="3"/>
        <v/>
      </c>
      <c r="BF41" s="465"/>
      <c r="BG41" s="466"/>
      <c r="BH41" s="466"/>
      <c r="BI41" s="466"/>
      <c r="BJ41" s="466"/>
      <c r="BK41" s="466"/>
      <c r="BL41" s="466"/>
      <c r="BM41" s="466"/>
      <c r="BN41" s="466"/>
      <c r="BO41" s="466"/>
      <c r="BP41" s="466"/>
      <c r="BQ41" s="466"/>
      <c r="BR41" s="466"/>
      <c r="BS41" s="466"/>
      <c r="BT41" s="466"/>
      <c r="BU41" s="466"/>
      <c r="BV41" s="2"/>
      <c r="BW41" s="465" t="str">
        <f t="shared" si="4"/>
        <v/>
      </c>
      <c r="BX41" s="465"/>
      <c r="BY41" s="466" t="str">
        <f>IF('各会計、関係団体の財政状況及び健全化判断比率'!B75="","",'各会計、関係団体の財政状況及び健全化判断比率'!B75)</f>
        <v/>
      </c>
      <c r="BZ41" s="466"/>
      <c r="CA41" s="466"/>
      <c r="CB41" s="466"/>
      <c r="CC41" s="466"/>
      <c r="CD41" s="466"/>
      <c r="CE41" s="466"/>
      <c r="CF41" s="466"/>
      <c r="CG41" s="466"/>
      <c r="CH41" s="466"/>
      <c r="CI41" s="466"/>
      <c r="CJ41" s="466"/>
      <c r="CK41" s="466"/>
      <c r="CL41" s="466"/>
      <c r="CM41" s="466"/>
      <c r="CN41" s="2"/>
      <c r="CO41" s="465" t="str">
        <f t="shared" si="5"/>
        <v/>
      </c>
      <c r="CP41" s="465"/>
      <c r="CQ41" s="466" t="str">
        <f>IF('各会計、関係団体の財政状況及び健全化判断比率'!BS14="","",'各会計、関係団体の財政状況及び健全化判断比率'!BS14)</f>
        <v/>
      </c>
      <c r="CR41" s="466"/>
      <c r="CS41" s="466"/>
      <c r="CT41" s="466"/>
      <c r="CU41" s="466"/>
      <c r="CV41" s="466"/>
      <c r="CW41" s="466"/>
      <c r="CX41" s="466"/>
      <c r="CY41" s="466"/>
      <c r="CZ41" s="466"/>
      <c r="DA41" s="466"/>
      <c r="DB41" s="466"/>
      <c r="DC41" s="466"/>
      <c r="DD41" s="466"/>
      <c r="DE41" s="466"/>
      <c r="DG41" s="467" t="str">
        <f>IF('各会計、関係団体の財政状況及び健全化判断比率'!BR14="","",'各会計、関係団体の財政状況及び健全化判断比率'!BR14)</f>
        <v/>
      </c>
      <c r="DH41" s="467"/>
      <c r="DI41" s="19"/>
    </row>
    <row r="42" spans="1:113" ht="32.25" customHeight="1" x14ac:dyDescent="0.2">
      <c r="B42" s="5"/>
      <c r="C42" s="465" t="str">
        <f t="shared" si="0"/>
        <v/>
      </c>
      <c r="D42" s="465"/>
      <c r="E42" s="466" t="str">
        <f>IF('各会計、関係団体の財政状況及び健全化判断比率'!B15="","",'各会計、関係団体の財政状況及び健全化判断比率'!B15)</f>
        <v/>
      </c>
      <c r="F42" s="466"/>
      <c r="G42" s="466"/>
      <c r="H42" s="466"/>
      <c r="I42" s="466"/>
      <c r="J42" s="466"/>
      <c r="K42" s="466"/>
      <c r="L42" s="466"/>
      <c r="M42" s="466"/>
      <c r="N42" s="466"/>
      <c r="O42" s="466"/>
      <c r="P42" s="466"/>
      <c r="Q42" s="466"/>
      <c r="R42" s="466"/>
      <c r="S42" s="466"/>
      <c r="T42" s="2"/>
      <c r="U42" s="465" t="str">
        <f t="shared" si="1"/>
        <v/>
      </c>
      <c r="V42" s="465"/>
      <c r="W42" s="466"/>
      <c r="X42" s="466"/>
      <c r="Y42" s="466"/>
      <c r="Z42" s="466"/>
      <c r="AA42" s="466"/>
      <c r="AB42" s="466"/>
      <c r="AC42" s="466"/>
      <c r="AD42" s="466"/>
      <c r="AE42" s="466"/>
      <c r="AF42" s="466"/>
      <c r="AG42" s="466"/>
      <c r="AH42" s="466"/>
      <c r="AI42" s="466"/>
      <c r="AJ42" s="466"/>
      <c r="AK42" s="466"/>
      <c r="AL42" s="2"/>
      <c r="AM42" s="465" t="str">
        <f t="shared" si="2"/>
        <v/>
      </c>
      <c r="AN42" s="465"/>
      <c r="AO42" s="466"/>
      <c r="AP42" s="466"/>
      <c r="AQ42" s="466"/>
      <c r="AR42" s="466"/>
      <c r="AS42" s="466"/>
      <c r="AT42" s="466"/>
      <c r="AU42" s="466"/>
      <c r="AV42" s="466"/>
      <c r="AW42" s="466"/>
      <c r="AX42" s="466"/>
      <c r="AY42" s="466"/>
      <c r="AZ42" s="466"/>
      <c r="BA42" s="466"/>
      <c r="BB42" s="466"/>
      <c r="BC42" s="466"/>
      <c r="BD42" s="2"/>
      <c r="BE42" s="465" t="str">
        <f t="shared" si="3"/>
        <v/>
      </c>
      <c r="BF42" s="465"/>
      <c r="BG42" s="466"/>
      <c r="BH42" s="466"/>
      <c r="BI42" s="466"/>
      <c r="BJ42" s="466"/>
      <c r="BK42" s="466"/>
      <c r="BL42" s="466"/>
      <c r="BM42" s="466"/>
      <c r="BN42" s="466"/>
      <c r="BO42" s="466"/>
      <c r="BP42" s="466"/>
      <c r="BQ42" s="466"/>
      <c r="BR42" s="466"/>
      <c r="BS42" s="466"/>
      <c r="BT42" s="466"/>
      <c r="BU42" s="466"/>
      <c r="BV42" s="2"/>
      <c r="BW42" s="465" t="str">
        <f t="shared" si="4"/>
        <v/>
      </c>
      <c r="BX42" s="465"/>
      <c r="BY42" s="466" t="str">
        <f>IF('各会計、関係団体の財政状況及び健全化判断比率'!B76="","",'各会計、関係団体の財政状況及び健全化判断比率'!B76)</f>
        <v/>
      </c>
      <c r="BZ42" s="466"/>
      <c r="CA42" s="466"/>
      <c r="CB42" s="466"/>
      <c r="CC42" s="466"/>
      <c r="CD42" s="466"/>
      <c r="CE42" s="466"/>
      <c r="CF42" s="466"/>
      <c r="CG42" s="466"/>
      <c r="CH42" s="466"/>
      <c r="CI42" s="466"/>
      <c r="CJ42" s="466"/>
      <c r="CK42" s="466"/>
      <c r="CL42" s="466"/>
      <c r="CM42" s="466"/>
      <c r="CN42" s="2"/>
      <c r="CO42" s="465" t="str">
        <f t="shared" si="5"/>
        <v/>
      </c>
      <c r="CP42" s="465"/>
      <c r="CQ42" s="466" t="str">
        <f>IF('各会計、関係団体の財政状況及び健全化判断比率'!BS15="","",'各会計、関係団体の財政状況及び健全化判断比率'!BS15)</f>
        <v/>
      </c>
      <c r="CR42" s="466"/>
      <c r="CS42" s="466"/>
      <c r="CT42" s="466"/>
      <c r="CU42" s="466"/>
      <c r="CV42" s="466"/>
      <c r="CW42" s="466"/>
      <c r="CX42" s="466"/>
      <c r="CY42" s="466"/>
      <c r="CZ42" s="466"/>
      <c r="DA42" s="466"/>
      <c r="DB42" s="466"/>
      <c r="DC42" s="466"/>
      <c r="DD42" s="466"/>
      <c r="DE42" s="466"/>
      <c r="DG42" s="467" t="str">
        <f>IF('各会計、関係団体の財政状況及び健全化判断比率'!BR15="","",'各会計、関係団体の財政状況及び健全化判断比率'!BR15)</f>
        <v/>
      </c>
      <c r="DH42" s="467"/>
      <c r="DI42" s="19"/>
    </row>
    <row r="43" spans="1:113" ht="32.25" customHeight="1" x14ac:dyDescent="0.2">
      <c r="B43" s="5"/>
      <c r="C43" s="465" t="str">
        <f t="shared" si="0"/>
        <v/>
      </c>
      <c r="D43" s="465"/>
      <c r="E43" s="466" t="str">
        <f>IF('各会計、関係団体の財政状況及び健全化判断比率'!B16="","",'各会計、関係団体の財政状況及び健全化判断比率'!B16)</f>
        <v/>
      </c>
      <c r="F43" s="466"/>
      <c r="G43" s="466"/>
      <c r="H43" s="466"/>
      <c r="I43" s="466"/>
      <c r="J43" s="466"/>
      <c r="K43" s="466"/>
      <c r="L43" s="466"/>
      <c r="M43" s="466"/>
      <c r="N43" s="466"/>
      <c r="O43" s="466"/>
      <c r="P43" s="466"/>
      <c r="Q43" s="466"/>
      <c r="R43" s="466"/>
      <c r="S43" s="466"/>
      <c r="T43" s="2"/>
      <c r="U43" s="465" t="str">
        <f t="shared" si="1"/>
        <v/>
      </c>
      <c r="V43" s="465"/>
      <c r="W43" s="466"/>
      <c r="X43" s="466"/>
      <c r="Y43" s="466"/>
      <c r="Z43" s="466"/>
      <c r="AA43" s="466"/>
      <c r="AB43" s="466"/>
      <c r="AC43" s="466"/>
      <c r="AD43" s="466"/>
      <c r="AE43" s="466"/>
      <c r="AF43" s="466"/>
      <c r="AG43" s="466"/>
      <c r="AH43" s="466"/>
      <c r="AI43" s="466"/>
      <c r="AJ43" s="466"/>
      <c r="AK43" s="466"/>
      <c r="AL43" s="2"/>
      <c r="AM43" s="465" t="str">
        <f t="shared" si="2"/>
        <v/>
      </c>
      <c r="AN43" s="465"/>
      <c r="AO43" s="466"/>
      <c r="AP43" s="466"/>
      <c r="AQ43" s="466"/>
      <c r="AR43" s="466"/>
      <c r="AS43" s="466"/>
      <c r="AT43" s="466"/>
      <c r="AU43" s="466"/>
      <c r="AV43" s="466"/>
      <c r="AW43" s="466"/>
      <c r="AX43" s="466"/>
      <c r="AY43" s="466"/>
      <c r="AZ43" s="466"/>
      <c r="BA43" s="466"/>
      <c r="BB43" s="466"/>
      <c r="BC43" s="466"/>
      <c r="BD43" s="2"/>
      <c r="BE43" s="465" t="str">
        <f t="shared" si="3"/>
        <v/>
      </c>
      <c r="BF43" s="465"/>
      <c r="BG43" s="466"/>
      <c r="BH43" s="466"/>
      <c r="BI43" s="466"/>
      <c r="BJ43" s="466"/>
      <c r="BK43" s="466"/>
      <c r="BL43" s="466"/>
      <c r="BM43" s="466"/>
      <c r="BN43" s="466"/>
      <c r="BO43" s="466"/>
      <c r="BP43" s="466"/>
      <c r="BQ43" s="466"/>
      <c r="BR43" s="466"/>
      <c r="BS43" s="466"/>
      <c r="BT43" s="466"/>
      <c r="BU43" s="466"/>
      <c r="BV43" s="2"/>
      <c r="BW43" s="465" t="str">
        <f t="shared" si="4"/>
        <v/>
      </c>
      <c r="BX43" s="465"/>
      <c r="BY43" s="466" t="str">
        <f>IF('各会計、関係団体の財政状況及び健全化判断比率'!B77="","",'各会計、関係団体の財政状況及び健全化判断比率'!B77)</f>
        <v/>
      </c>
      <c r="BZ43" s="466"/>
      <c r="CA43" s="466"/>
      <c r="CB43" s="466"/>
      <c r="CC43" s="466"/>
      <c r="CD43" s="466"/>
      <c r="CE43" s="466"/>
      <c r="CF43" s="466"/>
      <c r="CG43" s="466"/>
      <c r="CH43" s="466"/>
      <c r="CI43" s="466"/>
      <c r="CJ43" s="466"/>
      <c r="CK43" s="466"/>
      <c r="CL43" s="466"/>
      <c r="CM43" s="466"/>
      <c r="CN43" s="2"/>
      <c r="CO43" s="465" t="str">
        <f t="shared" si="5"/>
        <v/>
      </c>
      <c r="CP43" s="465"/>
      <c r="CQ43" s="466" t="str">
        <f>IF('各会計、関係団体の財政状況及び健全化判断比率'!BS16="","",'各会計、関係団体の財政状況及び健全化判断比率'!BS16)</f>
        <v/>
      </c>
      <c r="CR43" s="466"/>
      <c r="CS43" s="466"/>
      <c r="CT43" s="466"/>
      <c r="CU43" s="466"/>
      <c r="CV43" s="466"/>
      <c r="CW43" s="466"/>
      <c r="CX43" s="466"/>
      <c r="CY43" s="466"/>
      <c r="CZ43" s="466"/>
      <c r="DA43" s="466"/>
      <c r="DB43" s="466"/>
      <c r="DC43" s="466"/>
      <c r="DD43" s="466"/>
      <c r="DE43" s="466"/>
      <c r="DG43" s="467" t="str">
        <f>IF('各会計、関係団体の財政状況及び健全化判断比率'!BR16="","",'各会計、関係団体の財政状況及び健全化判断比率'!BR16)</f>
        <v/>
      </c>
      <c r="DH43" s="467"/>
      <c r="DI43" s="19"/>
    </row>
    <row r="44" spans="1:113" ht="13.5" customHeight="1" x14ac:dyDescent="0.2">
      <c r="B44" s="6"/>
      <c r="C44" s="9"/>
      <c r="D44" s="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c r="BD44" s="9"/>
      <c r="BE44" s="9"/>
      <c r="BF44" s="9"/>
      <c r="BG44" s="9"/>
      <c r="BH44" s="9"/>
      <c r="BI44" s="9"/>
      <c r="BJ44" s="9"/>
      <c r="BK44" s="9"/>
      <c r="BL44" s="9"/>
      <c r="BM44" s="9"/>
      <c r="BN44" s="9"/>
      <c r="BO44" s="9"/>
      <c r="BP44" s="9"/>
      <c r="BQ44" s="9"/>
      <c r="BR44" s="9"/>
      <c r="BS44" s="9"/>
      <c r="BT44" s="9"/>
      <c r="BU44" s="9"/>
      <c r="BV44" s="9"/>
      <c r="BW44" s="9"/>
      <c r="BX44" s="9"/>
      <c r="BY44" s="9"/>
      <c r="BZ44" s="9"/>
      <c r="CA44" s="9"/>
      <c r="CB44" s="9"/>
      <c r="CC44" s="9"/>
      <c r="CD44" s="9"/>
      <c r="CE44" s="9"/>
      <c r="CF44" s="9"/>
      <c r="CG44" s="9"/>
      <c r="CH44" s="9"/>
      <c r="CI44" s="9"/>
      <c r="CJ44" s="9"/>
      <c r="CK44" s="9"/>
      <c r="CL44" s="9"/>
      <c r="CM44" s="9"/>
      <c r="CN44" s="9"/>
      <c r="CO44" s="9"/>
      <c r="CP44" s="9"/>
      <c r="CQ44" s="9"/>
      <c r="CR44" s="9"/>
      <c r="CS44" s="9"/>
      <c r="CT44" s="9"/>
      <c r="CU44" s="9"/>
      <c r="CV44" s="9"/>
      <c r="CW44" s="9"/>
      <c r="CX44" s="9"/>
      <c r="CY44" s="9"/>
      <c r="CZ44" s="9"/>
      <c r="DA44" s="9"/>
      <c r="DB44" s="9"/>
      <c r="DC44" s="9"/>
      <c r="DD44" s="9"/>
      <c r="DE44" s="9"/>
      <c r="DF44" s="9"/>
      <c r="DG44" s="9"/>
      <c r="DH44" s="9"/>
      <c r="DI44" s="37"/>
    </row>
    <row r="45" spans="1:113" x14ac:dyDescent="0.2"/>
    <row r="46" spans="1:113" x14ac:dyDescent="0.2">
      <c r="B46" s="1" t="s">
        <v>292</v>
      </c>
      <c r="E46" s="468" t="s">
        <v>296</v>
      </c>
      <c r="F46" s="468"/>
      <c r="G46" s="468"/>
      <c r="H46" s="468"/>
      <c r="I46" s="468"/>
      <c r="J46" s="468"/>
      <c r="K46" s="468"/>
      <c r="L46" s="468"/>
      <c r="M46" s="468"/>
      <c r="N46" s="468"/>
      <c r="O46" s="468"/>
      <c r="P46" s="468"/>
      <c r="Q46" s="468"/>
      <c r="R46" s="468"/>
      <c r="S46" s="468"/>
      <c r="T46" s="468"/>
      <c r="U46" s="468"/>
      <c r="V46" s="468"/>
      <c r="W46" s="468"/>
      <c r="X46" s="468"/>
      <c r="Y46" s="468"/>
      <c r="Z46" s="468"/>
      <c r="AA46" s="468"/>
      <c r="AB46" s="468"/>
      <c r="AC46" s="468"/>
      <c r="AD46" s="468"/>
      <c r="AE46" s="468"/>
      <c r="AF46" s="468"/>
      <c r="AG46" s="468"/>
      <c r="AH46" s="468"/>
      <c r="AI46" s="468"/>
      <c r="AJ46" s="468"/>
      <c r="AK46" s="468"/>
      <c r="AL46" s="468"/>
      <c r="AM46" s="468"/>
      <c r="AN46" s="468"/>
      <c r="AO46" s="468"/>
      <c r="AP46" s="468"/>
      <c r="AQ46" s="468"/>
      <c r="AR46" s="468"/>
      <c r="AS46" s="468"/>
      <c r="AT46" s="468"/>
      <c r="AU46" s="468"/>
      <c r="AV46" s="468"/>
      <c r="AW46" s="468"/>
      <c r="AX46" s="468"/>
      <c r="AY46" s="468"/>
      <c r="AZ46" s="468"/>
      <c r="BA46" s="468"/>
      <c r="BB46" s="468"/>
      <c r="BC46" s="468"/>
      <c r="BD46" s="468"/>
      <c r="BE46" s="468"/>
      <c r="BF46" s="468"/>
      <c r="BG46" s="468"/>
      <c r="BH46" s="468"/>
      <c r="BI46" s="468"/>
      <c r="BJ46" s="468"/>
      <c r="BK46" s="468"/>
      <c r="BL46" s="468"/>
      <c r="BM46" s="468"/>
      <c r="BN46" s="468"/>
      <c r="BO46" s="468"/>
      <c r="BP46" s="468"/>
      <c r="BQ46" s="468"/>
      <c r="BR46" s="468"/>
      <c r="BS46" s="468"/>
      <c r="BT46" s="468"/>
      <c r="BU46" s="468"/>
      <c r="BV46" s="468"/>
      <c r="BW46" s="468"/>
      <c r="BX46" s="468"/>
      <c r="BY46" s="468"/>
      <c r="BZ46" s="468"/>
      <c r="CA46" s="468"/>
      <c r="CB46" s="468"/>
      <c r="CC46" s="468"/>
      <c r="CD46" s="468"/>
      <c r="CE46" s="468"/>
      <c r="CF46" s="468"/>
      <c r="CG46" s="468"/>
      <c r="CH46" s="468"/>
      <c r="CI46" s="468"/>
      <c r="CJ46" s="468"/>
      <c r="CK46" s="468"/>
      <c r="CL46" s="468"/>
      <c r="CM46" s="468"/>
      <c r="CN46" s="468"/>
      <c r="CO46" s="468"/>
      <c r="CP46" s="468"/>
      <c r="CQ46" s="468"/>
      <c r="CR46" s="468"/>
      <c r="CS46" s="468"/>
      <c r="CT46" s="468"/>
      <c r="CU46" s="468"/>
      <c r="CV46" s="468"/>
      <c r="CW46" s="468"/>
      <c r="CX46" s="468"/>
      <c r="CY46" s="468"/>
      <c r="CZ46" s="468"/>
      <c r="DA46" s="468"/>
      <c r="DB46" s="468"/>
      <c r="DC46" s="468"/>
      <c r="DD46" s="468"/>
      <c r="DE46" s="468"/>
      <c r="DF46" s="468"/>
      <c r="DG46" s="468"/>
      <c r="DH46" s="468"/>
      <c r="DI46" s="468"/>
    </row>
    <row r="47" spans="1:113" x14ac:dyDescent="0.2">
      <c r="E47" s="468" t="s">
        <v>14</v>
      </c>
      <c r="F47" s="468"/>
      <c r="G47" s="468"/>
      <c r="H47" s="468"/>
      <c r="I47" s="468"/>
      <c r="J47" s="468"/>
      <c r="K47" s="468"/>
      <c r="L47" s="468"/>
      <c r="M47" s="468"/>
      <c r="N47" s="468"/>
      <c r="O47" s="468"/>
      <c r="P47" s="468"/>
      <c r="Q47" s="468"/>
      <c r="R47" s="468"/>
      <c r="S47" s="468"/>
      <c r="T47" s="468"/>
      <c r="U47" s="468"/>
      <c r="V47" s="468"/>
      <c r="W47" s="468"/>
      <c r="X47" s="468"/>
      <c r="Y47" s="468"/>
      <c r="Z47" s="468"/>
      <c r="AA47" s="468"/>
      <c r="AB47" s="468"/>
      <c r="AC47" s="468"/>
      <c r="AD47" s="468"/>
      <c r="AE47" s="468"/>
      <c r="AF47" s="468"/>
      <c r="AG47" s="468"/>
      <c r="AH47" s="468"/>
      <c r="AI47" s="468"/>
      <c r="AJ47" s="468"/>
      <c r="AK47" s="468"/>
      <c r="AL47" s="468"/>
      <c r="AM47" s="468"/>
      <c r="AN47" s="468"/>
      <c r="AO47" s="468"/>
      <c r="AP47" s="468"/>
      <c r="AQ47" s="468"/>
      <c r="AR47" s="468"/>
      <c r="AS47" s="468"/>
      <c r="AT47" s="468"/>
      <c r="AU47" s="468"/>
      <c r="AV47" s="468"/>
      <c r="AW47" s="468"/>
      <c r="AX47" s="468"/>
      <c r="AY47" s="468"/>
      <c r="AZ47" s="468"/>
      <c r="BA47" s="468"/>
      <c r="BB47" s="468"/>
      <c r="BC47" s="468"/>
      <c r="BD47" s="468"/>
      <c r="BE47" s="468"/>
      <c r="BF47" s="468"/>
      <c r="BG47" s="468"/>
      <c r="BH47" s="468"/>
      <c r="BI47" s="468"/>
      <c r="BJ47" s="468"/>
      <c r="BK47" s="468"/>
      <c r="BL47" s="468"/>
      <c r="BM47" s="468"/>
      <c r="BN47" s="468"/>
      <c r="BO47" s="468"/>
      <c r="BP47" s="468"/>
      <c r="BQ47" s="468"/>
      <c r="BR47" s="468"/>
      <c r="BS47" s="468"/>
      <c r="BT47" s="468"/>
      <c r="BU47" s="468"/>
      <c r="BV47" s="468"/>
      <c r="BW47" s="468"/>
      <c r="BX47" s="468"/>
      <c r="BY47" s="468"/>
      <c r="BZ47" s="468"/>
      <c r="CA47" s="468"/>
      <c r="CB47" s="468"/>
      <c r="CC47" s="468"/>
      <c r="CD47" s="468"/>
      <c r="CE47" s="468"/>
      <c r="CF47" s="468"/>
      <c r="CG47" s="468"/>
      <c r="CH47" s="468"/>
      <c r="CI47" s="468"/>
      <c r="CJ47" s="468"/>
      <c r="CK47" s="468"/>
      <c r="CL47" s="468"/>
      <c r="CM47" s="468"/>
      <c r="CN47" s="468"/>
      <c r="CO47" s="468"/>
      <c r="CP47" s="468"/>
      <c r="CQ47" s="468"/>
      <c r="CR47" s="468"/>
      <c r="CS47" s="468"/>
      <c r="CT47" s="468"/>
      <c r="CU47" s="468"/>
      <c r="CV47" s="468"/>
      <c r="CW47" s="468"/>
      <c r="CX47" s="468"/>
      <c r="CY47" s="468"/>
      <c r="CZ47" s="468"/>
      <c r="DA47" s="468"/>
      <c r="DB47" s="468"/>
      <c r="DC47" s="468"/>
      <c r="DD47" s="468"/>
      <c r="DE47" s="468"/>
      <c r="DF47" s="468"/>
      <c r="DG47" s="468"/>
      <c r="DH47" s="468"/>
      <c r="DI47" s="468"/>
    </row>
    <row r="48" spans="1:113" x14ac:dyDescent="0.2">
      <c r="E48" s="468" t="s">
        <v>297</v>
      </c>
      <c r="F48" s="468"/>
      <c r="G48" s="468"/>
      <c r="H48" s="468"/>
      <c r="I48" s="468"/>
      <c r="J48" s="468"/>
      <c r="K48" s="468"/>
      <c r="L48" s="468"/>
      <c r="M48" s="468"/>
      <c r="N48" s="468"/>
      <c r="O48" s="468"/>
      <c r="P48" s="468"/>
      <c r="Q48" s="468"/>
      <c r="R48" s="468"/>
      <c r="S48" s="468"/>
      <c r="T48" s="468"/>
      <c r="U48" s="468"/>
      <c r="V48" s="468"/>
      <c r="W48" s="468"/>
      <c r="X48" s="468"/>
      <c r="Y48" s="468"/>
      <c r="Z48" s="468"/>
      <c r="AA48" s="468"/>
      <c r="AB48" s="468"/>
      <c r="AC48" s="468"/>
      <c r="AD48" s="468"/>
      <c r="AE48" s="468"/>
      <c r="AF48" s="468"/>
      <c r="AG48" s="468"/>
      <c r="AH48" s="468"/>
      <c r="AI48" s="468"/>
      <c r="AJ48" s="468"/>
      <c r="AK48" s="468"/>
      <c r="AL48" s="468"/>
      <c r="AM48" s="468"/>
      <c r="AN48" s="468"/>
      <c r="AO48" s="468"/>
      <c r="AP48" s="468"/>
      <c r="AQ48" s="468"/>
      <c r="AR48" s="468"/>
      <c r="AS48" s="468"/>
      <c r="AT48" s="468"/>
      <c r="AU48" s="468"/>
      <c r="AV48" s="468"/>
      <c r="AW48" s="468"/>
      <c r="AX48" s="468"/>
      <c r="AY48" s="468"/>
      <c r="AZ48" s="468"/>
      <c r="BA48" s="468"/>
      <c r="BB48" s="468"/>
      <c r="BC48" s="468"/>
      <c r="BD48" s="468"/>
      <c r="BE48" s="468"/>
      <c r="BF48" s="468"/>
      <c r="BG48" s="468"/>
      <c r="BH48" s="468"/>
      <c r="BI48" s="468"/>
      <c r="BJ48" s="468"/>
      <c r="BK48" s="468"/>
      <c r="BL48" s="468"/>
      <c r="BM48" s="468"/>
      <c r="BN48" s="468"/>
      <c r="BO48" s="468"/>
      <c r="BP48" s="468"/>
      <c r="BQ48" s="468"/>
      <c r="BR48" s="468"/>
      <c r="BS48" s="468"/>
      <c r="BT48" s="468"/>
      <c r="BU48" s="468"/>
      <c r="BV48" s="468"/>
      <c r="BW48" s="468"/>
      <c r="BX48" s="468"/>
      <c r="BY48" s="468"/>
      <c r="BZ48" s="468"/>
      <c r="CA48" s="468"/>
      <c r="CB48" s="468"/>
      <c r="CC48" s="468"/>
      <c r="CD48" s="468"/>
      <c r="CE48" s="468"/>
      <c r="CF48" s="468"/>
      <c r="CG48" s="468"/>
      <c r="CH48" s="468"/>
      <c r="CI48" s="468"/>
      <c r="CJ48" s="468"/>
      <c r="CK48" s="468"/>
      <c r="CL48" s="468"/>
      <c r="CM48" s="468"/>
      <c r="CN48" s="468"/>
      <c r="CO48" s="468"/>
      <c r="CP48" s="468"/>
      <c r="CQ48" s="468"/>
      <c r="CR48" s="468"/>
      <c r="CS48" s="468"/>
      <c r="CT48" s="468"/>
      <c r="CU48" s="468"/>
      <c r="CV48" s="468"/>
      <c r="CW48" s="468"/>
      <c r="CX48" s="468"/>
      <c r="CY48" s="468"/>
      <c r="CZ48" s="468"/>
      <c r="DA48" s="468"/>
      <c r="DB48" s="468"/>
      <c r="DC48" s="468"/>
      <c r="DD48" s="468"/>
      <c r="DE48" s="468"/>
      <c r="DF48" s="468"/>
      <c r="DG48" s="468"/>
      <c r="DH48" s="468"/>
      <c r="DI48" s="468"/>
    </row>
    <row r="49" spans="5:113" x14ac:dyDescent="0.2">
      <c r="E49" s="468" t="s">
        <v>299</v>
      </c>
      <c r="F49" s="468"/>
      <c r="G49" s="468"/>
      <c r="H49" s="468"/>
      <c r="I49" s="468"/>
      <c r="J49" s="468"/>
      <c r="K49" s="468"/>
      <c r="L49" s="468"/>
      <c r="M49" s="468"/>
      <c r="N49" s="468"/>
      <c r="O49" s="468"/>
      <c r="P49" s="468"/>
      <c r="Q49" s="468"/>
      <c r="R49" s="468"/>
      <c r="S49" s="468"/>
      <c r="T49" s="468"/>
      <c r="U49" s="468"/>
      <c r="V49" s="468"/>
      <c r="W49" s="468"/>
      <c r="X49" s="468"/>
      <c r="Y49" s="468"/>
      <c r="Z49" s="468"/>
      <c r="AA49" s="468"/>
      <c r="AB49" s="468"/>
      <c r="AC49" s="468"/>
      <c r="AD49" s="468"/>
      <c r="AE49" s="468"/>
      <c r="AF49" s="468"/>
      <c r="AG49" s="468"/>
      <c r="AH49" s="468"/>
      <c r="AI49" s="468"/>
      <c r="AJ49" s="468"/>
      <c r="AK49" s="468"/>
      <c r="AL49" s="468"/>
      <c r="AM49" s="468"/>
      <c r="AN49" s="468"/>
      <c r="AO49" s="468"/>
      <c r="AP49" s="468"/>
      <c r="AQ49" s="468"/>
      <c r="AR49" s="468"/>
      <c r="AS49" s="468"/>
      <c r="AT49" s="468"/>
      <c r="AU49" s="468"/>
      <c r="AV49" s="468"/>
      <c r="AW49" s="468"/>
      <c r="AX49" s="468"/>
      <c r="AY49" s="468"/>
      <c r="AZ49" s="468"/>
      <c r="BA49" s="468"/>
      <c r="BB49" s="468"/>
      <c r="BC49" s="468"/>
      <c r="BD49" s="468"/>
      <c r="BE49" s="468"/>
      <c r="BF49" s="468"/>
      <c r="BG49" s="468"/>
      <c r="BH49" s="468"/>
      <c r="BI49" s="468"/>
      <c r="BJ49" s="468"/>
      <c r="BK49" s="468"/>
      <c r="BL49" s="468"/>
      <c r="BM49" s="468"/>
      <c r="BN49" s="468"/>
      <c r="BO49" s="468"/>
      <c r="BP49" s="468"/>
      <c r="BQ49" s="468"/>
      <c r="BR49" s="468"/>
      <c r="BS49" s="468"/>
      <c r="BT49" s="468"/>
      <c r="BU49" s="468"/>
      <c r="BV49" s="468"/>
      <c r="BW49" s="468"/>
      <c r="BX49" s="468"/>
      <c r="BY49" s="468"/>
      <c r="BZ49" s="468"/>
      <c r="CA49" s="468"/>
      <c r="CB49" s="468"/>
      <c r="CC49" s="468"/>
      <c r="CD49" s="468"/>
      <c r="CE49" s="468"/>
      <c r="CF49" s="468"/>
      <c r="CG49" s="468"/>
      <c r="CH49" s="468"/>
      <c r="CI49" s="468"/>
      <c r="CJ49" s="468"/>
      <c r="CK49" s="468"/>
      <c r="CL49" s="468"/>
      <c r="CM49" s="468"/>
      <c r="CN49" s="468"/>
      <c r="CO49" s="468"/>
      <c r="CP49" s="468"/>
      <c r="CQ49" s="468"/>
      <c r="CR49" s="468"/>
      <c r="CS49" s="468"/>
      <c r="CT49" s="468"/>
      <c r="CU49" s="468"/>
      <c r="CV49" s="468"/>
      <c r="CW49" s="468"/>
      <c r="CX49" s="468"/>
      <c r="CY49" s="468"/>
      <c r="CZ49" s="468"/>
      <c r="DA49" s="468"/>
      <c r="DB49" s="468"/>
      <c r="DC49" s="468"/>
      <c r="DD49" s="468"/>
      <c r="DE49" s="468"/>
      <c r="DF49" s="468"/>
      <c r="DG49" s="468"/>
      <c r="DH49" s="468"/>
      <c r="DI49" s="468"/>
    </row>
    <row r="50" spans="5:113" x14ac:dyDescent="0.2">
      <c r="E50" s="468" t="s">
        <v>132</v>
      </c>
      <c r="F50" s="468"/>
      <c r="G50" s="468"/>
      <c r="H50" s="468"/>
      <c r="I50" s="468"/>
      <c r="J50" s="468"/>
      <c r="K50" s="468"/>
      <c r="L50" s="468"/>
      <c r="M50" s="468"/>
      <c r="N50" s="468"/>
      <c r="O50" s="468"/>
      <c r="P50" s="468"/>
      <c r="Q50" s="468"/>
      <c r="R50" s="468"/>
      <c r="S50" s="468"/>
      <c r="T50" s="468"/>
      <c r="U50" s="468"/>
      <c r="V50" s="468"/>
      <c r="W50" s="468"/>
      <c r="X50" s="468"/>
      <c r="Y50" s="468"/>
      <c r="Z50" s="468"/>
      <c r="AA50" s="468"/>
      <c r="AB50" s="468"/>
      <c r="AC50" s="468"/>
      <c r="AD50" s="468"/>
      <c r="AE50" s="468"/>
      <c r="AF50" s="468"/>
      <c r="AG50" s="468"/>
      <c r="AH50" s="468"/>
      <c r="AI50" s="468"/>
      <c r="AJ50" s="468"/>
      <c r="AK50" s="468"/>
      <c r="AL50" s="468"/>
      <c r="AM50" s="468"/>
      <c r="AN50" s="468"/>
      <c r="AO50" s="468"/>
      <c r="AP50" s="468"/>
      <c r="AQ50" s="468"/>
      <c r="AR50" s="468"/>
      <c r="AS50" s="468"/>
      <c r="AT50" s="468"/>
      <c r="AU50" s="468"/>
      <c r="AV50" s="468"/>
      <c r="AW50" s="468"/>
      <c r="AX50" s="468"/>
      <c r="AY50" s="468"/>
      <c r="AZ50" s="468"/>
      <c r="BA50" s="468"/>
      <c r="BB50" s="468"/>
      <c r="BC50" s="468"/>
      <c r="BD50" s="468"/>
      <c r="BE50" s="468"/>
      <c r="BF50" s="468"/>
      <c r="BG50" s="468"/>
      <c r="BH50" s="468"/>
      <c r="BI50" s="468"/>
      <c r="BJ50" s="468"/>
      <c r="BK50" s="468"/>
      <c r="BL50" s="468"/>
      <c r="BM50" s="468"/>
      <c r="BN50" s="468"/>
      <c r="BO50" s="468"/>
      <c r="BP50" s="468"/>
      <c r="BQ50" s="468"/>
      <c r="BR50" s="468"/>
      <c r="BS50" s="468"/>
      <c r="BT50" s="468"/>
      <c r="BU50" s="468"/>
      <c r="BV50" s="468"/>
      <c r="BW50" s="468"/>
      <c r="BX50" s="468"/>
      <c r="BY50" s="468"/>
      <c r="BZ50" s="468"/>
      <c r="CA50" s="468"/>
      <c r="CB50" s="468"/>
      <c r="CC50" s="468"/>
      <c r="CD50" s="468"/>
      <c r="CE50" s="468"/>
      <c r="CF50" s="468"/>
      <c r="CG50" s="468"/>
      <c r="CH50" s="468"/>
      <c r="CI50" s="468"/>
      <c r="CJ50" s="468"/>
      <c r="CK50" s="468"/>
      <c r="CL50" s="468"/>
      <c r="CM50" s="468"/>
      <c r="CN50" s="468"/>
      <c r="CO50" s="468"/>
      <c r="CP50" s="468"/>
      <c r="CQ50" s="468"/>
      <c r="CR50" s="468"/>
      <c r="CS50" s="468"/>
      <c r="CT50" s="468"/>
      <c r="CU50" s="468"/>
      <c r="CV50" s="468"/>
      <c r="CW50" s="468"/>
      <c r="CX50" s="468"/>
      <c r="CY50" s="468"/>
      <c r="CZ50" s="468"/>
      <c r="DA50" s="468"/>
      <c r="DB50" s="468"/>
      <c r="DC50" s="468"/>
      <c r="DD50" s="468"/>
      <c r="DE50" s="468"/>
      <c r="DF50" s="468"/>
      <c r="DG50" s="468"/>
      <c r="DH50" s="468"/>
      <c r="DI50" s="468"/>
    </row>
    <row r="51" spans="5:113" x14ac:dyDescent="0.2">
      <c r="E51" s="468" t="s">
        <v>301</v>
      </c>
      <c r="F51" s="468"/>
      <c r="G51" s="468"/>
      <c r="H51" s="468"/>
      <c r="I51" s="468"/>
      <c r="J51" s="468"/>
      <c r="K51" s="468"/>
      <c r="L51" s="468"/>
      <c r="M51" s="468"/>
      <c r="N51" s="468"/>
      <c r="O51" s="468"/>
      <c r="P51" s="468"/>
      <c r="Q51" s="468"/>
      <c r="R51" s="468"/>
      <c r="S51" s="468"/>
      <c r="T51" s="468"/>
      <c r="U51" s="468"/>
      <c r="V51" s="468"/>
      <c r="W51" s="468"/>
      <c r="X51" s="468"/>
      <c r="Y51" s="468"/>
      <c r="Z51" s="468"/>
      <c r="AA51" s="468"/>
      <c r="AB51" s="468"/>
      <c r="AC51" s="468"/>
      <c r="AD51" s="468"/>
      <c r="AE51" s="468"/>
      <c r="AF51" s="468"/>
      <c r="AG51" s="468"/>
      <c r="AH51" s="468"/>
      <c r="AI51" s="468"/>
      <c r="AJ51" s="468"/>
      <c r="AK51" s="468"/>
      <c r="AL51" s="468"/>
      <c r="AM51" s="468"/>
      <c r="AN51" s="468"/>
      <c r="AO51" s="468"/>
      <c r="AP51" s="468"/>
      <c r="AQ51" s="468"/>
      <c r="AR51" s="468"/>
      <c r="AS51" s="468"/>
      <c r="AT51" s="468"/>
      <c r="AU51" s="468"/>
      <c r="AV51" s="468"/>
      <c r="AW51" s="468"/>
      <c r="AX51" s="468"/>
      <c r="AY51" s="468"/>
      <c r="AZ51" s="468"/>
      <c r="BA51" s="468"/>
      <c r="BB51" s="468"/>
      <c r="BC51" s="468"/>
      <c r="BD51" s="468"/>
      <c r="BE51" s="468"/>
      <c r="BF51" s="468"/>
      <c r="BG51" s="468"/>
      <c r="BH51" s="468"/>
      <c r="BI51" s="468"/>
      <c r="BJ51" s="468"/>
      <c r="BK51" s="468"/>
      <c r="BL51" s="468"/>
      <c r="BM51" s="468"/>
      <c r="BN51" s="468"/>
      <c r="BO51" s="468"/>
      <c r="BP51" s="468"/>
      <c r="BQ51" s="468"/>
      <c r="BR51" s="468"/>
      <c r="BS51" s="468"/>
      <c r="BT51" s="468"/>
      <c r="BU51" s="468"/>
      <c r="BV51" s="468"/>
      <c r="BW51" s="468"/>
      <c r="BX51" s="468"/>
      <c r="BY51" s="468"/>
      <c r="BZ51" s="468"/>
      <c r="CA51" s="468"/>
      <c r="CB51" s="468"/>
      <c r="CC51" s="468"/>
      <c r="CD51" s="468"/>
      <c r="CE51" s="468"/>
      <c r="CF51" s="468"/>
      <c r="CG51" s="468"/>
      <c r="CH51" s="468"/>
      <c r="CI51" s="468"/>
      <c r="CJ51" s="468"/>
      <c r="CK51" s="468"/>
      <c r="CL51" s="468"/>
      <c r="CM51" s="468"/>
      <c r="CN51" s="468"/>
      <c r="CO51" s="468"/>
      <c r="CP51" s="468"/>
      <c r="CQ51" s="468"/>
      <c r="CR51" s="468"/>
      <c r="CS51" s="468"/>
      <c r="CT51" s="468"/>
      <c r="CU51" s="468"/>
      <c r="CV51" s="468"/>
      <c r="CW51" s="468"/>
      <c r="CX51" s="468"/>
      <c r="CY51" s="468"/>
      <c r="CZ51" s="468"/>
      <c r="DA51" s="468"/>
      <c r="DB51" s="468"/>
      <c r="DC51" s="468"/>
      <c r="DD51" s="468"/>
      <c r="DE51" s="468"/>
      <c r="DF51" s="468"/>
      <c r="DG51" s="468"/>
      <c r="DH51" s="468"/>
      <c r="DI51" s="468"/>
    </row>
    <row r="52" spans="5:113" x14ac:dyDescent="0.2">
      <c r="E52" s="468" t="s">
        <v>302</v>
      </c>
      <c r="F52" s="468"/>
      <c r="G52" s="468"/>
      <c r="H52" s="468"/>
      <c r="I52" s="468"/>
      <c r="J52" s="468"/>
      <c r="K52" s="468"/>
      <c r="L52" s="468"/>
      <c r="M52" s="468"/>
      <c r="N52" s="468"/>
      <c r="O52" s="468"/>
      <c r="P52" s="468"/>
      <c r="Q52" s="468"/>
      <c r="R52" s="468"/>
      <c r="S52" s="468"/>
      <c r="T52" s="468"/>
      <c r="U52" s="468"/>
      <c r="V52" s="468"/>
      <c r="W52" s="468"/>
      <c r="X52" s="468"/>
      <c r="Y52" s="468"/>
      <c r="Z52" s="468"/>
      <c r="AA52" s="468"/>
      <c r="AB52" s="468"/>
      <c r="AC52" s="468"/>
      <c r="AD52" s="468"/>
      <c r="AE52" s="468"/>
      <c r="AF52" s="468"/>
      <c r="AG52" s="468"/>
      <c r="AH52" s="468"/>
      <c r="AI52" s="468"/>
      <c r="AJ52" s="468"/>
      <c r="AK52" s="468"/>
      <c r="AL52" s="468"/>
      <c r="AM52" s="468"/>
      <c r="AN52" s="468"/>
      <c r="AO52" s="468"/>
      <c r="AP52" s="468"/>
      <c r="AQ52" s="468"/>
      <c r="AR52" s="468"/>
      <c r="AS52" s="468"/>
      <c r="AT52" s="468"/>
      <c r="AU52" s="468"/>
      <c r="AV52" s="468"/>
      <c r="AW52" s="468"/>
      <c r="AX52" s="468"/>
      <c r="AY52" s="468"/>
      <c r="AZ52" s="468"/>
      <c r="BA52" s="468"/>
      <c r="BB52" s="468"/>
      <c r="BC52" s="468"/>
      <c r="BD52" s="468"/>
      <c r="BE52" s="468"/>
      <c r="BF52" s="468"/>
      <c r="BG52" s="468"/>
      <c r="BH52" s="468"/>
      <c r="BI52" s="468"/>
      <c r="BJ52" s="468"/>
      <c r="BK52" s="468"/>
      <c r="BL52" s="468"/>
      <c r="BM52" s="468"/>
      <c r="BN52" s="468"/>
      <c r="BO52" s="468"/>
      <c r="BP52" s="468"/>
      <c r="BQ52" s="468"/>
      <c r="BR52" s="468"/>
      <c r="BS52" s="468"/>
      <c r="BT52" s="468"/>
      <c r="BU52" s="468"/>
      <c r="BV52" s="468"/>
      <c r="BW52" s="468"/>
      <c r="BX52" s="468"/>
      <c r="BY52" s="468"/>
      <c r="BZ52" s="468"/>
      <c r="CA52" s="468"/>
      <c r="CB52" s="468"/>
      <c r="CC52" s="468"/>
      <c r="CD52" s="468"/>
      <c r="CE52" s="468"/>
      <c r="CF52" s="468"/>
      <c r="CG52" s="468"/>
      <c r="CH52" s="468"/>
      <c r="CI52" s="468"/>
      <c r="CJ52" s="468"/>
      <c r="CK52" s="468"/>
      <c r="CL52" s="468"/>
      <c r="CM52" s="468"/>
      <c r="CN52" s="468"/>
      <c r="CO52" s="468"/>
      <c r="CP52" s="468"/>
      <c r="CQ52" s="468"/>
      <c r="CR52" s="468"/>
      <c r="CS52" s="468"/>
      <c r="CT52" s="468"/>
      <c r="CU52" s="468"/>
      <c r="CV52" s="468"/>
      <c r="CW52" s="468"/>
      <c r="CX52" s="468"/>
      <c r="CY52" s="468"/>
      <c r="CZ52" s="468"/>
      <c r="DA52" s="468"/>
      <c r="DB52" s="468"/>
      <c r="DC52" s="468"/>
      <c r="DD52" s="468"/>
      <c r="DE52" s="468"/>
      <c r="DF52" s="468"/>
      <c r="DG52" s="468"/>
      <c r="DH52" s="468"/>
      <c r="DI52" s="468"/>
    </row>
    <row r="53" spans="5:113" x14ac:dyDescent="0.2">
      <c r="E53" s="468" t="s">
        <v>305</v>
      </c>
      <c r="F53" s="468"/>
      <c r="G53" s="468"/>
      <c r="H53" s="468"/>
      <c r="I53" s="468"/>
      <c r="J53" s="468"/>
      <c r="K53" s="468"/>
      <c r="L53" s="468"/>
      <c r="M53" s="468"/>
      <c r="N53" s="468"/>
      <c r="O53" s="468"/>
      <c r="P53" s="468"/>
      <c r="Q53" s="468"/>
      <c r="R53" s="468"/>
      <c r="S53" s="468"/>
      <c r="T53" s="468"/>
      <c r="U53" s="468"/>
      <c r="V53" s="468"/>
      <c r="W53" s="468"/>
      <c r="X53" s="468"/>
      <c r="Y53" s="468"/>
      <c r="Z53" s="468"/>
      <c r="AA53" s="468"/>
      <c r="AB53" s="468"/>
      <c r="AC53" s="468"/>
      <c r="AD53" s="468"/>
      <c r="AE53" s="468"/>
      <c r="AF53" s="468"/>
      <c r="AG53" s="468"/>
      <c r="AH53" s="468"/>
      <c r="AI53" s="468"/>
      <c r="AJ53" s="468"/>
      <c r="AK53" s="468"/>
      <c r="AL53" s="468"/>
      <c r="AM53" s="468"/>
      <c r="AN53" s="468"/>
      <c r="AO53" s="468"/>
      <c r="AP53" s="468"/>
      <c r="AQ53" s="468"/>
      <c r="AR53" s="468"/>
      <c r="AS53" s="468"/>
      <c r="AT53" s="468"/>
      <c r="AU53" s="468"/>
      <c r="AV53" s="468"/>
      <c r="AW53" s="468"/>
      <c r="AX53" s="468"/>
      <c r="AY53" s="468"/>
      <c r="AZ53" s="468"/>
      <c r="BA53" s="468"/>
      <c r="BB53" s="468"/>
      <c r="BC53" s="468"/>
      <c r="BD53" s="468"/>
      <c r="BE53" s="468"/>
      <c r="BF53" s="468"/>
      <c r="BG53" s="468"/>
      <c r="BH53" s="468"/>
      <c r="BI53" s="468"/>
      <c r="BJ53" s="468"/>
      <c r="BK53" s="468"/>
      <c r="BL53" s="468"/>
      <c r="BM53" s="468"/>
      <c r="BN53" s="468"/>
      <c r="BO53" s="468"/>
      <c r="BP53" s="468"/>
      <c r="BQ53" s="468"/>
      <c r="BR53" s="468"/>
      <c r="BS53" s="468"/>
      <c r="BT53" s="468"/>
      <c r="BU53" s="468"/>
      <c r="BV53" s="468"/>
      <c r="BW53" s="468"/>
      <c r="BX53" s="468"/>
      <c r="BY53" s="468"/>
      <c r="BZ53" s="468"/>
      <c r="CA53" s="468"/>
      <c r="CB53" s="468"/>
      <c r="CC53" s="468"/>
      <c r="CD53" s="468"/>
      <c r="CE53" s="468"/>
      <c r="CF53" s="468"/>
      <c r="CG53" s="468"/>
      <c r="CH53" s="468"/>
      <c r="CI53" s="468"/>
      <c r="CJ53" s="468"/>
      <c r="CK53" s="468"/>
      <c r="CL53" s="468"/>
      <c r="CM53" s="468"/>
      <c r="CN53" s="468"/>
      <c r="CO53" s="468"/>
      <c r="CP53" s="468"/>
      <c r="CQ53" s="468"/>
      <c r="CR53" s="468"/>
      <c r="CS53" s="468"/>
      <c r="CT53" s="468"/>
      <c r="CU53" s="468"/>
      <c r="CV53" s="468"/>
      <c r="CW53" s="468"/>
      <c r="CX53" s="468"/>
      <c r="CY53" s="468"/>
      <c r="CZ53" s="468"/>
      <c r="DA53" s="468"/>
      <c r="DB53" s="468"/>
      <c r="DC53" s="468"/>
      <c r="DD53" s="468"/>
      <c r="DE53" s="468"/>
      <c r="DF53" s="468"/>
      <c r="DG53" s="468"/>
      <c r="DH53" s="468"/>
      <c r="DI53" s="468"/>
    </row>
    <row r="54" spans="5:113" x14ac:dyDescent="0.2"/>
    <row r="55" spans="5:113" x14ac:dyDescent="0.2"/>
    <row r="56" spans="5:113" x14ac:dyDescent="0.2"/>
  </sheetData>
  <sheetProtection algorithmName="SHA-512" hashValue="tu41F+bUn5gsoRAI2eDA7C40Rw1rBFObnsRqhupKGR3XmiQDMx1OfTL+LSjqIPtNYaSAGX2SPlyK0nyQ49K3oA==" saltValue="J+dvl5soMd8QVztCXef6uQ==" spinCount="100000" sheet="1" objects="1" scenarios="1"/>
  <mergeCells count="446">
    <mergeCell ref="CE24:CS25"/>
    <mergeCell ref="CT24:DA25"/>
    <mergeCell ref="DB24:DI25"/>
    <mergeCell ref="CE26:CS27"/>
    <mergeCell ref="CT26:DA27"/>
    <mergeCell ref="DB26:DI27"/>
    <mergeCell ref="AY28:BB30"/>
    <mergeCell ref="CE28:CS29"/>
    <mergeCell ref="CT28:DA29"/>
    <mergeCell ref="DB28:DI29"/>
    <mergeCell ref="BV26:CC26"/>
    <mergeCell ref="BV27:CC27"/>
    <mergeCell ref="BV24:CC24"/>
    <mergeCell ref="BV25:CC25"/>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W22:Y29"/>
    <mergeCell ref="BV29:CC29"/>
    <mergeCell ref="E28:K28"/>
    <mergeCell ref="L28:P28"/>
    <mergeCell ref="Q28:V28"/>
    <mergeCell ref="Z28:AG28"/>
    <mergeCell ref="AH28:AL28"/>
    <mergeCell ref="AM28:AR28"/>
    <mergeCell ref="AS28:AX28"/>
    <mergeCell ref="BC28:BM28"/>
    <mergeCell ref="BN28:BU28"/>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BY43:CM43"/>
    <mergeCell ref="CO43:CP43"/>
    <mergeCell ref="CQ43:DE43"/>
    <mergeCell ref="DG43:DH43"/>
    <mergeCell ref="E46:DI46"/>
    <mergeCell ref="E47:DI47"/>
    <mergeCell ref="E48:DI48"/>
    <mergeCell ref="E49:DI49"/>
    <mergeCell ref="E50:DI50"/>
    <mergeCell ref="C43:D43"/>
    <mergeCell ref="E43:S43"/>
    <mergeCell ref="U43:V43"/>
    <mergeCell ref="W43:AK43"/>
    <mergeCell ref="AM43:AN43"/>
    <mergeCell ref="AO43:BC43"/>
    <mergeCell ref="BE43:BF43"/>
    <mergeCell ref="BG43:BU43"/>
    <mergeCell ref="BW43:BX43"/>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1:D41"/>
    <mergeCell ref="E41:S41"/>
    <mergeCell ref="U41:V41"/>
    <mergeCell ref="W41:AK41"/>
    <mergeCell ref="AM41:AN41"/>
    <mergeCell ref="AO41:BC41"/>
    <mergeCell ref="BE41:BF41"/>
    <mergeCell ref="BG41:BU41"/>
    <mergeCell ref="BW41:BX41"/>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39:D39"/>
    <mergeCell ref="E39:S39"/>
    <mergeCell ref="U39:V39"/>
    <mergeCell ref="W39:AK39"/>
    <mergeCell ref="AM39:AN39"/>
    <mergeCell ref="AO39:BC39"/>
    <mergeCell ref="BE39:BF39"/>
    <mergeCell ref="BG39:BU39"/>
    <mergeCell ref="BW39:BX39"/>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7:D37"/>
    <mergeCell ref="E37:S37"/>
    <mergeCell ref="U37:V37"/>
    <mergeCell ref="W37:AK37"/>
    <mergeCell ref="AM37:AN37"/>
    <mergeCell ref="AO37:BC37"/>
    <mergeCell ref="BE37:BF37"/>
    <mergeCell ref="BG37:BU37"/>
    <mergeCell ref="BW37:BX37"/>
    <mergeCell ref="BY35:CM35"/>
    <mergeCell ref="CO35:CP35"/>
    <mergeCell ref="CQ35:DE35"/>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5:D35"/>
    <mergeCell ref="E35:S35"/>
    <mergeCell ref="U35:V35"/>
    <mergeCell ref="W35:AK35"/>
    <mergeCell ref="AM35:AN35"/>
    <mergeCell ref="AO35:BC35"/>
    <mergeCell ref="BE35:BF35"/>
    <mergeCell ref="BG35:BU35"/>
    <mergeCell ref="BW35:BX35"/>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B22:D30"/>
    <mergeCell ref="BV28:CC28"/>
    <mergeCell ref="E29:K29"/>
    <mergeCell ref="L29:P29"/>
    <mergeCell ref="Q29:V29"/>
    <mergeCell ref="Z29:AG29"/>
    <mergeCell ref="AH29:AL29"/>
    <mergeCell ref="AM29:AR29"/>
    <mergeCell ref="AS29:AX29"/>
    <mergeCell ref="BC29:BM29"/>
    <mergeCell ref="BN29:BU29"/>
    <mergeCell ref="E27:K27"/>
    <mergeCell ref="L27:P27"/>
    <mergeCell ref="Q27:V27"/>
    <mergeCell ref="Z27:AG27"/>
    <mergeCell ref="AH27:AL27"/>
    <mergeCell ref="AM27:AR27"/>
    <mergeCell ref="AS27:AX27"/>
    <mergeCell ref="AY27:BM27"/>
    <mergeCell ref="BN27:BU27"/>
    <mergeCell ref="E26:K26"/>
    <mergeCell ref="L26:P26"/>
    <mergeCell ref="Q26:V26"/>
    <mergeCell ref="Z26:AG26"/>
    <mergeCell ref="AH26:AL26"/>
    <mergeCell ref="AM26:AR26"/>
    <mergeCell ref="AS26:AX26"/>
    <mergeCell ref="AY26:BM26"/>
    <mergeCell ref="BN26:BU26"/>
    <mergeCell ref="E25:K25"/>
    <mergeCell ref="L25:P25"/>
    <mergeCell ref="Q25:V25"/>
    <mergeCell ref="Z25:AG25"/>
    <mergeCell ref="AH25:AL25"/>
    <mergeCell ref="AM25:AR25"/>
    <mergeCell ref="AS25:AX25"/>
    <mergeCell ref="AY25:BM25"/>
    <mergeCell ref="BN25:BU25"/>
    <mergeCell ref="E24:K24"/>
    <mergeCell ref="L24:P24"/>
    <mergeCell ref="Q24:V24"/>
    <mergeCell ref="Z24:AG24"/>
    <mergeCell ref="AH24:AL24"/>
    <mergeCell ref="AM24:AR24"/>
    <mergeCell ref="AS24:AX24"/>
    <mergeCell ref="AY24:BM24"/>
    <mergeCell ref="BN24:BU24"/>
    <mergeCell ref="B21:AX21"/>
    <mergeCell ref="AY21:BM21"/>
    <mergeCell ref="BN21:BU21"/>
    <mergeCell ref="BV21:CC21"/>
    <mergeCell ref="AY22:BM22"/>
    <mergeCell ref="BN22:BU22"/>
    <mergeCell ref="BV22:CC22"/>
    <mergeCell ref="AY23:BM23"/>
    <mergeCell ref="BN23:BU23"/>
    <mergeCell ref="BV23:CC23"/>
    <mergeCell ref="B20:K20"/>
    <mergeCell ref="L20:V20"/>
    <mergeCell ref="AC20:AG20"/>
    <mergeCell ref="AH20:AL20"/>
    <mergeCell ref="AM20:AT20"/>
    <mergeCell ref="AU20:AX20"/>
    <mergeCell ref="AY20:BM20"/>
    <mergeCell ref="BN20:BU20"/>
    <mergeCell ref="BV20:CC20"/>
    <mergeCell ref="W19:AB20"/>
    <mergeCell ref="B19:K19"/>
    <mergeCell ref="L19:V19"/>
    <mergeCell ref="AC19:AG19"/>
    <mergeCell ref="AH19:AL19"/>
    <mergeCell ref="AM19:AT19"/>
    <mergeCell ref="AU19:AX19"/>
    <mergeCell ref="AY19:BM19"/>
    <mergeCell ref="BN19:BU19"/>
    <mergeCell ref="BV19:CC19"/>
    <mergeCell ref="B18:K18"/>
    <mergeCell ref="L18:V18"/>
    <mergeCell ref="AC18:AG18"/>
    <mergeCell ref="AH18:AL18"/>
    <mergeCell ref="AM18:AT18"/>
    <mergeCell ref="AU18:AX18"/>
    <mergeCell ref="AY18:BM18"/>
    <mergeCell ref="BN18:BU18"/>
    <mergeCell ref="BV18:CC18"/>
    <mergeCell ref="M17:Q17"/>
    <mergeCell ref="R17:V17"/>
    <mergeCell ref="AC17:AG17"/>
    <mergeCell ref="AH17:AL17"/>
    <mergeCell ref="AM17:AT17"/>
    <mergeCell ref="AU17:AX17"/>
    <mergeCell ref="AY17:BM17"/>
    <mergeCell ref="BN17:BU17"/>
    <mergeCell ref="BV17:CC17"/>
    <mergeCell ref="L16:Q16"/>
    <mergeCell ref="R16:V16"/>
    <mergeCell ref="AC16:AG16"/>
    <mergeCell ref="AH16:AL16"/>
    <mergeCell ref="AM16:AT16"/>
    <mergeCell ref="AU16:AX16"/>
    <mergeCell ref="AY16:BM16"/>
    <mergeCell ref="BN16:BU16"/>
    <mergeCell ref="BV16:CC16"/>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4:Q14"/>
    <mergeCell ref="R14:V14"/>
    <mergeCell ref="AC14:AG14"/>
    <mergeCell ref="AH14:AL14"/>
    <mergeCell ref="AM14:AT14"/>
    <mergeCell ref="AU14:AX14"/>
    <mergeCell ref="AY14:BM14"/>
    <mergeCell ref="BN14:BU14"/>
    <mergeCell ref="BV14:CC14"/>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2:Q12"/>
    <mergeCell ref="R12:V12"/>
    <mergeCell ref="W12:AB12"/>
    <mergeCell ref="AC12:AG12"/>
    <mergeCell ref="AH12:AL12"/>
    <mergeCell ref="AM12:AT12"/>
    <mergeCell ref="AU12:AX12"/>
    <mergeCell ref="AY12:BM12"/>
    <mergeCell ref="BN12:BU12"/>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9:Q9"/>
    <mergeCell ref="R9:V9"/>
    <mergeCell ref="AM9:AT9"/>
    <mergeCell ref="AU9:AX9"/>
    <mergeCell ref="AY9:BM9"/>
    <mergeCell ref="BN9:BU9"/>
    <mergeCell ref="BV9:CC9"/>
    <mergeCell ref="CD9:CS9"/>
    <mergeCell ref="CT9:DA9"/>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B1:DI1"/>
    <mergeCell ref="AY3:BM3"/>
    <mergeCell ref="BN3:BU3"/>
    <mergeCell ref="BV3:CC3"/>
    <mergeCell ref="CD3:CS3"/>
    <mergeCell ref="CT3:DA3"/>
    <mergeCell ref="DB3:DI3"/>
    <mergeCell ref="AY4:BM4"/>
    <mergeCell ref="BN4:BU4"/>
    <mergeCell ref="BV4:CC4"/>
    <mergeCell ref="CD4:CS4"/>
    <mergeCell ref="CT4:DA4"/>
    <mergeCell ref="DB4:DI4"/>
  </mergeCells>
  <phoneticPr fontId="5"/>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 customWidth="1"/>
    <col min="2" max="2" width="2.36328125" style="1" customWidth="1"/>
    <col min="3" max="16" width="2.6328125" style="1" customWidth="1"/>
    <col min="17" max="17" width="2.36328125" style="1" customWidth="1"/>
    <col min="18" max="95" width="1.6328125" style="1" customWidth="1"/>
    <col min="96" max="133" width="1.6328125" style="38" customWidth="1"/>
    <col min="134" max="143" width="1.6328125" style="1" customWidth="1"/>
    <col min="144" max="144" width="0" style="1" hidden="1" customWidth="1"/>
    <col min="145" max="16384" width="0" style="1" hidden="1"/>
  </cols>
  <sheetData>
    <row r="1" spans="2:143" ht="22.5" customHeight="1" x14ac:dyDescent="0.2">
      <c r="B1" s="39"/>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548" t="s">
        <v>199</v>
      </c>
      <c r="DI1" s="549"/>
      <c r="DJ1" s="549"/>
      <c r="DK1" s="549"/>
      <c r="DL1" s="549"/>
      <c r="DM1" s="549"/>
      <c r="DN1" s="550"/>
      <c r="DO1" s="1"/>
      <c r="DP1" s="548" t="s">
        <v>306</v>
      </c>
      <c r="DQ1" s="549"/>
      <c r="DR1" s="549"/>
      <c r="DS1" s="549"/>
      <c r="DT1" s="549"/>
      <c r="DU1" s="549"/>
      <c r="DV1" s="549"/>
      <c r="DW1" s="549"/>
      <c r="DX1" s="549"/>
      <c r="DY1" s="549"/>
      <c r="DZ1" s="549"/>
      <c r="EA1" s="549"/>
      <c r="EB1" s="549"/>
      <c r="EC1" s="550"/>
      <c r="ED1" s="2"/>
      <c r="EE1" s="2"/>
      <c r="EF1" s="2"/>
      <c r="EG1" s="2"/>
      <c r="EH1" s="2"/>
      <c r="EI1" s="2"/>
      <c r="EJ1" s="2"/>
      <c r="EK1" s="2"/>
      <c r="EL1" s="2"/>
      <c r="EM1" s="2"/>
    </row>
    <row r="2" spans="2:143" ht="22.5" customHeight="1" x14ac:dyDescent="0.2">
      <c r="B2" s="40" t="s">
        <v>255</v>
      </c>
      <c r="R2" s="44"/>
      <c r="S2" s="44"/>
      <c r="T2" s="44"/>
      <c r="U2" s="44"/>
      <c r="V2" s="44"/>
      <c r="W2" s="44"/>
      <c r="X2" s="44"/>
      <c r="Y2" s="44"/>
      <c r="Z2" s="44"/>
      <c r="AA2" s="44"/>
      <c r="AB2" s="44"/>
      <c r="AC2" s="44"/>
      <c r="AE2" s="45"/>
      <c r="AF2" s="45"/>
      <c r="AG2" s="45"/>
      <c r="AH2" s="45"/>
      <c r="AI2" s="45"/>
      <c r="AJ2" s="44"/>
      <c r="AK2" s="44"/>
      <c r="AL2" s="44"/>
      <c r="AM2" s="44"/>
      <c r="AN2" s="44"/>
      <c r="AO2" s="44"/>
      <c r="AP2" s="44"/>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x14ac:dyDescent="0.2">
      <c r="B3" s="336" t="s">
        <v>308</v>
      </c>
      <c r="C3" s="337"/>
      <c r="D3" s="337"/>
      <c r="E3" s="337"/>
      <c r="F3" s="337"/>
      <c r="G3" s="337"/>
      <c r="H3" s="337"/>
      <c r="I3" s="337"/>
      <c r="J3" s="337"/>
      <c r="K3" s="337"/>
      <c r="L3" s="337"/>
      <c r="M3" s="337"/>
      <c r="N3" s="337"/>
      <c r="O3" s="337"/>
      <c r="P3" s="337"/>
      <c r="Q3" s="337"/>
      <c r="R3" s="337"/>
      <c r="S3" s="337"/>
      <c r="T3" s="337"/>
      <c r="U3" s="337"/>
      <c r="V3" s="337"/>
      <c r="W3" s="337"/>
      <c r="X3" s="337"/>
      <c r="Y3" s="337"/>
      <c r="Z3" s="337"/>
      <c r="AA3" s="337"/>
      <c r="AB3" s="337"/>
      <c r="AC3" s="337"/>
      <c r="AD3" s="337"/>
      <c r="AE3" s="337"/>
      <c r="AF3" s="337"/>
      <c r="AG3" s="337"/>
      <c r="AH3" s="337"/>
      <c r="AI3" s="337"/>
      <c r="AJ3" s="337"/>
      <c r="AK3" s="337"/>
      <c r="AL3" s="337"/>
      <c r="AM3" s="337"/>
      <c r="AN3" s="337"/>
      <c r="AO3" s="337"/>
      <c r="AP3" s="336" t="s">
        <v>77</v>
      </c>
      <c r="AQ3" s="337"/>
      <c r="AR3" s="337"/>
      <c r="AS3" s="337"/>
      <c r="AT3" s="337"/>
      <c r="AU3" s="337"/>
      <c r="AV3" s="337"/>
      <c r="AW3" s="337"/>
      <c r="AX3" s="337"/>
      <c r="AY3" s="337"/>
      <c r="AZ3" s="337"/>
      <c r="BA3" s="337"/>
      <c r="BB3" s="337"/>
      <c r="BC3" s="337"/>
      <c r="BD3" s="337"/>
      <c r="BE3" s="337"/>
      <c r="BF3" s="337"/>
      <c r="BG3" s="337"/>
      <c r="BH3" s="337"/>
      <c r="BI3" s="337"/>
      <c r="BJ3" s="337"/>
      <c r="BK3" s="337"/>
      <c r="BL3" s="337"/>
      <c r="BM3" s="337"/>
      <c r="BN3" s="337"/>
      <c r="BO3" s="337"/>
      <c r="BP3" s="337"/>
      <c r="BQ3" s="337"/>
      <c r="BR3" s="337"/>
      <c r="BS3" s="337"/>
      <c r="BT3" s="337"/>
      <c r="BU3" s="337"/>
      <c r="BV3" s="337"/>
      <c r="BW3" s="337"/>
      <c r="BX3" s="337"/>
      <c r="BY3" s="337"/>
      <c r="BZ3" s="337"/>
      <c r="CA3" s="337"/>
      <c r="CB3" s="386"/>
      <c r="CD3" s="336" t="s">
        <v>141</v>
      </c>
      <c r="CE3" s="337"/>
      <c r="CF3" s="337"/>
      <c r="CG3" s="337"/>
      <c r="CH3" s="337"/>
      <c r="CI3" s="337"/>
      <c r="CJ3" s="337"/>
      <c r="CK3" s="337"/>
      <c r="CL3" s="337"/>
      <c r="CM3" s="337"/>
      <c r="CN3" s="337"/>
      <c r="CO3" s="337"/>
      <c r="CP3" s="337"/>
      <c r="CQ3" s="337"/>
      <c r="CR3" s="337"/>
      <c r="CS3" s="337"/>
      <c r="CT3" s="337"/>
      <c r="CU3" s="337"/>
      <c r="CV3" s="337"/>
      <c r="CW3" s="337"/>
      <c r="CX3" s="337"/>
      <c r="CY3" s="337"/>
      <c r="CZ3" s="337"/>
      <c r="DA3" s="337"/>
      <c r="DB3" s="337"/>
      <c r="DC3" s="337"/>
      <c r="DD3" s="337"/>
      <c r="DE3" s="337"/>
      <c r="DF3" s="337"/>
      <c r="DG3" s="337"/>
      <c r="DH3" s="337"/>
      <c r="DI3" s="337"/>
      <c r="DJ3" s="337"/>
      <c r="DK3" s="337"/>
      <c r="DL3" s="337"/>
      <c r="DM3" s="337"/>
      <c r="DN3" s="337"/>
      <c r="DO3" s="337"/>
      <c r="DP3" s="337"/>
      <c r="DQ3" s="337"/>
      <c r="DR3" s="337"/>
      <c r="DS3" s="337"/>
      <c r="DT3" s="337"/>
      <c r="DU3" s="337"/>
      <c r="DV3" s="337"/>
      <c r="DW3" s="337"/>
      <c r="DX3" s="337"/>
      <c r="DY3" s="337"/>
      <c r="DZ3" s="337"/>
      <c r="EA3" s="337"/>
      <c r="EB3" s="337"/>
      <c r="EC3" s="386"/>
    </row>
    <row r="4" spans="2:143" ht="11.25" customHeight="1" x14ac:dyDescent="0.2">
      <c r="B4" s="336" t="s">
        <v>3</v>
      </c>
      <c r="C4" s="337"/>
      <c r="D4" s="337"/>
      <c r="E4" s="337"/>
      <c r="F4" s="337"/>
      <c r="G4" s="337"/>
      <c r="H4" s="337"/>
      <c r="I4" s="337"/>
      <c r="J4" s="337"/>
      <c r="K4" s="337"/>
      <c r="L4" s="337"/>
      <c r="M4" s="337"/>
      <c r="N4" s="337"/>
      <c r="O4" s="337"/>
      <c r="P4" s="337"/>
      <c r="Q4" s="386"/>
      <c r="R4" s="336" t="s">
        <v>173</v>
      </c>
      <c r="S4" s="337"/>
      <c r="T4" s="337"/>
      <c r="U4" s="337"/>
      <c r="V4" s="337"/>
      <c r="W4" s="337"/>
      <c r="X4" s="337"/>
      <c r="Y4" s="386"/>
      <c r="Z4" s="336" t="s">
        <v>309</v>
      </c>
      <c r="AA4" s="337"/>
      <c r="AB4" s="337"/>
      <c r="AC4" s="386"/>
      <c r="AD4" s="336" t="s">
        <v>311</v>
      </c>
      <c r="AE4" s="337"/>
      <c r="AF4" s="337"/>
      <c r="AG4" s="337"/>
      <c r="AH4" s="337"/>
      <c r="AI4" s="337"/>
      <c r="AJ4" s="337"/>
      <c r="AK4" s="386"/>
      <c r="AL4" s="336" t="s">
        <v>309</v>
      </c>
      <c r="AM4" s="337"/>
      <c r="AN4" s="337"/>
      <c r="AO4" s="386"/>
      <c r="AP4" s="551" t="s">
        <v>154</v>
      </c>
      <c r="AQ4" s="551"/>
      <c r="AR4" s="551"/>
      <c r="AS4" s="551"/>
      <c r="AT4" s="551"/>
      <c r="AU4" s="551"/>
      <c r="AV4" s="551"/>
      <c r="AW4" s="551"/>
      <c r="AX4" s="551"/>
      <c r="AY4" s="551"/>
      <c r="AZ4" s="551"/>
      <c r="BA4" s="551"/>
      <c r="BB4" s="551"/>
      <c r="BC4" s="551"/>
      <c r="BD4" s="551"/>
      <c r="BE4" s="551"/>
      <c r="BF4" s="551"/>
      <c r="BG4" s="551" t="s">
        <v>21</v>
      </c>
      <c r="BH4" s="551"/>
      <c r="BI4" s="551"/>
      <c r="BJ4" s="551"/>
      <c r="BK4" s="551"/>
      <c r="BL4" s="551"/>
      <c r="BM4" s="551"/>
      <c r="BN4" s="551"/>
      <c r="BO4" s="551" t="s">
        <v>309</v>
      </c>
      <c r="BP4" s="551"/>
      <c r="BQ4" s="551"/>
      <c r="BR4" s="551"/>
      <c r="BS4" s="551" t="s">
        <v>313</v>
      </c>
      <c r="BT4" s="551"/>
      <c r="BU4" s="551"/>
      <c r="BV4" s="551"/>
      <c r="BW4" s="551"/>
      <c r="BX4" s="551"/>
      <c r="BY4" s="551"/>
      <c r="BZ4" s="551"/>
      <c r="CA4" s="551"/>
      <c r="CB4" s="551"/>
      <c r="CD4" s="336" t="s">
        <v>315</v>
      </c>
      <c r="CE4" s="337"/>
      <c r="CF4" s="337"/>
      <c r="CG4" s="337"/>
      <c r="CH4" s="337"/>
      <c r="CI4" s="337"/>
      <c r="CJ4" s="337"/>
      <c r="CK4" s="337"/>
      <c r="CL4" s="337"/>
      <c r="CM4" s="337"/>
      <c r="CN4" s="337"/>
      <c r="CO4" s="337"/>
      <c r="CP4" s="337"/>
      <c r="CQ4" s="337"/>
      <c r="CR4" s="337"/>
      <c r="CS4" s="337"/>
      <c r="CT4" s="337"/>
      <c r="CU4" s="337"/>
      <c r="CV4" s="337"/>
      <c r="CW4" s="337"/>
      <c r="CX4" s="337"/>
      <c r="CY4" s="337"/>
      <c r="CZ4" s="337"/>
      <c r="DA4" s="337"/>
      <c r="DB4" s="337"/>
      <c r="DC4" s="337"/>
      <c r="DD4" s="337"/>
      <c r="DE4" s="337"/>
      <c r="DF4" s="337"/>
      <c r="DG4" s="337"/>
      <c r="DH4" s="337"/>
      <c r="DI4" s="337"/>
      <c r="DJ4" s="337"/>
      <c r="DK4" s="337"/>
      <c r="DL4" s="337"/>
      <c r="DM4" s="337"/>
      <c r="DN4" s="337"/>
      <c r="DO4" s="337"/>
      <c r="DP4" s="337"/>
      <c r="DQ4" s="337"/>
      <c r="DR4" s="337"/>
      <c r="DS4" s="337"/>
      <c r="DT4" s="337"/>
      <c r="DU4" s="337"/>
      <c r="DV4" s="337"/>
      <c r="DW4" s="337"/>
      <c r="DX4" s="337"/>
      <c r="DY4" s="337"/>
      <c r="DZ4" s="337"/>
      <c r="EA4" s="337"/>
      <c r="EB4" s="337"/>
      <c r="EC4" s="386"/>
    </row>
    <row r="5" spans="2:143" ht="11.25" customHeight="1" x14ac:dyDescent="0.2">
      <c r="B5" s="552" t="s">
        <v>74</v>
      </c>
      <c r="C5" s="553"/>
      <c r="D5" s="553"/>
      <c r="E5" s="553"/>
      <c r="F5" s="553"/>
      <c r="G5" s="553"/>
      <c r="H5" s="553"/>
      <c r="I5" s="553"/>
      <c r="J5" s="553"/>
      <c r="K5" s="553"/>
      <c r="L5" s="553"/>
      <c r="M5" s="553"/>
      <c r="N5" s="553"/>
      <c r="O5" s="553"/>
      <c r="P5" s="553"/>
      <c r="Q5" s="554"/>
      <c r="R5" s="555">
        <v>5127433</v>
      </c>
      <c r="S5" s="556"/>
      <c r="T5" s="556"/>
      <c r="U5" s="556"/>
      <c r="V5" s="556"/>
      <c r="W5" s="556"/>
      <c r="X5" s="556"/>
      <c r="Y5" s="557"/>
      <c r="Z5" s="558">
        <v>16</v>
      </c>
      <c r="AA5" s="558"/>
      <c r="AB5" s="558"/>
      <c r="AC5" s="558"/>
      <c r="AD5" s="559">
        <v>4959510</v>
      </c>
      <c r="AE5" s="559"/>
      <c r="AF5" s="559"/>
      <c r="AG5" s="559"/>
      <c r="AH5" s="559"/>
      <c r="AI5" s="559"/>
      <c r="AJ5" s="559"/>
      <c r="AK5" s="559"/>
      <c r="AL5" s="560">
        <v>33.799999999999997</v>
      </c>
      <c r="AM5" s="561"/>
      <c r="AN5" s="561"/>
      <c r="AO5" s="562"/>
      <c r="AP5" s="552" t="s">
        <v>175</v>
      </c>
      <c r="AQ5" s="553"/>
      <c r="AR5" s="553"/>
      <c r="AS5" s="553"/>
      <c r="AT5" s="553"/>
      <c r="AU5" s="553"/>
      <c r="AV5" s="553"/>
      <c r="AW5" s="553"/>
      <c r="AX5" s="553"/>
      <c r="AY5" s="553"/>
      <c r="AZ5" s="553"/>
      <c r="BA5" s="553"/>
      <c r="BB5" s="553"/>
      <c r="BC5" s="553"/>
      <c r="BD5" s="553"/>
      <c r="BE5" s="553"/>
      <c r="BF5" s="554"/>
      <c r="BG5" s="563">
        <v>4959510</v>
      </c>
      <c r="BH5" s="342"/>
      <c r="BI5" s="342"/>
      <c r="BJ5" s="342"/>
      <c r="BK5" s="342"/>
      <c r="BL5" s="342"/>
      <c r="BM5" s="342"/>
      <c r="BN5" s="564"/>
      <c r="BO5" s="565">
        <v>96.7</v>
      </c>
      <c r="BP5" s="565"/>
      <c r="BQ5" s="565"/>
      <c r="BR5" s="565"/>
      <c r="BS5" s="566">
        <v>51523</v>
      </c>
      <c r="BT5" s="566"/>
      <c r="BU5" s="566"/>
      <c r="BV5" s="566"/>
      <c r="BW5" s="566"/>
      <c r="BX5" s="566"/>
      <c r="BY5" s="566"/>
      <c r="BZ5" s="566"/>
      <c r="CA5" s="566"/>
      <c r="CB5" s="567"/>
      <c r="CD5" s="336" t="s">
        <v>154</v>
      </c>
      <c r="CE5" s="337"/>
      <c r="CF5" s="337"/>
      <c r="CG5" s="337"/>
      <c r="CH5" s="337"/>
      <c r="CI5" s="337"/>
      <c r="CJ5" s="337"/>
      <c r="CK5" s="337"/>
      <c r="CL5" s="337"/>
      <c r="CM5" s="337"/>
      <c r="CN5" s="337"/>
      <c r="CO5" s="337"/>
      <c r="CP5" s="337"/>
      <c r="CQ5" s="386"/>
      <c r="CR5" s="336" t="s">
        <v>317</v>
      </c>
      <c r="CS5" s="337"/>
      <c r="CT5" s="337"/>
      <c r="CU5" s="337"/>
      <c r="CV5" s="337"/>
      <c r="CW5" s="337"/>
      <c r="CX5" s="337"/>
      <c r="CY5" s="386"/>
      <c r="CZ5" s="336" t="s">
        <v>309</v>
      </c>
      <c r="DA5" s="337"/>
      <c r="DB5" s="337"/>
      <c r="DC5" s="386"/>
      <c r="DD5" s="336" t="s">
        <v>155</v>
      </c>
      <c r="DE5" s="337"/>
      <c r="DF5" s="337"/>
      <c r="DG5" s="337"/>
      <c r="DH5" s="337"/>
      <c r="DI5" s="337"/>
      <c r="DJ5" s="337"/>
      <c r="DK5" s="337"/>
      <c r="DL5" s="337"/>
      <c r="DM5" s="337"/>
      <c r="DN5" s="337"/>
      <c r="DO5" s="337"/>
      <c r="DP5" s="386"/>
      <c r="DQ5" s="336" t="s">
        <v>318</v>
      </c>
      <c r="DR5" s="337"/>
      <c r="DS5" s="337"/>
      <c r="DT5" s="337"/>
      <c r="DU5" s="337"/>
      <c r="DV5" s="337"/>
      <c r="DW5" s="337"/>
      <c r="DX5" s="337"/>
      <c r="DY5" s="337"/>
      <c r="DZ5" s="337"/>
      <c r="EA5" s="337"/>
      <c r="EB5" s="337"/>
      <c r="EC5" s="386"/>
    </row>
    <row r="6" spans="2:143" ht="11.25" customHeight="1" x14ac:dyDescent="0.2">
      <c r="B6" s="568" t="s">
        <v>208</v>
      </c>
      <c r="C6" s="468"/>
      <c r="D6" s="468"/>
      <c r="E6" s="468"/>
      <c r="F6" s="468"/>
      <c r="G6" s="468"/>
      <c r="H6" s="468"/>
      <c r="I6" s="468"/>
      <c r="J6" s="468"/>
      <c r="K6" s="468"/>
      <c r="L6" s="468"/>
      <c r="M6" s="468"/>
      <c r="N6" s="468"/>
      <c r="O6" s="468"/>
      <c r="P6" s="468"/>
      <c r="Q6" s="569"/>
      <c r="R6" s="563">
        <v>285321</v>
      </c>
      <c r="S6" s="342"/>
      <c r="T6" s="342"/>
      <c r="U6" s="342"/>
      <c r="V6" s="342"/>
      <c r="W6" s="342"/>
      <c r="X6" s="342"/>
      <c r="Y6" s="564"/>
      <c r="Z6" s="565">
        <v>0.9</v>
      </c>
      <c r="AA6" s="565"/>
      <c r="AB6" s="565"/>
      <c r="AC6" s="565"/>
      <c r="AD6" s="566">
        <v>285321</v>
      </c>
      <c r="AE6" s="566"/>
      <c r="AF6" s="566"/>
      <c r="AG6" s="566"/>
      <c r="AH6" s="566"/>
      <c r="AI6" s="566"/>
      <c r="AJ6" s="566"/>
      <c r="AK6" s="566"/>
      <c r="AL6" s="570">
        <v>1.9</v>
      </c>
      <c r="AM6" s="348"/>
      <c r="AN6" s="348"/>
      <c r="AO6" s="571"/>
      <c r="AP6" s="568" t="s">
        <v>319</v>
      </c>
      <c r="AQ6" s="468"/>
      <c r="AR6" s="468"/>
      <c r="AS6" s="468"/>
      <c r="AT6" s="468"/>
      <c r="AU6" s="468"/>
      <c r="AV6" s="468"/>
      <c r="AW6" s="468"/>
      <c r="AX6" s="468"/>
      <c r="AY6" s="468"/>
      <c r="AZ6" s="468"/>
      <c r="BA6" s="468"/>
      <c r="BB6" s="468"/>
      <c r="BC6" s="468"/>
      <c r="BD6" s="468"/>
      <c r="BE6" s="468"/>
      <c r="BF6" s="569"/>
      <c r="BG6" s="563">
        <v>4959510</v>
      </c>
      <c r="BH6" s="342"/>
      <c r="BI6" s="342"/>
      <c r="BJ6" s="342"/>
      <c r="BK6" s="342"/>
      <c r="BL6" s="342"/>
      <c r="BM6" s="342"/>
      <c r="BN6" s="564"/>
      <c r="BO6" s="565">
        <v>96.7</v>
      </c>
      <c r="BP6" s="565"/>
      <c r="BQ6" s="565"/>
      <c r="BR6" s="565"/>
      <c r="BS6" s="566">
        <v>51523</v>
      </c>
      <c r="BT6" s="566"/>
      <c r="BU6" s="566"/>
      <c r="BV6" s="566"/>
      <c r="BW6" s="566"/>
      <c r="BX6" s="566"/>
      <c r="BY6" s="566"/>
      <c r="BZ6" s="566"/>
      <c r="CA6" s="566"/>
      <c r="CB6" s="567"/>
      <c r="CD6" s="552" t="s">
        <v>188</v>
      </c>
      <c r="CE6" s="553"/>
      <c r="CF6" s="553"/>
      <c r="CG6" s="553"/>
      <c r="CH6" s="553"/>
      <c r="CI6" s="553"/>
      <c r="CJ6" s="553"/>
      <c r="CK6" s="553"/>
      <c r="CL6" s="553"/>
      <c r="CM6" s="553"/>
      <c r="CN6" s="553"/>
      <c r="CO6" s="553"/>
      <c r="CP6" s="553"/>
      <c r="CQ6" s="554"/>
      <c r="CR6" s="563">
        <v>180892</v>
      </c>
      <c r="CS6" s="342"/>
      <c r="CT6" s="342"/>
      <c r="CU6" s="342"/>
      <c r="CV6" s="342"/>
      <c r="CW6" s="342"/>
      <c r="CX6" s="342"/>
      <c r="CY6" s="564"/>
      <c r="CZ6" s="560">
        <v>0.6</v>
      </c>
      <c r="DA6" s="561"/>
      <c r="DB6" s="561"/>
      <c r="DC6" s="572"/>
      <c r="DD6" s="573" t="s">
        <v>33</v>
      </c>
      <c r="DE6" s="342"/>
      <c r="DF6" s="342"/>
      <c r="DG6" s="342"/>
      <c r="DH6" s="342"/>
      <c r="DI6" s="342"/>
      <c r="DJ6" s="342"/>
      <c r="DK6" s="342"/>
      <c r="DL6" s="342"/>
      <c r="DM6" s="342"/>
      <c r="DN6" s="342"/>
      <c r="DO6" s="342"/>
      <c r="DP6" s="564"/>
      <c r="DQ6" s="573">
        <v>180892</v>
      </c>
      <c r="DR6" s="342"/>
      <c r="DS6" s="342"/>
      <c r="DT6" s="342"/>
      <c r="DU6" s="342"/>
      <c r="DV6" s="342"/>
      <c r="DW6" s="342"/>
      <c r="DX6" s="342"/>
      <c r="DY6" s="342"/>
      <c r="DZ6" s="342"/>
      <c r="EA6" s="342"/>
      <c r="EB6" s="342"/>
      <c r="EC6" s="574"/>
    </row>
    <row r="7" spans="2:143" ht="11.25" customHeight="1" x14ac:dyDescent="0.2">
      <c r="B7" s="568" t="s">
        <v>260</v>
      </c>
      <c r="C7" s="468"/>
      <c r="D7" s="468"/>
      <c r="E7" s="468"/>
      <c r="F7" s="468"/>
      <c r="G7" s="468"/>
      <c r="H7" s="468"/>
      <c r="I7" s="468"/>
      <c r="J7" s="468"/>
      <c r="K7" s="468"/>
      <c r="L7" s="468"/>
      <c r="M7" s="468"/>
      <c r="N7" s="468"/>
      <c r="O7" s="468"/>
      <c r="P7" s="468"/>
      <c r="Q7" s="569"/>
      <c r="R7" s="563">
        <v>1104</v>
      </c>
      <c r="S7" s="342"/>
      <c r="T7" s="342"/>
      <c r="U7" s="342"/>
      <c r="V7" s="342"/>
      <c r="W7" s="342"/>
      <c r="X7" s="342"/>
      <c r="Y7" s="564"/>
      <c r="Z7" s="565">
        <v>0</v>
      </c>
      <c r="AA7" s="565"/>
      <c r="AB7" s="565"/>
      <c r="AC7" s="565"/>
      <c r="AD7" s="566">
        <v>1104</v>
      </c>
      <c r="AE7" s="566"/>
      <c r="AF7" s="566"/>
      <c r="AG7" s="566"/>
      <c r="AH7" s="566"/>
      <c r="AI7" s="566"/>
      <c r="AJ7" s="566"/>
      <c r="AK7" s="566"/>
      <c r="AL7" s="570">
        <v>0</v>
      </c>
      <c r="AM7" s="348"/>
      <c r="AN7" s="348"/>
      <c r="AO7" s="571"/>
      <c r="AP7" s="568" t="s">
        <v>322</v>
      </c>
      <c r="AQ7" s="468"/>
      <c r="AR7" s="468"/>
      <c r="AS7" s="468"/>
      <c r="AT7" s="468"/>
      <c r="AU7" s="468"/>
      <c r="AV7" s="468"/>
      <c r="AW7" s="468"/>
      <c r="AX7" s="468"/>
      <c r="AY7" s="468"/>
      <c r="AZ7" s="468"/>
      <c r="BA7" s="468"/>
      <c r="BB7" s="468"/>
      <c r="BC7" s="468"/>
      <c r="BD7" s="468"/>
      <c r="BE7" s="468"/>
      <c r="BF7" s="569"/>
      <c r="BG7" s="563">
        <v>1934213</v>
      </c>
      <c r="BH7" s="342"/>
      <c r="BI7" s="342"/>
      <c r="BJ7" s="342"/>
      <c r="BK7" s="342"/>
      <c r="BL7" s="342"/>
      <c r="BM7" s="342"/>
      <c r="BN7" s="564"/>
      <c r="BO7" s="565">
        <v>37.700000000000003</v>
      </c>
      <c r="BP7" s="565"/>
      <c r="BQ7" s="565"/>
      <c r="BR7" s="565"/>
      <c r="BS7" s="566">
        <v>51523</v>
      </c>
      <c r="BT7" s="566"/>
      <c r="BU7" s="566"/>
      <c r="BV7" s="566"/>
      <c r="BW7" s="566"/>
      <c r="BX7" s="566"/>
      <c r="BY7" s="566"/>
      <c r="BZ7" s="566"/>
      <c r="CA7" s="566"/>
      <c r="CB7" s="567"/>
      <c r="CD7" s="568" t="s">
        <v>204</v>
      </c>
      <c r="CE7" s="468"/>
      <c r="CF7" s="468"/>
      <c r="CG7" s="468"/>
      <c r="CH7" s="468"/>
      <c r="CI7" s="468"/>
      <c r="CJ7" s="468"/>
      <c r="CK7" s="468"/>
      <c r="CL7" s="468"/>
      <c r="CM7" s="468"/>
      <c r="CN7" s="468"/>
      <c r="CO7" s="468"/>
      <c r="CP7" s="468"/>
      <c r="CQ7" s="569"/>
      <c r="CR7" s="563">
        <v>4222419</v>
      </c>
      <c r="CS7" s="342"/>
      <c r="CT7" s="342"/>
      <c r="CU7" s="342"/>
      <c r="CV7" s="342"/>
      <c r="CW7" s="342"/>
      <c r="CX7" s="342"/>
      <c r="CY7" s="564"/>
      <c r="CZ7" s="565">
        <v>13.7</v>
      </c>
      <c r="DA7" s="565"/>
      <c r="DB7" s="565"/>
      <c r="DC7" s="565"/>
      <c r="DD7" s="573">
        <v>26080</v>
      </c>
      <c r="DE7" s="342"/>
      <c r="DF7" s="342"/>
      <c r="DG7" s="342"/>
      <c r="DH7" s="342"/>
      <c r="DI7" s="342"/>
      <c r="DJ7" s="342"/>
      <c r="DK7" s="342"/>
      <c r="DL7" s="342"/>
      <c r="DM7" s="342"/>
      <c r="DN7" s="342"/>
      <c r="DO7" s="342"/>
      <c r="DP7" s="564"/>
      <c r="DQ7" s="573">
        <v>3040461</v>
      </c>
      <c r="DR7" s="342"/>
      <c r="DS7" s="342"/>
      <c r="DT7" s="342"/>
      <c r="DU7" s="342"/>
      <c r="DV7" s="342"/>
      <c r="DW7" s="342"/>
      <c r="DX7" s="342"/>
      <c r="DY7" s="342"/>
      <c r="DZ7" s="342"/>
      <c r="EA7" s="342"/>
      <c r="EB7" s="342"/>
      <c r="EC7" s="574"/>
    </row>
    <row r="8" spans="2:143" ht="11.25" customHeight="1" x14ac:dyDescent="0.2">
      <c r="B8" s="568" t="s">
        <v>323</v>
      </c>
      <c r="C8" s="468"/>
      <c r="D8" s="468"/>
      <c r="E8" s="468"/>
      <c r="F8" s="468"/>
      <c r="G8" s="468"/>
      <c r="H8" s="468"/>
      <c r="I8" s="468"/>
      <c r="J8" s="468"/>
      <c r="K8" s="468"/>
      <c r="L8" s="468"/>
      <c r="M8" s="468"/>
      <c r="N8" s="468"/>
      <c r="O8" s="468"/>
      <c r="P8" s="468"/>
      <c r="Q8" s="569"/>
      <c r="R8" s="563">
        <v>24213</v>
      </c>
      <c r="S8" s="342"/>
      <c r="T8" s="342"/>
      <c r="U8" s="342"/>
      <c r="V8" s="342"/>
      <c r="W8" s="342"/>
      <c r="X8" s="342"/>
      <c r="Y8" s="564"/>
      <c r="Z8" s="565">
        <v>0.1</v>
      </c>
      <c r="AA8" s="565"/>
      <c r="AB8" s="565"/>
      <c r="AC8" s="565"/>
      <c r="AD8" s="566">
        <v>24213</v>
      </c>
      <c r="AE8" s="566"/>
      <c r="AF8" s="566"/>
      <c r="AG8" s="566"/>
      <c r="AH8" s="566"/>
      <c r="AI8" s="566"/>
      <c r="AJ8" s="566"/>
      <c r="AK8" s="566"/>
      <c r="AL8" s="570">
        <v>0.2</v>
      </c>
      <c r="AM8" s="348"/>
      <c r="AN8" s="348"/>
      <c r="AO8" s="571"/>
      <c r="AP8" s="568" t="s">
        <v>326</v>
      </c>
      <c r="AQ8" s="468"/>
      <c r="AR8" s="468"/>
      <c r="AS8" s="468"/>
      <c r="AT8" s="468"/>
      <c r="AU8" s="468"/>
      <c r="AV8" s="468"/>
      <c r="AW8" s="468"/>
      <c r="AX8" s="468"/>
      <c r="AY8" s="468"/>
      <c r="AZ8" s="468"/>
      <c r="BA8" s="468"/>
      <c r="BB8" s="468"/>
      <c r="BC8" s="468"/>
      <c r="BD8" s="468"/>
      <c r="BE8" s="468"/>
      <c r="BF8" s="569"/>
      <c r="BG8" s="563">
        <v>60753</v>
      </c>
      <c r="BH8" s="342"/>
      <c r="BI8" s="342"/>
      <c r="BJ8" s="342"/>
      <c r="BK8" s="342"/>
      <c r="BL8" s="342"/>
      <c r="BM8" s="342"/>
      <c r="BN8" s="564"/>
      <c r="BO8" s="565">
        <v>1.2</v>
      </c>
      <c r="BP8" s="565"/>
      <c r="BQ8" s="565"/>
      <c r="BR8" s="565"/>
      <c r="BS8" s="566" t="s">
        <v>33</v>
      </c>
      <c r="BT8" s="566"/>
      <c r="BU8" s="566"/>
      <c r="BV8" s="566"/>
      <c r="BW8" s="566"/>
      <c r="BX8" s="566"/>
      <c r="BY8" s="566"/>
      <c r="BZ8" s="566"/>
      <c r="CA8" s="566"/>
      <c r="CB8" s="567"/>
      <c r="CD8" s="568" t="s">
        <v>327</v>
      </c>
      <c r="CE8" s="468"/>
      <c r="CF8" s="468"/>
      <c r="CG8" s="468"/>
      <c r="CH8" s="468"/>
      <c r="CI8" s="468"/>
      <c r="CJ8" s="468"/>
      <c r="CK8" s="468"/>
      <c r="CL8" s="468"/>
      <c r="CM8" s="468"/>
      <c r="CN8" s="468"/>
      <c r="CO8" s="468"/>
      <c r="CP8" s="468"/>
      <c r="CQ8" s="569"/>
      <c r="CR8" s="563">
        <v>11007600</v>
      </c>
      <c r="CS8" s="342"/>
      <c r="CT8" s="342"/>
      <c r="CU8" s="342"/>
      <c r="CV8" s="342"/>
      <c r="CW8" s="342"/>
      <c r="CX8" s="342"/>
      <c r="CY8" s="564"/>
      <c r="CZ8" s="565">
        <v>35.700000000000003</v>
      </c>
      <c r="DA8" s="565"/>
      <c r="DB8" s="565"/>
      <c r="DC8" s="565"/>
      <c r="DD8" s="573">
        <v>140322</v>
      </c>
      <c r="DE8" s="342"/>
      <c r="DF8" s="342"/>
      <c r="DG8" s="342"/>
      <c r="DH8" s="342"/>
      <c r="DI8" s="342"/>
      <c r="DJ8" s="342"/>
      <c r="DK8" s="342"/>
      <c r="DL8" s="342"/>
      <c r="DM8" s="342"/>
      <c r="DN8" s="342"/>
      <c r="DO8" s="342"/>
      <c r="DP8" s="564"/>
      <c r="DQ8" s="573">
        <v>5433333</v>
      </c>
      <c r="DR8" s="342"/>
      <c r="DS8" s="342"/>
      <c r="DT8" s="342"/>
      <c r="DU8" s="342"/>
      <c r="DV8" s="342"/>
      <c r="DW8" s="342"/>
      <c r="DX8" s="342"/>
      <c r="DY8" s="342"/>
      <c r="DZ8" s="342"/>
      <c r="EA8" s="342"/>
      <c r="EB8" s="342"/>
      <c r="EC8" s="574"/>
    </row>
    <row r="9" spans="2:143" ht="11.25" customHeight="1" x14ac:dyDescent="0.2">
      <c r="B9" s="568" t="s">
        <v>330</v>
      </c>
      <c r="C9" s="468"/>
      <c r="D9" s="468"/>
      <c r="E9" s="468"/>
      <c r="F9" s="468"/>
      <c r="G9" s="468"/>
      <c r="H9" s="468"/>
      <c r="I9" s="468"/>
      <c r="J9" s="468"/>
      <c r="K9" s="468"/>
      <c r="L9" s="468"/>
      <c r="M9" s="468"/>
      <c r="N9" s="468"/>
      <c r="O9" s="468"/>
      <c r="P9" s="468"/>
      <c r="Q9" s="569"/>
      <c r="R9" s="563">
        <v>23812</v>
      </c>
      <c r="S9" s="342"/>
      <c r="T9" s="342"/>
      <c r="U9" s="342"/>
      <c r="V9" s="342"/>
      <c r="W9" s="342"/>
      <c r="X9" s="342"/>
      <c r="Y9" s="564"/>
      <c r="Z9" s="565">
        <v>0.1</v>
      </c>
      <c r="AA9" s="565"/>
      <c r="AB9" s="565"/>
      <c r="AC9" s="565"/>
      <c r="AD9" s="566">
        <v>23812</v>
      </c>
      <c r="AE9" s="566"/>
      <c r="AF9" s="566"/>
      <c r="AG9" s="566"/>
      <c r="AH9" s="566"/>
      <c r="AI9" s="566"/>
      <c r="AJ9" s="566"/>
      <c r="AK9" s="566"/>
      <c r="AL9" s="570">
        <v>0.2</v>
      </c>
      <c r="AM9" s="348"/>
      <c r="AN9" s="348"/>
      <c r="AO9" s="571"/>
      <c r="AP9" s="568" t="s">
        <v>321</v>
      </c>
      <c r="AQ9" s="468"/>
      <c r="AR9" s="468"/>
      <c r="AS9" s="468"/>
      <c r="AT9" s="468"/>
      <c r="AU9" s="468"/>
      <c r="AV9" s="468"/>
      <c r="AW9" s="468"/>
      <c r="AX9" s="468"/>
      <c r="AY9" s="468"/>
      <c r="AZ9" s="468"/>
      <c r="BA9" s="468"/>
      <c r="BB9" s="468"/>
      <c r="BC9" s="468"/>
      <c r="BD9" s="468"/>
      <c r="BE9" s="468"/>
      <c r="BF9" s="569"/>
      <c r="BG9" s="563">
        <v>1579078</v>
      </c>
      <c r="BH9" s="342"/>
      <c r="BI9" s="342"/>
      <c r="BJ9" s="342"/>
      <c r="BK9" s="342"/>
      <c r="BL9" s="342"/>
      <c r="BM9" s="342"/>
      <c r="BN9" s="564"/>
      <c r="BO9" s="565">
        <v>30.8</v>
      </c>
      <c r="BP9" s="565"/>
      <c r="BQ9" s="565"/>
      <c r="BR9" s="565"/>
      <c r="BS9" s="566" t="s">
        <v>33</v>
      </c>
      <c r="BT9" s="566"/>
      <c r="BU9" s="566"/>
      <c r="BV9" s="566"/>
      <c r="BW9" s="566"/>
      <c r="BX9" s="566"/>
      <c r="BY9" s="566"/>
      <c r="BZ9" s="566"/>
      <c r="CA9" s="566"/>
      <c r="CB9" s="567"/>
      <c r="CD9" s="568" t="s">
        <v>180</v>
      </c>
      <c r="CE9" s="468"/>
      <c r="CF9" s="468"/>
      <c r="CG9" s="468"/>
      <c r="CH9" s="468"/>
      <c r="CI9" s="468"/>
      <c r="CJ9" s="468"/>
      <c r="CK9" s="468"/>
      <c r="CL9" s="468"/>
      <c r="CM9" s="468"/>
      <c r="CN9" s="468"/>
      <c r="CO9" s="468"/>
      <c r="CP9" s="468"/>
      <c r="CQ9" s="569"/>
      <c r="CR9" s="563">
        <v>1887159</v>
      </c>
      <c r="CS9" s="342"/>
      <c r="CT9" s="342"/>
      <c r="CU9" s="342"/>
      <c r="CV9" s="342"/>
      <c r="CW9" s="342"/>
      <c r="CX9" s="342"/>
      <c r="CY9" s="564"/>
      <c r="CZ9" s="565">
        <v>6.1</v>
      </c>
      <c r="DA9" s="565"/>
      <c r="DB9" s="565"/>
      <c r="DC9" s="565"/>
      <c r="DD9" s="573">
        <v>80892</v>
      </c>
      <c r="DE9" s="342"/>
      <c r="DF9" s="342"/>
      <c r="DG9" s="342"/>
      <c r="DH9" s="342"/>
      <c r="DI9" s="342"/>
      <c r="DJ9" s="342"/>
      <c r="DK9" s="342"/>
      <c r="DL9" s="342"/>
      <c r="DM9" s="342"/>
      <c r="DN9" s="342"/>
      <c r="DO9" s="342"/>
      <c r="DP9" s="564"/>
      <c r="DQ9" s="573">
        <v>1643841</v>
      </c>
      <c r="DR9" s="342"/>
      <c r="DS9" s="342"/>
      <c r="DT9" s="342"/>
      <c r="DU9" s="342"/>
      <c r="DV9" s="342"/>
      <c r="DW9" s="342"/>
      <c r="DX9" s="342"/>
      <c r="DY9" s="342"/>
      <c r="DZ9" s="342"/>
      <c r="EA9" s="342"/>
      <c r="EB9" s="342"/>
      <c r="EC9" s="574"/>
    </row>
    <row r="10" spans="2:143" ht="11.25" customHeight="1" x14ac:dyDescent="0.2">
      <c r="B10" s="568" t="s">
        <v>332</v>
      </c>
      <c r="C10" s="468"/>
      <c r="D10" s="468"/>
      <c r="E10" s="468"/>
      <c r="F10" s="468"/>
      <c r="G10" s="468"/>
      <c r="H10" s="468"/>
      <c r="I10" s="468"/>
      <c r="J10" s="468"/>
      <c r="K10" s="468"/>
      <c r="L10" s="468"/>
      <c r="M10" s="468"/>
      <c r="N10" s="468"/>
      <c r="O10" s="468"/>
      <c r="P10" s="468"/>
      <c r="Q10" s="569"/>
      <c r="R10" s="563" t="s">
        <v>33</v>
      </c>
      <c r="S10" s="342"/>
      <c r="T10" s="342"/>
      <c r="U10" s="342"/>
      <c r="V10" s="342"/>
      <c r="W10" s="342"/>
      <c r="X10" s="342"/>
      <c r="Y10" s="564"/>
      <c r="Z10" s="565" t="s">
        <v>33</v>
      </c>
      <c r="AA10" s="565"/>
      <c r="AB10" s="565"/>
      <c r="AC10" s="565"/>
      <c r="AD10" s="566" t="s">
        <v>33</v>
      </c>
      <c r="AE10" s="566"/>
      <c r="AF10" s="566"/>
      <c r="AG10" s="566"/>
      <c r="AH10" s="566"/>
      <c r="AI10" s="566"/>
      <c r="AJ10" s="566"/>
      <c r="AK10" s="566"/>
      <c r="AL10" s="570" t="s">
        <v>33</v>
      </c>
      <c r="AM10" s="348"/>
      <c r="AN10" s="348"/>
      <c r="AO10" s="571"/>
      <c r="AP10" s="568" t="s">
        <v>333</v>
      </c>
      <c r="AQ10" s="468"/>
      <c r="AR10" s="468"/>
      <c r="AS10" s="468"/>
      <c r="AT10" s="468"/>
      <c r="AU10" s="468"/>
      <c r="AV10" s="468"/>
      <c r="AW10" s="468"/>
      <c r="AX10" s="468"/>
      <c r="AY10" s="468"/>
      <c r="AZ10" s="468"/>
      <c r="BA10" s="468"/>
      <c r="BB10" s="468"/>
      <c r="BC10" s="468"/>
      <c r="BD10" s="468"/>
      <c r="BE10" s="468"/>
      <c r="BF10" s="569"/>
      <c r="BG10" s="563">
        <v>106622</v>
      </c>
      <c r="BH10" s="342"/>
      <c r="BI10" s="342"/>
      <c r="BJ10" s="342"/>
      <c r="BK10" s="342"/>
      <c r="BL10" s="342"/>
      <c r="BM10" s="342"/>
      <c r="BN10" s="564"/>
      <c r="BO10" s="565">
        <v>2.1</v>
      </c>
      <c r="BP10" s="565"/>
      <c r="BQ10" s="565"/>
      <c r="BR10" s="565"/>
      <c r="BS10" s="566" t="s">
        <v>33</v>
      </c>
      <c r="BT10" s="566"/>
      <c r="BU10" s="566"/>
      <c r="BV10" s="566"/>
      <c r="BW10" s="566"/>
      <c r="BX10" s="566"/>
      <c r="BY10" s="566"/>
      <c r="BZ10" s="566"/>
      <c r="CA10" s="566"/>
      <c r="CB10" s="567"/>
      <c r="CD10" s="568" t="s">
        <v>335</v>
      </c>
      <c r="CE10" s="468"/>
      <c r="CF10" s="468"/>
      <c r="CG10" s="468"/>
      <c r="CH10" s="468"/>
      <c r="CI10" s="468"/>
      <c r="CJ10" s="468"/>
      <c r="CK10" s="468"/>
      <c r="CL10" s="468"/>
      <c r="CM10" s="468"/>
      <c r="CN10" s="468"/>
      <c r="CO10" s="468"/>
      <c r="CP10" s="468"/>
      <c r="CQ10" s="569"/>
      <c r="CR10" s="563" t="s">
        <v>33</v>
      </c>
      <c r="CS10" s="342"/>
      <c r="CT10" s="342"/>
      <c r="CU10" s="342"/>
      <c r="CV10" s="342"/>
      <c r="CW10" s="342"/>
      <c r="CX10" s="342"/>
      <c r="CY10" s="564"/>
      <c r="CZ10" s="565" t="s">
        <v>33</v>
      </c>
      <c r="DA10" s="565"/>
      <c r="DB10" s="565"/>
      <c r="DC10" s="565"/>
      <c r="DD10" s="573" t="s">
        <v>33</v>
      </c>
      <c r="DE10" s="342"/>
      <c r="DF10" s="342"/>
      <c r="DG10" s="342"/>
      <c r="DH10" s="342"/>
      <c r="DI10" s="342"/>
      <c r="DJ10" s="342"/>
      <c r="DK10" s="342"/>
      <c r="DL10" s="342"/>
      <c r="DM10" s="342"/>
      <c r="DN10" s="342"/>
      <c r="DO10" s="342"/>
      <c r="DP10" s="564"/>
      <c r="DQ10" s="573" t="s">
        <v>33</v>
      </c>
      <c r="DR10" s="342"/>
      <c r="DS10" s="342"/>
      <c r="DT10" s="342"/>
      <c r="DU10" s="342"/>
      <c r="DV10" s="342"/>
      <c r="DW10" s="342"/>
      <c r="DX10" s="342"/>
      <c r="DY10" s="342"/>
      <c r="DZ10" s="342"/>
      <c r="EA10" s="342"/>
      <c r="EB10" s="342"/>
      <c r="EC10" s="574"/>
    </row>
    <row r="11" spans="2:143" ht="11.25" customHeight="1" x14ac:dyDescent="0.2">
      <c r="B11" s="568" t="s">
        <v>337</v>
      </c>
      <c r="C11" s="468"/>
      <c r="D11" s="468"/>
      <c r="E11" s="468"/>
      <c r="F11" s="468"/>
      <c r="G11" s="468"/>
      <c r="H11" s="468"/>
      <c r="I11" s="468"/>
      <c r="J11" s="468"/>
      <c r="K11" s="468"/>
      <c r="L11" s="468"/>
      <c r="M11" s="468"/>
      <c r="N11" s="468"/>
      <c r="O11" s="468"/>
      <c r="P11" s="468"/>
      <c r="Q11" s="569"/>
      <c r="R11" s="563">
        <v>1137948</v>
      </c>
      <c r="S11" s="342"/>
      <c r="T11" s="342"/>
      <c r="U11" s="342"/>
      <c r="V11" s="342"/>
      <c r="W11" s="342"/>
      <c r="X11" s="342"/>
      <c r="Y11" s="564"/>
      <c r="Z11" s="570">
        <v>3.5</v>
      </c>
      <c r="AA11" s="348"/>
      <c r="AB11" s="348"/>
      <c r="AC11" s="575"/>
      <c r="AD11" s="573">
        <v>1137948</v>
      </c>
      <c r="AE11" s="342"/>
      <c r="AF11" s="342"/>
      <c r="AG11" s="342"/>
      <c r="AH11" s="342"/>
      <c r="AI11" s="342"/>
      <c r="AJ11" s="342"/>
      <c r="AK11" s="564"/>
      <c r="AL11" s="570">
        <v>7.8</v>
      </c>
      <c r="AM11" s="348"/>
      <c r="AN11" s="348"/>
      <c r="AO11" s="571"/>
      <c r="AP11" s="568" t="s">
        <v>340</v>
      </c>
      <c r="AQ11" s="468"/>
      <c r="AR11" s="468"/>
      <c r="AS11" s="468"/>
      <c r="AT11" s="468"/>
      <c r="AU11" s="468"/>
      <c r="AV11" s="468"/>
      <c r="AW11" s="468"/>
      <c r="AX11" s="468"/>
      <c r="AY11" s="468"/>
      <c r="AZ11" s="468"/>
      <c r="BA11" s="468"/>
      <c r="BB11" s="468"/>
      <c r="BC11" s="468"/>
      <c r="BD11" s="468"/>
      <c r="BE11" s="468"/>
      <c r="BF11" s="569"/>
      <c r="BG11" s="563">
        <v>187760</v>
      </c>
      <c r="BH11" s="342"/>
      <c r="BI11" s="342"/>
      <c r="BJ11" s="342"/>
      <c r="BK11" s="342"/>
      <c r="BL11" s="342"/>
      <c r="BM11" s="342"/>
      <c r="BN11" s="564"/>
      <c r="BO11" s="565">
        <v>3.7</v>
      </c>
      <c r="BP11" s="565"/>
      <c r="BQ11" s="565"/>
      <c r="BR11" s="565"/>
      <c r="BS11" s="566">
        <v>51523</v>
      </c>
      <c r="BT11" s="566"/>
      <c r="BU11" s="566"/>
      <c r="BV11" s="566"/>
      <c r="BW11" s="566"/>
      <c r="BX11" s="566"/>
      <c r="BY11" s="566"/>
      <c r="BZ11" s="566"/>
      <c r="CA11" s="566"/>
      <c r="CB11" s="567"/>
      <c r="CD11" s="568" t="s">
        <v>342</v>
      </c>
      <c r="CE11" s="468"/>
      <c r="CF11" s="468"/>
      <c r="CG11" s="468"/>
      <c r="CH11" s="468"/>
      <c r="CI11" s="468"/>
      <c r="CJ11" s="468"/>
      <c r="CK11" s="468"/>
      <c r="CL11" s="468"/>
      <c r="CM11" s="468"/>
      <c r="CN11" s="468"/>
      <c r="CO11" s="468"/>
      <c r="CP11" s="468"/>
      <c r="CQ11" s="569"/>
      <c r="CR11" s="563">
        <v>3020732</v>
      </c>
      <c r="CS11" s="342"/>
      <c r="CT11" s="342"/>
      <c r="CU11" s="342"/>
      <c r="CV11" s="342"/>
      <c r="CW11" s="342"/>
      <c r="CX11" s="342"/>
      <c r="CY11" s="564"/>
      <c r="CZ11" s="565">
        <v>9.8000000000000007</v>
      </c>
      <c r="DA11" s="565"/>
      <c r="DB11" s="565"/>
      <c r="DC11" s="565"/>
      <c r="DD11" s="573">
        <v>424740</v>
      </c>
      <c r="DE11" s="342"/>
      <c r="DF11" s="342"/>
      <c r="DG11" s="342"/>
      <c r="DH11" s="342"/>
      <c r="DI11" s="342"/>
      <c r="DJ11" s="342"/>
      <c r="DK11" s="342"/>
      <c r="DL11" s="342"/>
      <c r="DM11" s="342"/>
      <c r="DN11" s="342"/>
      <c r="DO11" s="342"/>
      <c r="DP11" s="564"/>
      <c r="DQ11" s="573">
        <v>862030</v>
      </c>
      <c r="DR11" s="342"/>
      <c r="DS11" s="342"/>
      <c r="DT11" s="342"/>
      <c r="DU11" s="342"/>
      <c r="DV11" s="342"/>
      <c r="DW11" s="342"/>
      <c r="DX11" s="342"/>
      <c r="DY11" s="342"/>
      <c r="DZ11" s="342"/>
      <c r="EA11" s="342"/>
      <c r="EB11" s="342"/>
      <c r="EC11" s="574"/>
    </row>
    <row r="12" spans="2:143" ht="11.25" customHeight="1" x14ac:dyDescent="0.2">
      <c r="B12" s="568" t="s">
        <v>265</v>
      </c>
      <c r="C12" s="468"/>
      <c r="D12" s="468"/>
      <c r="E12" s="468"/>
      <c r="F12" s="468"/>
      <c r="G12" s="468"/>
      <c r="H12" s="468"/>
      <c r="I12" s="468"/>
      <c r="J12" s="468"/>
      <c r="K12" s="468"/>
      <c r="L12" s="468"/>
      <c r="M12" s="468"/>
      <c r="N12" s="468"/>
      <c r="O12" s="468"/>
      <c r="P12" s="468"/>
      <c r="Q12" s="569"/>
      <c r="R12" s="563">
        <v>5298</v>
      </c>
      <c r="S12" s="342"/>
      <c r="T12" s="342"/>
      <c r="U12" s="342"/>
      <c r="V12" s="342"/>
      <c r="W12" s="342"/>
      <c r="X12" s="342"/>
      <c r="Y12" s="564"/>
      <c r="Z12" s="565">
        <v>0</v>
      </c>
      <c r="AA12" s="565"/>
      <c r="AB12" s="565"/>
      <c r="AC12" s="565"/>
      <c r="AD12" s="566">
        <v>5298</v>
      </c>
      <c r="AE12" s="566"/>
      <c r="AF12" s="566"/>
      <c r="AG12" s="566"/>
      <c r="AH12" s="566"/>
      <c r="AI12" s="566"/>
      <c r="AJ12" s="566"/>
      <c r="AK12" s="566"/>
      <c r="AL12" s="570">
        <v>0</v>
      </c>
      <c r="AM12" s="348"/>
      <c r="AN12" s="348"/>
      <c r="AO12" s="571"/>
      <c r="AP12" s="568" t="s">
        <v>307</v>
      </c>
      <c r="AQ12" s="468"/>
      <c r="AR12" s="468"/>
      <c r="AS12" s="468"/>
      <c r="AT12" s="468"/>
      <c r="AU12" s="468"/>
      <c r="AV12" s="468"/>
      <c r="AW12" s="468"/>
      <c r="AX12" s="468"/>
      <c r="AY12" s="468"/>
      <c r="AZ12" s="468"/>
      <c r="BA12" s="468"/>
      <c r="BB12" s="468"/>
      <c r="BC12" s="468"/>
      <c r="BD12" s="468"/>
      <c r="BE12" s="468"/>
      <c r="BF12" s="569"/>
      <c r="BG12" s="563">
        <v>2440564</v>
      </c>
      <c r="BH12" s="342"/>
      <c r="BI12" s="342"/>
      <c r="BJ12" s="342"/>
      <c r="BK12" s="342"/>
      <c r="BL12" s="342"/>
      <c r="BM12" s="342"/>
      <c r="BN12" s="564"/>
      <c r="BO12" s="565">
        <v>47.6</v>
      </c>
      <c r="BP12" s="565"/>
      <c r="BQ12" s="565"/>
      <c r="BR12" s="565"/>
      <c r="BS12" s="566" t="s">
        <v>33</v>
      </c>
      <c r="BT12" s="566"/>
      <c r="BU12" s="566"/>
      <c r="BV12" s="566"/>
      <c r="BW12" s="566"/>
      <c r="BX12" s="566"/>
      <c r="BY12" s="566"/>
      <c r="BZ12" s="566"/>
      <c r="CA12" s="566"/>
      <c r="CB12" s="567"/>
      <c r="CD12" s="568" t="s">
        <v>343</v>
      </c>
      <c r="CE12" s="468"/>
      <c r="CF12" s="468"/>
      <c r="CG12" s="468"/>
      <c r="CH12" s="468"/>
      <c r="CI12" s="468"/>
      <c r="CJ12" s="468"/>
      <c r="CK12" s="468"/>
      <c r="CL12" s="468"/>
      <c r="CM12" s="468"/>
      <c r="CN12" s="468"/>
      <c r="CO12" s="468"/>
      <c r="CP12" s="468"/>
      <c r="CQ12" s="569"/>
      <c r="CR12" s="563">
        <v>690770</v>
      </c>
      <c r="CS12" s="342"/>
      <c r="CT12" s="342"/>
      <c r="CU12" s="342"/>
      <c r="CV12" s="342"/>
      <c r="CW12" s="342"/>
      <c r="CX12" s="342"/>
      <c r="CY12" s="564"/>
      <c r="CZ12" s="565">
        <v>2.2000000000000002</v>
      </c>
      <c r="DA12" s="565"/>
      <c r="DB12" s="565"/>
      <c r="DC12" s="565"/>
      <c r="DD12" s="573">
        <v>62123</v>
      </c>
      <c r="DE12" s="342"/>
      <c r="DF12" s="342"/>
      <c r="DG12" s="342"/>
      <c r="DH12" s="342"/>
      <c r="DI12" s="342"/>
      <c r="DJ12" s="342"/>
      <c r="DK12" s="342"/>
      <c r="DL12" s="342"/>
      <c r="DM12" s="342"/>
      <c r="DN12" s="342"/>
      <c r="DO12" s="342"/>
      <c r="DP12" s="564"/>
      <c r="DQ12" s="573">
        <v>392084</v>
      </c>
      <c r="DR12" s="342"/>
      <c r="DS12" s="342"/>
      <c r="DT12" s="342"/>
      <c r="DU12" s="342"/>
      <c r="DV12" s="342"/>
      <c r="DW12" s="342"/>
      <c r="DX12" s="342"/>
      <c r="DY12" s="342"/>
      <c r="DZ12" s="342"/>
      <c r="EA12" s="342"/>
      <c r="EB12" s="342"/>
      <c r="EC12" s="574"/>
    </row>
    <row r="13" spans="2:143" ht="11.25" customHeight="1" x14ac:dyDescent="0.2">
      <c r="B13" s="568" t="s">
        <v>346</v>
      </c>
      <c r="C13" s="468"/>
      <c r="D13" s="468"/>
      <c r="E13" s="468"/>
      <c r="F13" s="468"/>
      <c r="G13" s="468"/>
      <c r="H13" s="468"/>
      <c r="I13" s="468"/>
      <c r="J13" s="468"/>
      <c r="K13" s="468"/>
      <c r="L13" s="468"/>
      <c r="M13" s="468"/>
      <c r="N13" s="468"/>
      <c r="O13" s="468"/>
      <c r="P13" s="468"/>
      <c r="Q13" s="569"/>
      <c r="R13" s="563" t="s">
        <v>33</v>
      </c>
      <c r="S13" s="342"/>
      <c r="T13" s="342"/>
      <c r="U13" s="342"/>
      <c r="V13" s="342"/>
      <c r="W13" s="342"/>
      <c r="X13" s="342"/>
      <c r="Y13" s="564"/>
      <c r="Z13" s="565" t="s">
        <v>33</v>
      </c>
      <c r="AA13" s="565"/>
      <c r="AB13" s="565"/>
      <c r="AC13" s="565"/>
      <c r="AD13" s="566" t="s">
        <v>33</v>
      </c>
      <c r="AE13" s="566"/>
      <c r="AF13" s="566"/>
      <c r="AG13" s="566"/>
      <c r="AH13" s="566"/>
      <c r="AI13" s="566"/>
      <c r="AJ13" s="566"/>
      <c r="AK13" s="566"/>
      <c r="AL13" s="570" t="s">
        <v>33</v>
      </c>
      <c r="AM13" s="348"/>
      <c r="AN13" s="348"/>
      <c r="AO13" s="571"/>
      <c r="AP13" s="568" t="s">
        <v>347</v>
      </c>
      <c r="AQ13" s="468"/>
      <c r="AR13" s="468"/>
      <c r="AS13" s="468"/>
      <c r="AT13" s="468"/>
      <c r="AU13" s="468"/>
      <c r="AV13" s="468"/>
      <c r="AW13" s="468"/>
      <c r="AX13" s="468"/>
      <c r="AY13" s="468"/>
      <c r="AZ13" s="468"/>
      <c r="BA13" s="468"/>
      <c r="BB13" s="468"/>
      <c r="BC13" s="468"/>
      <c r="BD13" s="468"/>
      <c r="BE13" s="468"/>
      <c r="BF13" s="569"/>
      <c r="BG13" s="563">
        <v>2293159</v>
      </c>
      <c r="BH13" s="342"/>
      <c r="BI13" s="342"/>
      <c r="BJ13" s="342"/>
      <c r="BK13" s="342"/>
      <c r="BL13" s="342"/>
      <c r="BM13" s="342"/>
      <c r="BN13" s="564"/>
      <c r="BO13" s="565">
        <v>44.7</v>
      </c>
      <c r="BP13" s="565"/>
      <c r="BQ13" s="565"/>
      <c r="BR13" s="565"/>
      <c r="BS13" s="566" t="s">
        <v>33</v>
      </c>
      <c r="BT13" s="566"/>
      <c r="BU13" s="566"/>
      <c r="BV13" s="566"/>
      <c r="BW13" s="566"/>
      <c r="BX13" s="566"/>
      <c r="BY13" s="566"/>
      <c r="BZ13" s="566"/>
      <c r="CA13" s="566"/>
      <c r="CB13" s="567"/>
      <c r="CD13" s="568" t="s">
        <v>349</v>
      </c>
      <c r="CE13" s="468"/>
      <c r="CF13" s="468"/>
      <c r="CG13" s="468"/>
      <c r="CH13" s="468"/>
      <c r="CI13" s="468"/>
      <c r="CJ13" s="468"/>
      <c r="CK13" s="468"/>
      <c r="CL13" s="468"/>
      <c r="CM13" s="468"/>
      <c r="CN13" s="468"/>
      <c r="CO13" s="468"/>
      <c r="CP13" s="468"/>
      <c r="CQ13" s="569"/>
      <c r="CR13" s="563">
        <v>3129495</v>
      </c>
      <c r="CS13" s="342"/>
      <c r="CT13" s="342"/>
      <c r="CU13" s="342"/>
      <c r="CV13" s="342"/>
      <c r="CW13" s="342"/>
      <c r="CX13" s="342"/>
      <c r="CY13" s="564"/>
      <c r="CZ13" s="565">
        <v>10.1</v>
      </c>
      <c r="DA13" s="565"/>
      <c r="DB13" s="565"/>
      <c r="DC13" s="565"/>
      <c r="DD13" s="573">
        <v>2431028</v>
      </c>
      <c r="DE13" s="342"/>
      <c r="DF13" s="342"/>
      <c r="DG13" s="342"/>
      <c r="DH13" s="342"/>
      <c r="DI13" s="342"/>
      <c r="DJ13" s="342"/>
      <c r="DK13" s="342"/>
      <c r="DL13" s="342"/>
      <c r="DM13" s="342"/>
      <c r="DN13" s="342"/>
      <c r="DO13" s="342"/>
      <c r="DP13" s="564"/>
      <c r="DQ13" s="573">
        <v>764007</v>
      </c>
      <c r="DR13" s="342"/>
      <c r="DS13" s="342"/>
      <c r="DT13" s="342"/>
      <c r="DU13" s="342"/>
      <c r="DV13" s="342"/>
      <c r="DW13" s="342"/>
      <c r="DX13" s="342"/>
      <c r="DY13" s="342"/>
      <c r="DZ13" s="342"/>
      <c r="EA13" s="342"/>
      <c r="EB13" s="342"/>
      <c r="EC13" s="574"/>
    </row>
    <row r="14" spans="2:143" ht="11.25" customHeight="1" x14ac:dyDescent="0.2">
      <c r="B14" s="568" t="s">
        <v>304</v>
      </c>
      <c r="C14" s="468"/>
      <c r="D14" s="468"/>
      <c r="E14" s="468"/>
      <c r="F14" s="468"/>
      <c r="G14" s="468"/>
      <c r="H14" s="468"/>
      <c r="I14" s="468"/>
      <c r="J14" s="468"/>
      <c r="K14" s="468"/>
      <c r="L14" s="468"/>
      <c r="M14" s="468"/>
      <c r="N14" s="468"/>
      <c r="O14" s="468"/>
      <c r="P14" s="468"/>
      <c r="Q14" s="569"/>
      <c r="R14" s="563" t="s">
        <v>33</v>
      </c>
      <c r="S14" s="342"/>
      <c r="T14" s="342"/>
      <c r="U14" s="342"/>
      <c r="V14" s="342"/>
      <c r="W14" s="342"/>
      <c r="X14" s="342"/>
      <c r="Y14" s="564"/>
      <c r="Z14" s="565" t="s">
        <v>33</v>
      </c>
      <c r="AA14" s="565"/>
      <c r="AB14" s="565"/>
      <c r="AC14" s="565"/>
      <c r="AD14" s="566" t="s">
        <v>33</v>
      </c>
      <c r="AE14" s="566"/>
      <c r="AF14" s="566"/>
      <c r="AG14" s="566"/>
      <c r="AH14" s="566"/>
      <c r="AI14" s="566"/>
      <c r="AJ14" s="566"/>
      <c r="AK14" s="566"/>
      <c r="AL14" s="570" t="s">
        <v>33</v>
      </c>
      <c r="AM14" s="348"/>
      <c r="AN14" s="348"/>
      <c r="AO14" s="571"/>
      <c r="AP14" s="568" t="s">
        <v>351</v>
      </c>
      <c r="AQ14" s="468"/>
      <c r="AR14" s="468"/>
      <c r="AS14" s="468"/>
      <c r="AT14" s="468"/>
      <c r="AU14" s="468"/>
      <c r="AV14" s="468"/>
      <c r="AW14" s="468"/>
      <c r="AX14" s="468"/>
      <c r="AY14" s="468"/>
      <c r="AZ14" s="468"/>
      <c r="BA14" s="468"/>
      <c r="BB14" s="468"/>
      <c r="BC14" s="468"/>
      <c r="BD14" s="468"/>
      <c r="BE14" s="468"/>
      <c r="BF14" s="569"/>
      <c r="BG14" s="563">
        <v>209782</v>
      </c>
      <c r="BH14" s="342"/>
      <c r="BI14" s="342"/>
      <c r="BJ14" s="342"/>
      <c r="BK14" s="342"/>
      <c r="BL14" s="342"/>
      <c r="BM14" s="342"/>
      <c r="BN14" s="564"/>
      <c r="BO14" s="565">
        <v>4.0999999999999996</v>
      </c>
      <c r="BP14" s="565"/>
      <c r="BQ14" s="565"/>
      <c r="BR14" s="565"/>
      <c r="BS14" s="566" t="s">
        <v>33</v>
      </c>
      <c r="BT14" s="566"/>
      <c r="BU14" s="566"/>
      <c r="BV14" s="566"/>
      <c r="BW14" s="566"/>
      <c r="BX14" s="566"/>
      <c r="BY14" s="566"/>
      <c r="BZ14" s="566"/>
      <c r="CA14" s="566"/>
      <c r="CB14" s="567"/>
      <c r="CD14" s="568" t="s">
        <v>352</v>
      </c>
      <c r="CE14" s="468"/>
      <c r="CF14" s="468"/>
      <c r="CG14" s="468"/>
      <c r="CH14" s="468"/>
      <c r="CI14" s="468"/>
      <c r="CJ14" s="468"/>
      <c r="CK14" s="468"/>
      <c r="CL14" s="468"/>
      <c r="CM14" s="468"/>
      <c r="CN14" s="468"/>
      <c r="CO14" s="468"/>
      <c r="CP14" s="468"/>
      <c r="CQ14" s="569"/>
      <c r="CR14" s="563">
        <v>808631</v>
      </c>
      <c r="CS14" s="342"/>
      <c r="CT14" s="342"/>
      <c r="CU14" s="342"/>
      <c r="CV14" s="342"/>
      <c r="CW14" s="342"/>
      <c r="CX14" s="342"/>
      <c r="CY14" s="564"/>
      <c r="CZ14" s="565">
        <v>2.6</v>
      </c>
      <c r="DA14" s="565"/>
      <c r="DB14" s="565"/>
      <c r="DC14" s="565"/>
      <c r="DD14" s="573">
        <v>32059</v>
      </c>
      <c r="DE14" s="342"/>
      <c r="DF14" s="342"/>
      <c r="DG14" s="342"/>
      <c r="DH14" s="342"/>
      <c r="DI14" s="342"/>
      <c r="DJ14" s="342"/>
      <c r="DK14" s="342"/>
      <c r="DL14" s="342"/>
      <c r="DM14" s="342"/>
      <c r="DN14" s="342"/>
      <c r="DO14" s="342"/>
      <c r="DP14" s="564"/>
      <c r="DQ14" s="573">
        <v>749799</v>
      </c>
      <c r="DR14" s="342"/>
      <c r="DS14" s="342"/>
      <c r="DT14" s="342"/>
      <c r="DU14" s="342"/>
      <c r="DV14" s="342"/>
      <c r="DW14" s="342"/>
      <c r="DX14" s="342"/>
      <c r="DY14" s="342"/>
      <c r="DZ14" s="342"/>
      <c r="EA14" s="342"/>
      <c r="EB14" s="342"/>
      <c r="EC14" s="574"/>
    </row>
    <row r="15" spans="2:143" ht="11.25" customHeight="1" x14ac:dyDescent="0.2">
      <c r="B15" s="568" t="s">
        <v>353</v>
      </c>
      <c r="C15" s="468"/>
      <c r="D15" s="468"/>
      <c r="E15" s="468"/>
      <c r="F15" s="468"/>
      <c r="G15" s="468"/>
      <c r="H15" s="468"/>
      <c r="I15" s="468"/>
      <c r="J15" s="468"/>
      <c r="K15" s="468"/>
      <c r="L15" s="468"/>
      <c r="M15" s="468"/>
      <c r="N15" s="468"/>
      <c r="O15" s="468"/>
      <c r="P15" s="468"/>
      <c r="Q15" s="569"/>
      <c r="R15" s="563">
        <v>18871</v>
      </c>
      <c r="S15" s="342"/>
      <c r="T15" s="342"/>
      <c r="U15" s="342"/>
      <c r="V15" s="342"/>
      <c r="W15" s="342"/>
      <c r="X15" s="342"/>
      <c r="Y15" s="564"/>
      <c r="Z15" s="565">
        <v>0.1</v>
      </c>
      <c r="AA15" s="565"/>
      <c r="AB15" s="565"/>
      <c r="AC15" s="565"/>
      <c r="AD15" s="566">
        <v>18871</v>
      </c>
      <c r="AE15" s="566"/>
      <c r="AF15" s="566"/>
      <c r="AG15" s="566"/>
      <c r="AH15" s="566"/>
      <c r="AI15" s="566"/>
      <c r="AJ15" s="566"/>
      <c r="AK15" s="566"/>
      <c r="AL15" s="570">
        <v>0.1</v>
      </c>
      <c r="AM15" s="348"/>
      <c r="AN15" s="348"/>
      <c r="AO15" s="571"/>
      <c r="AP15" s="568" t="s">
        <v>355</v>
      </c>
      <c r="AQ15" s="468"/>
      <c r="AR15" s="468"/>
      <c r="AS15" s="468"/>
      <c r="AT15" s="468"/>
      <c r="AU15" s="468"/>
      <c r="AV15" s="468"/>
      <c r="AW15" s="468"/>
      <c r="AX15" s="468"/>
      <c r="AY15" s="468"/>
      <c r="AZ15" s="468"/>
      <c r="BA15" s="468"/>
      <c r="BB15" s="468"/>
      <c r="BC15" s="468"/>
      <c r="BD15" s="468"/>
      <c r="BE15" s="468"/>
      <c r="BF15" s="569"/>
      <c r="BG15" s="563">
        <v>374951</v>
      </c>
      <c r="BH15" s="342"/>
      <c r="BI15" s="342"/>
      <c r="BJ15" s="342"/>
      <c r="BK15" s="342"/>
      <c r="BL15" s="342"/>
      <c r="BM15" s="342"/>
      <c r="BN15" s="564"/>
      <c r="BO15" s="565">
        <v>7.3</v>
      </c>
      <c r="BP15" s="565"/>
      <c r="BQ15" s="565"/>
      <c r="BR15" s="565"/>
      <c r="BS15" s="566" t="s">
        <v>33</v>
      </c>
      <c r="BT15" s="566"/>
      <c r="BU15" s="566"/>
      <c r="BV15" s="566"/>
      <c r="BW15" s="566"/>
      <c r="BX15" s="566"/>
      <c r="BY15" s="566"/>
      <c r="BZ15" s="566"/>
      <c r="CA15" s="566"/>
      <c r="CB15" s="567"/>
      <c r="CD15" s="568" t="s">
        <v>356</v>
      </c>
      <c r="CE15" s="468"/>
      <c r="CF15" s="468"/>
      <c r="CG15" s="468"/>
      <c r="CH15" s="468"/>
      <c r="CI15" s="468"/>
      <c r="CJ15" s="468"/>
      <c r="CK15" s="468"/>
      <c r="CL15" s="468"/>
      <c r="CM15" s="468"/>
      <c r="CN15" s="468"/>
      <c r="CO15" s="468"/>
      <c r="CP15" s="468"/>
      <c r="CQ15" s="569"/>
      <c r="CR15" s="563">
        <v>2413447</v>
      </c>
      <c r="CS15" s="342"/>
      <c r="CT15" s="342"/>
      <c r="CU15" s="342"/>
      <c r="CV15" s="342"/>
      <c r="CW15" s="342"/>
      <c r="CX15" s="342"/>
      <c r="CY15" s="564"/>
      <c r="CZ15" s="565">
        <v>7.8</v>
      </c>
      <c r="DA15" s="565"/>
      <c r="DB15" s="565"/>
      <c r="DC15" s="565"/>
      <c r="DD15" s="573">
        <v>186201</v>
      </c>
      <c r="DE15" s="342"/>
      <c r="DF15" s="342"/>
      <c r="DG15" s="342"/>
      <c r="DH15" s="342"/>
      <c r="DI15" s="342"/>
      <c r="DJ15" s="342"/>
      <c r="DK15" s="342"/>
      <c r="DL15" s="342"/>
      <c r="DM15" s="342"/>
      <c r="DN15" s="342"/>
      <c r="DO15" s="342"/>
      <c r="DP15" s="564"/>
      <c r="DQ15" s="573">
        <v>1564190</v>
      </c>
      <c r="DR15" s="342"/>
      <c r="DS15" s="342"/>
      <c r="DT15" s="342"/>
      <c r="DU15" s="342"/>
      <c r="DV15" s="342"/>
      <c r="DW15" s="342"/>
      <c r="DX15" s="342"/>
      <c r="DY15" s="342"/>
      <c r="DZ15" s="342"/>
      <c r="EA15" s="342"/>
      <c r="EB15" s="342"/>
      <c r="EC15" s="574"/>
    </row>
    <row r="16" spans="2:143" ht="11.25" customHeight="1" x14ac:dyDescent="0.2">
      <c r="B16" s="568" t="s">
        <v>358</v>
      </c>
      <c r="C16" s="468"/>
      <c r="D16" s="468"/>
      <c r="E16" s="468"/>
      <c r="F16" s="468"/>
      <c r="G16" s="468"/>
      <c r="H16" s="468"/>
      <c r="I16" s="468"/>
      <c r="J16" s="468"/>
      <c r="K16" s="468"/>
      <c r="L16" s="468"/>
      <c r="M16" s="468"/>
      <c r="N16" s="468"/>
      <c r="O16" s="468"/>
      <c r="P16" s="468"/>
      <c r="Q16" s="569"/>
      <c r="R16" s="563">
        <v>81346</v>
      </c>
      <c r="S16" s="342"/>
      <c r="T16" s="342"/>
      <c r="U16" s="342"/>
      <c r="V16" s="342"/>
      <c r="W16" s="342"/>
      <c r="X16" s="342"/>
      <c r="Y16" s="564"/>
      <c r="Z16" s="565">
        <v>0.3</v>
      </c>
      <c r="AA16" s="565"/>
      <c r="AB16" s="565"/>
      <c r="AC16" s="565"/>
      <c r="AD16" s="566">
        <v>81346</v>
      </c>
      <c r="AE16" s="566"/>
      <c r="AF16" s="566"/>
      <c r="AG16" s="566"/>
      <c r="AH16" s="566"/>
      <c r="AI16" s="566"/>
      <c r="AJ16" s="566"/>
      <c r="AK16" s="566"/>
      <c r="AL16" s="570">
        <v>0.6</v>
      </c>
      <c r="AM16" s="348"/>
      <c r="AN16" s="348"/>
      <c r="AO16" s="571"/>
      <c r="AP16" s="568" t="s">
        <v>361</v>
      </c>
      <c r="AQ16" s="468"/>
      <c r="AR16" s="468"/>
      <c r="AS16" s="468"/>
      <c r="AT16" s="468"/>
      <c r="AU16" s="468"/>
      <c r="AV16" s="468"/>
      <c r="AW16" s="468"/>
      <c r="AX16" s="468"/>
      <c r="AY16" s="468"/>
      <c r="AZ16" s="468"/>
      <c r="BA16" s="468"/>
      <c r="BB16" s="468"/>
      <c r="BC16" s="468"/>
      <c r="BD16" s="468"/>
      <c r="BE16" s="468"/>
      <c r="BF16" s="569"/>
      <c r="BG16" s="563" t="s">
        <v>33</v>
      </c>
      <c r="BH16" s="342"/>
      <c r="BI16" s="342"/>
      <c r="BJ16" s="342"/>
      <c r="BK16" s="342"/>
      <c r="BL16" s="342"/>
      <c r="BM16" s="342"/>
      <c r="BN16" s="564"/>
      <c r="BO16" s="565" t="s">
        <v>33</v>
      </c>
      <c r="BP16" s="565"/>
      <c r="BQ16" s="565"/>
      <c r="BR16" s="565"/>
      <c r="BS16" s="566" t="s">
        <v>33</v>
      </c>
      <c r="BT16" s="566"/>
      <c r="BU16" s="566"/>
      <c r="BV16" s="566"/>
      <c r="BW16" s="566"/>
      <c r="BX16" s="566"/>
      <c r="BY16" s="566"/>
      <c r="BZ16" s="566"/>
      <c r="CA16" s="566"/>
      <c r="CB16" s="567"/>
      <c r="CD16" s="568" t="s">
        <v>328</v>
      </c>
      <c r="CE16" s="468"/>
      <c r="CF16" s="468"/>
      <c r="CG16" s="468"/>
      <c r="CH16" s="468"/>
      <c r="CI16" s="468"/>
      <c r="CJ16" s="468"/>
      <c r="CK16" s="468"/>
      <c r="CL16" s="468"/>
      <c r="CM16" s="468"/>
      <c r="CN16" s="468"/>
      <c r="CO16" s="468"/>
      <c r="CP16" s="468"/>
      <c r="CQ16" s="569"/>
      <c r="CR16" s="563">
        <v>473152</v>
      </c>
      <c r="CS16" s="342"/>
      <c r="CT16" s="342"/>
      <c r="CU16" s="342"/>
      <c r="CV16" s="342"/>
      <c r="CW16" s="342"/>
      <c r="CX16" s="342"/>
      <c r="CY16" s="564"/>
      <c r="CZ16" s="565">
        <v>1.5</v>
      </c>
      <c r="DA16" s="565"/>
      <c r="DB16" s="565"/>
      <c r="DC16" s="565"/>
      <c r="DD16" s="573" t="s">
        <v>33</v>
      </c>
      <c r="DE16" s="342"/>
      <c r="DF16" s="342"/>
      <c r="DG16" s="342"/>
      <c r="DH16" s="342"/>
      <c r="DI16" s="342"/>
      <c r="DJ16" s="342"/>
      <c r="DK16" s="342"/>
      <c r="DL16" s="342"/>
      <c r="DM16" s="342"/>
      <c r="DN16" s="342"/>
      <c r="DO16" s="342"/>
      <c r="DP16" s="564"/>
      <c r="DQ16" s="573">
        <v>43501</v>
      </c>
      <c r="DR16" s="342"/>
      <c r="DS16" s="342"/>
      <c r="DT16" s="342"/>
      <c r="DU16" s="342"/>
      <c r="DV16" s="342"/>
      <c r="DW16" s="342"/>
      <c r="DX16" s="342"/>
      <c r="DY16" s="342"/>
      <c r="DZ16" s="342"/>
      <c r="EA16" s="342"/>
      <c r="EB16" s="342"/>
      <c r="EC16" s="574"/>
    </row>
    <row r="17" spans="2:133" ht="11.25" customHeight="1" x14ac:dyDescent="0.2">
      <c r="B17" s="568" t="s">
        <v>362</v>
      </c>
      <c r="C17" s="468"/>
      <c r="D17" s="468"/>
      <c r="E17" s="468"/>
      <c r="F17" s="468"/>
      <c r="G17" s="468"/>
      <c r="H17" s="468"/>
      <c r="I17" s="468"/>
      <c r="J17" s="468"/>
      <c r="K17" s="468"/>
      <c r="L17" s="468"/>
      <c r="M17" s="468"/>
      <c r="N17" s="468"/>
      <c r="O17" s="468"/>
      <c r="P17" s="468"/>
      <c r="Q17" s="569"/>
      <c r="R17" s="563">
        <v>190630</v>
      </c>
      <c r="S17" s="342"/>
      <c r="T17" s="342"/>
      <c r="U17" s="342"/>
      <c r="V17" s="342"/>
      <c r="W17" s="342"/>
      <c r="X17" s="342"/>
      <c r="Y17" s="564"/>
      <c r="Z17" s="565">
        <v>0.6</v>
      </c>
      <c r="AA17" s="565"/>
      <c r="AB17" s="565"/>
      <c r="AC17" s="565"/>
      <c r="AD17" s="566">
        <v>190630</v>
      </c>
      <c r="AE17" s="566"/>
      <c r="AF17" s="566"/>
      <c r="AG17" s="566"/>
      <c r="AH17" s="566"/>
      <c r="AI17" s="566"/>
      <c r="AJ17" s="566"/>
      <c r="AK17" s="566"/>
      <c r="AL17" s="570">
        <v>1.3</v>
      </c>
      <c r="AM17" s="348"/>
      <c r="AN17" s="348"/>
      <c r="AO17" s="571"/>
      <c r="AP17" s="568" t="s">
        <v>11</v>
      </c>
      <c r="AQ17" s="468"/>
      <c r="AR17" s="468"/>
      <c r="AS17" s="468"/>
      <c r="AT17" s="468"/>
      <c r="AU17" s="468"/>
      <c r="AV17" s="468"/>
      <c r="AW17" s="468"/>
      <c r="AX17" s="468"/>
      <c r="AY17" s="468"/>
      <c r="AZ17" s="468"/>
      <c r="BA17" s="468"/>
      <c r="BB17" s="468"/>
      <c r="BC17" s="468"/>
      <c r="BD17" s="468"/>
      <c r="BE17" s="468"/>
      <c r="BF17" s="569"/>
      <c r="BG17" s="563" t="s">
        <v>33</v>
      </c>
      <c r="BH17" s="342"/>
      <c r="BI17" s="342"/>
      <c r="BJ17" s="342"/>
      <c r="BK17" s="342"/>
      <c r="BL17" s="342"/>
      <c r="BM17" s="342"/>
      <c r="BN17" s="564"/>
      <c r="BO17" s="565" t="s">
        <v>33</v>
      </c>
      <c r="BP17" s="565"/>
      <c r="BQ17" s="565"/>
      <c r="BR17" s="565"/>
      <c r="BS17" s="566" t="s">
        <v>33</v>
      </c>
      <c r="BT17" s="566"/>
      <c r="BU17" s="566"/>
      <c r="BV17" s="566"/>
      <c r="BW17" s="566"/>
      <c r="BX17" s="566"/>
      <c r="BY17" s="566"/>
      <c r="BZ17" s="566"/>
      <c r="CA17" s="566"/>
      <c r="CB17" s="567"/>
      <c r="CD17" s="568" t="s">
        <v>61</v>
      </c>
      <c r="CE17" s="468"/>
      <c r="CF17" s="468"/>
      <c r="CG17" s="468"/>
      <c r="CH17" s="468"/>
      <c r="CI17" s="468"/>
      <c r="CJ17" s="468"/>
      <c r="CK17" s="468"/>
      <c r="CL17" s="468"/>
      <c r="CM17" s="468"/>
      <c r="CN17" s="468"/>
      <c r="CO17" s="468"/>
      <c r="CP17" s="468"/>
      <c r="CQ17" s="569"/>
      <c r="CR17" s="563">
        <v>3026305</v>
      </c>
      <c r="CS17" s="342"/>
      <c r="CT17" s="342"/>
      <c r="CU17" s="342"/>
      <c r="CV17" s="342"/>
      <c r="CW17" s="342"/>
      <c r="CX17" s="342"/>
      <c r="CY17" s="564"/>
      <c r="CZ17" s="565">
        <v>9.8000000000000007</v>
      </c>
      <c r="DA17" s="565"/>
      <c r="DB17" s="565"/>
      <c r="DC17" s="565"/>
      <c r="DD17" s="573" t="s">
        <v>33</v>
      </c>
      <c r="DE17" s="342"/>
      <c r="DF17" s="342"/>
      <c r="DG17" s="342"/>
      <c r="DH17" s="342"/>
      <c r="DI17" s="342"/>
      <c r="DJ17" s="342"/>
      <c r="DK17" s="342"/>
      <c r="DL17" s="342"/>
      <c r="DM17" s="342"/>
      <c r="DN17" s="342"/>
      <c r="DO17" s="342"/>
      <c r="DP17" s="564"/>
      <c r="DQ17" s="573">
        <v>2989996</v>
      </c>
      <c r="DR17" s="342"/>
      <c r="DS17" s="342"/>
      <c r="DT17" s="342"/>
      <c r="DU17" s="342"/>
      <c r="DV17" s="342"/>
      <c r="DW17" s="342"/>
      <c r="DX17" s="342"/>
      <c r="DY17" s="342"/>
      <c r="DZ17" s="342"/>
      <c r="EA17" s="342"/>
      <c r="EB17" s="342"/>
      <c r="EC17" s="574"/>
    </row>
    <row r="18" spans="2:133" ht="11.25" customHeight="1" x14ac:dyDescent="0.2">
      <c r="B18" s="568" t="s">
        <v>363</v>
      </c>
      <c r="C18" s="468"/>
      <c r="D18" s="468"/>
      <c r="E18" s="468"/>
      <c r="F18" s="468"/>
      <c r="G18" s="468"/>
      <c r="H18" s="468"/>
      <c r="I18" s="468"/>
      <c r="J18" s="468"/>
      <c r="K18" s="468"/>
      <c r="L18" s="468"/>
      <c r="M18" s="468"/>
      <c r="N18" s="468"/>
      <c r="O18" s="468"/>
      <c r="P18" s="468"/>
      <c r="Q18" s="569"/>
      <c r="R18" s="563">
        <v>26209</v>
      </c>
      <c r="S18" s="342"/>
      <c r="T18" s="342"/>
      <c r="U18" s="342"/>
      <c r="V18" s="342"/>
      <c r="W18" s="342"/>
      <c r="X18" s="342"/>
      <c r="Y18" s="564"/>
      <c r="Z18" s="565">
        <v>0.1</v>
      </c>
      <c r="AA18" s="565"/>
      <c r="AB18" s="565"/>
      <c r="AC18" s="565"/>
      <c r="AD18" s="566">
        <v>26209</v>
      </c>
      <c r="AE18" s="566"/>
      <c r="AF18" s="566"/>
      <c r="AG18" s="566"/>
      <c r="AH18" s="566"/>
      <c r="AI18" s="566"/>
      <c r="AJ18" s="566"/>
      <c r="AK18" s="566"/>
      <c r="AL18" s="570">
        <v>0.2</v>
      </c>
      <c r="AM18" s="348"/>
      <c r="AN18" s="348"/>
      <c r="AO18" s="571"/>
      <c r="AP18" s="568" t="s">
        <v>47</v>
      </c>
      <c r="AQ18" s="468"/>
      <c r="AR18" s="468"/>
      <c r="AS18" s="468"/>
      <c r="AT18" s="468"/>
      <c r="AU18" s="468"/>
      <c r="AV18" s="468"/>
      <c r="AW18" s="468"/>
      <c r="AX18" s="468"/>
      <c r="AY18" s="468"/>
      <c r="AZ18" s="468"/>
      <c r="BA18" s="468"/>
      <c r="BB18" s="468"/>
      <c r="BC18" s="468"/>
      <c r="BD18" s="468"/>
      <c r="BE18" s="468"/>
      <c r="BF18" s="569"/>
      <c r="BG18" s="563" t="s">
        <v>33</v>
      </c>
      <c r="BH18" s="342"/>
      <c r="BI18" s="342"/>
      <c r="BJ18" s="342"/>
      <c r="BK18" s="342"/>
      <c r="BL18" s="342"/>
      <c r="BM18" s="342"/>
      <c r="BN18" s="564"/>
      <c r="BO18" s="565" t="s">
        <v>33</v>
      </c>
      <c r="BP18" s="565"/>
      <c r="BQ18" s="565"/>
      <c r="BR18" s="565"/>
      <c r="BS18" s="566" t="s">
        <v>33</v>
      </c>
      <c r="BT18" s="566"/>
      <c r="BU18" s="566"/>
      <c r="BV18" s="566"/>
      <c r="BW18" s="566"/>
      <c r="BX18" s="566"/>
      <c r="BY18" s="566"/>
      <c r="BZ18" s="566"/>
      <c r="CA18" s="566"/>
      <c r="CB18" s="567"/>
      <c r="CD18" s="568" t="s">
        <v>364</v>
      </c>
      <c r="CE18" s="468"/>
      <c r="CF18" s="468"/>
      <c r="CG18" s="468"/>
      <c r="CH18" s="468"/>
      <c r="CI18" s="468"/>
      <c r="CJ18" s="468"/>
      <c r="CK18" s="468"/>
      <c r="CL18" s="468"/>
      <c r="CM18" s="468"/>
      <c r="CN18" s="468"/>
      <c r="CO18" s="468"/>
      <c r="CP18" s="468"/>
      <c r="CQ18" s="569"/>
      <c r="CR18" s="563">
        <v>9288</v>
      </c>
      <c r="CS18" s="342"/>
      <c r="CT18" s="342"/>
      <c r="CU18" s="342"/>
      <c r="CV18" s="342"/>
      <c r="CW18" s="342"/>
      <c r="CX18" s="342"/>
      <c r="CY18" s="564"/>
      <c r="CZ18" s="565">
        <v>0</v>
      </c>
      <c r="DA18" s="565"/>
      <c r="DB18" s="565"/>
      <c r="DC18" s="565"/>
      <c r="DD18" s="573">
        <v>9288</v>
      </c>
      <c r="DE18" s="342"/>
      <c r="DF18" s="342"/>
      <c r="DG18" s="342"/>
      <c r="DH18" s="342"/>
      <c r="DI18" s="342"/>
      <c r="DJ18" s="342"/>
      <c r="DK18" s="342"/>
      <c r="DL18" s="342"/>
      <c r="DM18" s="342"/>
      <c r="DN18" s="342"/>
      <c r="DO18" s="342"/>
      <c r="DP18" s="564"/>
      <c r="DQ18" s="573">
        <v>5493</v>
      </c>
      <c r="DR18" s="342"/>
      <c r="DS18" s="342"/>
      <c r="DT18" s="342"/>
      <c r="DU18" s="342"/>
      <c r="DV18" s="342"/>
      <c r="DW18" s="342"/>
      <c r="DX18" s="342"/>
      <c r="DY18" s="342"/>
      <c r="DZ18" s="342"/>
      <c r="EA18" s="342"/>
      <c r="EB18" s="342"/>
      <c r="EC18" s="574"/>
    </row>
    <row r="19" spans="2:133" ht="11.25" customHeight="1" x14ac:dyDescent="0.2">
      <c r="B19" s="568" t="s">
        <v>367</v>
      </c>
      <c r="C19" s="468"/>
      <c r="D19" s="468"/>
      <c r="E19" s="468"/>
      <c r="F19" s="468"/>
      <c r="G19" s="468"/>
      <c r="H19" s="468"/>
      <c r="I19" s="468"/>
      <c r="J19" s="468"/>
      <c r="K19" s="468"/>
      <c r="L19" s="468"/>
      <c r="M19" s="468"/>
      <c r="N19" s="468"/>
      <c r="O19" s="468"/>
      <c r="P19" s="468"/>
      <c r="Q19" s="569"/>
      <c r="R19" s="563">
        <v>158572</v>
      </c>
      <c r="S19" s="342"/>
      <c r="T19" s="342"/>
      <c r="U19" s="342"/>
      <c r="V19" s="342"/>
      <c r="W19" s="342"/>
      <c r="X19" s="342"/>
      <c r="Y19" s="564"/>
      <c r="Z19" s="565">
        <v>0.5</v>
      </c>
      <c r="AA19" s="565"/>
      <c r="AB19" s="565"/>
      <c r="AC19" s="565"/>
      <c r="AD19" s="566">
        <v>158572</v>
      </c>
      <c r="AE19" s="566"/>
      <c r="AF19" s="566"/>
      <c r="AG19" s="566"/>
      <c r="AH19" s="566"/>
      <c r="AI19" s="566"/>
      <c r="AJ19" s="566"/>
      <c r="AK19" s="566"/>
      <c r="AL19" s="570">
        <v>1.1000000000000001</v>
      </c>
      <c r="AM19" s="348"/>
      <c r="AN19" s="348"/>
      <c r="AO19" s="571"/>
      <c r="AP19" s="568" t="s">
        <v>368</v>
      </c>
      <c r="AQ19" s="468"/>
      <c r="AR19" s="468"/>
      <c r="AS19" s="468"/>
      <c r="AT19" s="468"/>
      <c r="AU19" s="468"/>
      <c r="AV19" s="468"/>
      <c r="AW19" s="468"/>
      <c r="AX19" s="468"/>
      <c r="AY19" s="468"/>
      <c r="AZ19" s="468"/>
      <c r="BA19" s="468"/>
      <c r="BB19" s="468"/>
      <c r="BC19" s="468"/>
      <c r="BD19" s="468"/>
      <c r="BE19" s="468"/>
      <c r="BF19" s="569"/>
      <c r="BG19" s="563">
        <v>167923</v>
      </c>
      <c r="BH19" s="342"/>
      <c r="BI19" s="342"/>
      <c r="BJ19" s="342"/>
      <c r="BK19" s="342"/>
      <c r="BL19" s="342"/>
      <c r="BM19" s="342"/>
      <c r="BN19" s="564"/>
      <c r="BO19" s="565">
        <v>3.3</v>
      </c>
      <c r="BP19" s="565"/>
      <c r="BQ19" s="565"/>
      <c r="BR19" s="565"/>
      <c r="BS19" s="566" t="s">
        <v>33</v>
      </c>
      <c r="BT19" s="566"/>
      <c r="BU19" s="566"/>
      <c r="BV19" s="566"/>
      <c r="BW19" s="566"/>
      <c r="BX19" s="566"/>
      <c r="BY19" s="566"/>
      <c r="BZ19" s="566"/>
      <c r="CA19" s="566"/>
      <c r="CB19" s="567"/>
      <c r="CD19" s="568" t="s">
        <v>341</v>
      </c>
      <c r="CE19" s="468"/>
      <c r="CF19" s="468"/>
      <c r="CG19" s="468"/>
      <c r="CH19" s="468"/>
      <c r="CI19" s="468"/>
      <c r="CJ19" s="468"/>
      <c r="CK19" s="468"/>
      <c r="CL19" s="468"/>
      <c r="CM19" s="468"/>
      <c r="CN19" s="468"/>
      <c r="CO19" s="468"/>
      <c r="CP19" s="468"/>
      <c r="CQ19" s="569"/>
      <c r="CR19" s="563" t="s">
        <v>33</v>
      </c>
      <c r="CS19" s="342"/>
      <c r="CT19" s="342"/>
      <c r="CU19" s="342"/>
      <c r="CV19" s="342"/>
      <c r="CW19" s="342"/>
      <c r="CX19" s="342"/>
      <c r="CY19" s="564"/>
      <c r="CZ19" s="565" t="s">
        <v>33</v>
      </c>
      <c r="DA19" s="565"/>
      <c r="DB19" s="565"/>
      <c r="DC19" s="565"/>
      <c r="DD19" s="573" t="s">
        <v>33</v>
      </c>
      <c r="DE19" s="342"/>
      <c r="DF19" s="342"/>
      <c r="DG19" s="342"/>
      <c r="DH19" s="342"/>
      <c r="DI19" s="342"/>
      <c r="DJ19" s="342"/>
      <c r="DK19" s="342"/>
      <c r="DL19" s="342"/>
      <c r="DM19" s="342"/>
      <c r="DN19" s="342"/>
      <c r="DO19" s="342"/>
      <c r="DP19" s="564"/>
      <c r="DQ19" s="573" t="s">
        <v>33</v>
      </c>
      <c r="DR19" s="342"/>
      <c r="DS19" s="342"/>
      <c r="DT19" s="342"/>
      <c r="DU19" s="342"/>
      <c r="DV19" s="342"/>
      <c r="DW19" s="342"/>
      <c r="DX19" s="342"/>
      <c r="DY19" s="342"/>
      <c r="DZ19" s="342"/>
      <c r="EA19" s="342"/>
      <c r="EB19" s="342"/>
      <c r="EC19" s="574"/>
    </row>
    <row r="20" spans="2:133" ht="11.25" customHeight="1" x14ac:dyDescent="0.2">
      <c r="B20" s="576" t="s">
        <v>371</v>
      </c>
      <c r="C20" s="577"/>
      <c r="D20" s="577"/>
      <c r="E20" s="577"/>
      <c r="F20" s="577"/>
      <c r="G20" s="577"/>
      <c r="H20" s="577"/>
      <c r="I20" s="577"/>
      <c r="J20" s="577"/>
      <c r="K20" s="577"/>
      <c r="L20" s="577"/>
      <c r="M20" s="577"/>
      <c r="N20" s="577"/>
      <c r="O20" s="577"/>
      <c r="P20" s="577"/>
      <c r="Q20" s="578"/>
      <c r="R20" s="563">
        <v>5849</v>
      </c>
      <c r="S20" s="342"/>
      <c r="T20" s="342"/>
      <c r="U20" s="342"/>
      <c r="V20" s="342"/>
      <c r="W20" s="342"/>
      <c r="X20" s="342"/>
      <c r="Y20" s="564"/>
      <c r="Z20" s="565">
        <v>0</v>
      </c>
      <c r="AA20" s="565"/>
      <c r="AB20" s="565"/>
      <c r="AC20" s="565"/>
      <c r="AD20" s="566">
        <v>5849</v>
      </c>
      <c r="AE20" s="566"/>
      <c r="AF20" s="566"/>
      <c r="AG20" s="566"/>
      <c r="AH20" s="566"/>
      <c r="AI20" s="566"/>
      <c r="AJ20" s="566"/>
      <c r="AK20" s="566"/>
      <c r="AL20" s="570">
        <v>0</v>
      </c>
      <c r="AM20" s="348"/>
      <c r="AN20" s="348"/>
      <c r="AO20" s="571"/>
      <c r="AP20" s="568" t="s">
        <v>372</v>
      </c>
      <c r="AQ20" s="468"/>
      <c r="AR20" s="468"/>
      <c r="AS20" s="468"/>
      <c r="AT20" s="468"/>
      <c r="AU20" s="468"/>
      <c r="AV20" s="468"/>
      <c r="AW20" s="468"/>
      <c r="AX20" s="468"/>
      <c r="AY20" s="468"/>
      <c r="AZ20" s="468"/>
      <c r="BA20" s="468"/>
      <c r="BB20" s="468"/>
      <c r="BC20" s="468"/>
      <c r="BD20" s="468"/>
      <c r="BE20" s="468"/>
      <c r="BF20" s="569"/>
      <c r="BG20" s="563">
        <v>167923</v>
      </c>
      <c r="BH20" s="342"/>
      <c r="BI20" s="342"/>
      <c r="BJ20" s="342"/>
      <c r="BK20" s="342"/>
      <c r="BL20" s="342"/>
      <c r="BM20" s="342"/>
      <c r="BN20" s="564"/>
      <c r="BO20" s="565">
        <v>3.3</v>
      </c>
      <c r="BP20" s="565"/>
      <c r="BQ20" s="565"/>
      <c r="BR20" s="565"/>
      <c r="BS20" s="566" t="s">
        <v>33</v>
      </c>
      <c r="BT20" s="566"/>
      <c r="BU20" s="566"/>
      <c r="BV20" s="566"/>
      <c r="BW20" s="566"/>
      <c r="BX20" s="566"/>
      <c r="BY20" s="566"/>
      <c r="BZ20" s="566"/>
      <c r="CA20" s="566"/>
      <c r="CB20" s="567"/>
      <c r="CD20" s="568" t="s">
        <v>75</v>
      </c>
      <c r="CE20" s="468"/>
      <c r="CF20" s="468"/>
      <c r="CG20" s="468"/>
      <c r="CH20" s="468"/>
      <c r="CI20" s="468"/>
      <c r="CJ20" s="468"/>
      <c r="CK20" s="468"/>
      <c r="CL20" s="468"/>
      <c r="CM20" s="468"/>
      <c r="CN20" s="468"/>
      <c r="CO20" s="468"/>
      <c r="CP20" s="468"/>
      <c r="CQ20" s="569"/>
      <c r="CR20" s="563">
        <v>30869890</v>
      </c>
      <c r="CS20" s="342"/>
      <c r="CT20" s="342"/>
      <c r="CU20" s="342"/>
      <c r="CV20" s="342"/>
      <c r="CW20" s="342"/>
      <c r="CX20" s="342"/>
      <c r="CY20" s="564"/>
      <c r="CZ20" s="565">
        <v>100</v>
      </c>
      <c r="DA20" s="565"/>
      <c r="DB20" s="565"/>
      <c r="DC20" s="565"/>
      <c r="DD20" s="573">
        <v>3392733</v>
      </c>
      <c r="DE20" s="342"/>
      <c r="DF20" s="342"/>
      <c r="DG20" s="342"/>
      <c r="DH20" s="342"/>
      <c r="DI20" s="342"/>
      <c r="DJ20" s="342"/>
      <c r="DK20" s="342"/>
      <c r="DL20" s="342"/>
      <c r="DM20" s="342"/>
      <c r="DN20" s="342"/>
      <c r="DO20" s="342"/>
      <c r="DP20" s="564"/>
      <c r="DQ20" s="573">
        <v>17669627</v>
      </c>
      <c r="DR20" s="342"/>
      <c r="DS20" s="342"/>
      <c r="DT20" s="342"/>
      <c r="DU20" s="342"/>
      <c r="DV20" s="342"/>
      <c r="DW20" s="342"/>
      <c r="DX20" s="342"/>
      <c r="DY20" s="342"/>
      <c r="DZ20" s="342"/>
      <c r="EA20" s="342"/>
      <c r="EB20" s="342"/>
      <c r="EC20" s="574"/>
    </row>
    <row r="21" spans="2:133" ht="11.25" customHeight="1" x14ac:dyDescent="0.2">
      <c r="B21" s="568" t="s">
        <v>375</v>
      </c>
      <c r="C21" s="468"/>
      <c r="D21" s="468"/>
      <c r="E21" s="468"/>
      <c r="F21" s="468"/>
      <c r="G21" s="468"/>
      <c r="H21" s="468"/>
      <c r="I21" s="468"/>
      <c r="J21" s="468"/>
      <c r="K21" s="468"/>
      <c r="L21" s="468"/>
      <c r="M21" s="468"/>
      <c r="N21" s="468"/>
      <c r="O21" s="468"/>
      <c r="P21" s="468"/>
      <c r="Q21" s="569"/>
      <c r="R21" s="563">
        <v>8909235</v>
      </c>
      <c r="S21" s="342"/>
      <c r="T21" s="342"/>
      <c r="U21" s="342"/>
      <c r="V21" s="342"/>
      <c r="W21" s="342"/>
      <c r="X21" s="342"/>
      <c r="Y21" s="564"/>
      <c r="Z21" s="565">
        <v>27.8</v>
      </c>
      <c r="AA21" s="565"/>
      <c r="AB21" s="565"/>
      <c r="AC21" s="565"/>
      <c r="AD21" s="566">
        <v>7908561</v>
      </c>
      <c r="AE21" s="566"/>
      <c r="AF21" s="566"/>
      <c r="AG21" s="566"/>
      <c r="AH21" s="566"/>
      <c r="AI21" s="566"/>
      <c r="AJ21" s="566"/>
      <c r="AK21" s="566"/>
      <c r="AL21" s="570">
        <v>54</v>
      </c>
      <c r="AM21" s="348"/>
      <c r="AN21" s="348"/>
      <c r="AO21" s="571"/>
      <c r="AP21" s="568" t="s">
        <v>377</v>
      </c>
      <c r="AQ21" s="583"/>
      <c r="AR21" s="583"/>
      <c r="AS21" s="583"/>
      <c r="AT21" s="583"/>
      <c r="AU21" s="583"/>
      <c r="AV21" s="583"/>
      <c r="AW21" s="583"/>
      <c r="AX21" s="583"/>
      <c r="AY21" s="583"/>
      <c r="AZ21" s="583"/>
      <c r="BA21" s="583"/>
      <c r="BB21" s="583"/>
      <c r="BC21" s="583"/>
      <c r="BD21" s="583"/>
      <c r="BE21" s="583"/>
      <c r="BF21" s="584"/>
      <c r="BG21" s="563" t="s">
        <v>33</v>
      </c>
      <c r="BH21" s="342"/>
      <c r="BI21" s="342"/>
      <c r="BJ21" s="342"/>
      <c r="BK21" s="342"/>
      <c r="BL21" s="342"/>
      <c r="BM21" s="342"/>
      <c r="BN21" s="564"/>
      <c r="BO21" s="565" t="s">
        <v>33</v>
      </c>
      <c r="BP21" s="565"/>
      <c r="BQ21" s="565"/>
      <c r="BR21" s="565"/>
      <c r="BS21" s="566" t="s">
        <v>33</v>
      </c>
      <c r="BT21" s="566"/>
      <c r="BU21" s="566"/>
      <c r="BV21" s="566"/>
      <c r="BW21" s="566"/>
      <c r="BX21" s="566"/>
      <c r="BY21" s="566"/>
      <c r="BZ21" s="566"/>
      <c r="CA21" s="566"/>
      <c r="CB21" s="567"/>
      <c r="CD21" s="585"/>
      <c r="CE21" s="586"/>
      <c r="CF21" s="586"/>
      <c r="CG21" s="586"/>
      <c r="CH21" s="586"/>
      <c r="CI21" s="586"/>
      <c r="CJ21" s="586"/>
      <c r="CK21" s="586"/>
      <c r="CL21" s="586"/>
      <c r="CM21" s="586"/>
      <c r="CN21" s="586"/>
      <c r="CO21" s="586"/>
      <c r="CP21" s="586"/>
      <c r="CQ21" s="587"/>
      <c r="CR21" s="588"/>
      <c r="CS21" s="580"/>
      <c r="CT21" s="580"/>
      <c r="CU21" s="580"/>
      <c r="CV21" s="580"/>
      <c r="CW21" s="580"/>
      <c r="CX21" s="580"/>
      <c r="CY21" s="581"/>
      <c r="CZ21" s="589"/>
      <c r="DA21" s="589"/>
      <c r="DB21" s="589"/>
      <c r="DC21" s="589"/>
      <c r="DD21" s="579"/>
      <c r="DE21" s="580"/>
      <c r="DF21" s="580"/>
      <c r="DG21" s="580"/>
      <c r="DH21" s="580"/>
      <c r="DI21" s="580"/>
      <c r="DJ21" s="580"/>
      <c r="DK21" s="580"/>
      <c r="DL21" s="580"/>
      <c r="DM21" s="580"/>
      <c r="DN21" s="580"/>
      <c r="DO21" s="580"/>
      <c r="DP21" s="581"/>
      <c r="DQ21" s="579"/>
      <c r="DR21" s="580"/>
      <c r="DS21" s="580"/>
      <c r="DT21" s="580"/>
      <c r="DU21" s="580"/>
      <c r="DV21" s="580"/>
      <c r="DW21" s="580"/>
      <c r="DX21" s="580"/>
      <c r="DY21" s="580"/>
      <c r="DZ21" s="580"/>
      <c r="EA21" s="580"/>
      <c r="EB21" s="580"/>
      <c r="EC21" s="582"/>
    </row>
    <row r="22" spans="2:133" ht="11.25" customHeight="1" x14ac:dyDescent="0.2">
      <c r="B22" s="568" t="s">
        <v>378</v>
      </c>
      <c r="C22" s="468"/>
      <c r="D22" s="468"/>
      <c r="E22" s="468"/>
      <c r="F22" s="468"/>
      <c r="G22" s="468"/>
      <c r="H22" s="468"/>
      <c r="I22" s="468"/>
      <c r="J22" s="468"/>
      <c r="K22" s="468"/>
      <c r="L22" s="468"/>
      <c r="M22" s="468"/>
      <c r="N22" s="468"/>
      <c r="O22" s="468"/>
      <c r="P22" s="468"/>
      <c r="Q22" s="569"/>
      <c r="R22" s="563">
        <v>7908561</v>
      </c>
      <c r="S22" s="342"/>
      <c r="T22" s="342"/>
      <c r="U22" s="342"/>
      <c r="V22" s="342"/>
      <c r="W22" s="342"/>
      <c r="X22" s="342"/>
      <c r="Y22" s="564"/>
      <c r="Z22" s="565">
        <v>24.7</v>
      </c>
      <c r="AA22" s="565"/>
      <c r="AB22" s="565"/>
      <c r="AC22" s="565"/>
      <c r="AD22" s="566">
        <v>7908561</v>
      </c>
      <c r="AE22" s="566"/>
      <c r="AF22" s="566"/>
      <c r="AG22" s="566"/>
      <c r="AH22" s="566"/>
      <c r="AI22" s="566"/>
      <c r="AJ22" s="566"/>
      <c r="AK22" s="566"/>
      <c r="AL22" s="570">
        <v>54</v>
      </c>
      <c r="AM22" s="348"/>
      <c r="AN22" s="348"/>
      <c r="AO22" s="571"/>
      <c r="AP22" s="568" t="s">
        <v>126</v>
      </c>
      <c r="AQ22" s="583"/>
      <c r="AR22" s="583"/>
      <c r="AS22" s="583"/>
      <c r="AT22" s="583"/>
      <c r="AU22" s="583"/>
      <c r="AV22" s="583"/>
      <c r="AW22" s="583"/>
      <c r="AX22" s="583"/>
      <c r="AY22" s="583"/>
      <c r="AZ22" s="583"/>
      <c r="BA22" s="583"/>
      <c r="BB22" s="583"/>
      <c r="BC22" s="583"/>
      <c r="BD22" s="583"/>
      <c r="BE22" s="583"/>
      <c r="BF22" s="584"/>
      <c r="BG22" s="563" t="s">
        <v>33</v>
      </c>
      <c r="BH22" s="342"/>
      <c r="BI22" s="342"/>
      <c r="BJ22" s="342"/>
      <c r="BK22" s="342"/>
      <c r="BL22" s="342"/>
      <c r="BM22" s="342"/>
      <c r="BN22" s="564"/>
      <c r="BO22" s="565" t="s">
        <v>33</v>
      </c>
      <c r="BP22" s="565"/>
      <c r="BQ22" s="565"/>
      <c r="BR22" s="565"/>
      <c r="BS22" s="566" t="s">
        <v>33</v>
      </c>
      <c r="BT22" s="566"/>
      <c r="BU22" s="566"/>
      <c r="BV22" s="566"/>
      <c r="BW22" s="566"/>
      <c r="BX22" s="566"/>
      <c r="BY22" s="566"/>
      <c r="BZ22" s="566"/>
      <c r="CA22" s="566"/>
      <c r="CB22" s="567"/>
      <c r="CD22" s="336" t="s">
        <v>380</v>
      </c>
      <c r="CE22" s="337"/>
      <c r="CF22" s="337"/>
      <c r="CG22" s="337"/>
      <c r="CH22" s="337"/>
      <c r="CI22" s="337"/>
      <c r="CJ22" s="337"/>
      <c r="CK22" s="337"/>
      <c r="CL22" s="337"/>
      <c r="CM22" s="337"/>
      <c r="CN22" s="337"/>
      <c r="CO22" s="337"/>
      <c r="CP22" s="337"/>
      <c r="CQ22" s="337"/>
      <c r="CR22" s="337"/>
      <c r="CS22" s="337"/>
      <c r="CT22" s="337"/>
      <c r="CU22" s="337"/>
      <c r="CV22" s="337"/>
      <c r="CW22" s="337"/>
      <c r="CX22" s="337"/>
      <c r="CY22" s="337"/>
      <c r="CZ22" s="337"/>
      <c r="DA22" s="337"/>
      <c r="DB22" s="337"/>
      <c r="DC22" s="337"/>
      <c r="DD22" s="337"/>
      <c r="DE22" s="337"/>
      <c r="DF22" s="337"/>
      <c r="DG22" s="337"/>
      <c r="DH22" s="337"/>
      <c r="DI22" s="337"/>
      <c r="DJ22" s="337"/>
      <c r="DK22" s="337"/>
      <c r="DL22" s="337"/>
      <c r="DM22" s="337"/>
      <c r="DN22" s="337"/>
      <c r="DO22" s="337"/>
      <c r="DP22" s="337"/>
      <c r="DQ22" s="337"/>
      <c r="DR22" s="337"/>
      <c r="DS22" s="337"/>
      <c r="DT22" s="337"/>
      <c r="DU22" s="337"/>
      <c r="DV22" s="337"/>
      <c r="DW22" s="337"/>
      <c r="DX22" s="337"/>
      <c r="DY22" s="337"/>
      <c r="DZ22" s="337"/>
      <c r="EA22" s="337"/>
      <c r="EB22" s="337"/>
      <c r="EC22" s="386"/>
    </row>
    <row r="23" spans="2:133" ht="11.25" customHeight="1" x14ac:dyDescent="0.2">
      <c r="B23" s="568" t="s">
        <v>382</v>
      </c>
      <c r="C23" s="468"/>
      <c r="D23" s="468"/>
      <c r="E23" s="468"/>
      <c r="F23" s="468"/>
      <c r="G23" s="468"/>
      <c r="H23" s="468"/>
      <c r="I23" s="468"/>
      <c r="J23" s="468"/>
      <c r="K23" s="468"/>
      <c r="L23" s="468"/>
      <c r="M23" s="468"/>
      <c r="N23" s="468"/>
      <c r="O23" s="468"/>
      <c r="P23" s="468"/>
      <c r="Q23" s="569"/>
      <c r="R23" s="563">
        <v>1000674</v>
      </c>
      <c r="S23" s="342"/>
      <c r="T23" s="342"/>
      <c r="U23" s="342"/>
      <c r="V23" s="342"/>
      <c r="W23" s="342"/>
      <c r="X23" s="342"/>
      <c r="Y23" s="564"/>
      <c r="Z23" s="565">
        <v>3.1</v>
      </c>
      <c r="AA23" s="565"/>
      <c r="AB23" s="565"/>
      <c r="AC23" s="565"/>
      <c r="AD23" s="566" t="s">
        <v>33</v>
      </c>
      <c r="AE23" s="566"/>
      <c r="AF23" s="566"/>
      <c r="AG23" s="566"/>
      <c r="AH23" s="566"/>
      <c r="AI23" s="566"/>
      <c r="AJ23" s="566"/>
      <c r="AK23" s="566"/>
      <c r="AL23" s="570" t="s">
        <v>33</v>
      </c>
      <c r="AM23" s="348"/>
      <c r="AN23" s="348"/>
      <c r="AO23" s="571"/>
      <c r="AP23" s="568" t="s">
        <v>177</v>
      </c>
      <c r="AQ23" s="583"/>
      <c r="AR23" s="583"/>
      <c r="AS23" s="583"/>
      <c r="AT23" s="583"/>
      <c r="AU23" s="583"/>
      <c r="AV23" s="583"/>
      <c r="AW23" s="583"/>
      <c r="AX23" s="583"/>
      <c r="AY23" s="583"/>
      <c r="AZ23" s="583"/>
      <c r="BA23" s="583"/>
      <c r="BB23" s="583"/>
      <c r="BC23" s="583"/>
      <c r="BD23" s="583"/>
      <c r="BE23" s="583"/>
      <c r="BF23" s="584"/>
      <c r="BG23" s="563">
        <v>167923</v>
      </c>
      <c r="BH23" s="342"/>
      <c r="BI23" s="342"/>
      <c r="BJ23" s="342"/>
      <c r="BK23" s="342"/>
      <c r="BL23" s="342"/>
      <c r="BM23" s="342"/>
      <c r="BN23" s="564"/>
      <c r="BO23" s="565">
        <v>3.3</v>
      </c>
      <c r="BP23" s="565"/>
      <c r="BQ23" s="565"/>
      <c r="BR23" s="565"/>
      <c r="BS23" s="566" t="s">
        <v>33</v>
      </c>
      <c r="BT23" s="566"/>
      <c r="BU23" s="566"/>
      <c r="BV23" s="566"/>
      <c r="BW23" s="566"/>
      <c r="BX23" s="566"/>
      <c r="BY23" s="566"/>
      <c r="BZ23" s="566"/>
      <c r="CA23" s="566"/>
      <c r="CB23" s="567"/>
      <c r="CD23" s="336" t="s">
        <v>154</v>
      </c>
      <c r="CE23" s="337"/>
      <c r="CF23" s="337"/>
      <c r="CG23" s="337"/>
      <c r="CH23" s="337"/>
      <c r="CI23" s="337"/>
      <c r="CJ23" s="337"/>
      <c r="CK23" s="337"/>
      <c r="CL23" s="337"/>
      <c r="CM23" s="337"/>
      <c r="CN23" s="337"/>
      <c r="CO23" s="337"/>
      <c r="CP23" s="337"/>
      <c r="CQ23" s="386"/>
      <c r="CR23" s="336" t="s">
        <v>384</v>
      </c>
      <c r="CS23" s="337"/>
      <c r="CT23" s="337"/>
      <c r="CU23" s="337"/>
      <c r="CV23" s="337"/>
      <c r="CW23" s="337"/>
      <c r="CX23" s="337"/>
      <c r="CY23" s="386"/>
      <c r="CZ23" s="336" t="s">
        <v>385</v>
      </c>
      <c r="DA23" s="337"/>
      <c r="DB23" s="337"/>
      <c r="DC23" s="386"/>
      <c r="DD23" s="336" t="s">
        <v>386</v>
      </c>
      <c r="DE23" s="337"/>
      <c r="DF23" s="337"/>
      <c r="DG23" s="337"/>
      <c r="DH23" s="337"/>
      <c r="DI23" s="337"/>
      <c r="DJ23" s="337"/>
      <c r="DK23" s="386"/>
      <c r="DL23" s="590" t="s">
        <v>389</v>
      </c>
      <c r="DM23" s="591"/>
      <c r="DN23" s="591"/>
      <c r="DO23" s="591"/>
      <c r="DP23" s="591"/>
      <c r="DQ23" s="591"/>
      <c r="DR23" s="591"/>
      <c r="DS23" s="591"/>
      <c r="DT23" s="591"/>
      <c r="DU23" s="591"/>
      <c r="DV23" s="592"/>
      <c r="DW23" s="336" t="s">
        <v>390</v>
      </c>
      <c r="DX23" s="337"/>
      <c r="DY23" s="337"/>
      <c r="DZ23" s="337"/>
      <c r="EA23" s="337"/>
      <c r="EB23" s="337"/>
      <c r="EC23" s="386"/>
    </row>
    <row r="24" spans="2:133" ht="11.25" customHeight="1" x14ac:dyDescent="0.2">
      <c r="B24" s="568" t="s">
        <v>392</v>
      </c>
      <c r="C24" s="468"/>
      <c r="D24" s="468"/>
      <c r="E24" s="468"/>
      <c r="F24" s="468"/>
      <c r="G24" s="468"/>
      <c r="H24" s="468"/>
      <c r="I24" s="468"/>
      <c r="J24" s="468"/>
      <c r="K24" s="468"/>
      <c r="L24" s="468"/>
      <c r="M24" s="468"/>
      <c r="N24" s="468"/>
      <c r="O24" s="468"/>
      <c r="P24" s="468"/>
      <c r="Q24" s="569"/>
      <c r="R24" s="563" t="s">
        <v>33</v>
      </c>
      <c r="S24" s="342"/>
      <c r="T24" s="342"/>
      <c r="U24" s="342"/>
      <c r="V24" s="342"/>
      <c r="W24" s="342"/>
      <c r="X24" s="342"/>
      <c r="Y24" s="564"/>
      <c r="Z24" s="565" t="s">
        <v>33</v>
      </c>
      <c r="AA24" s="565"/>
      <c r="AB24" s="565"/>
      <c r="AC24" s="565"/>
      <c r="AD24" s="566" t="s">
        <v>33</v>
      </c>
      <c r="AE24" s="566"/>
      <c r="AF24" s="566"/>
      <c r="AG24" s="566"/>
      <c r="AH24" s="566"/>
      <c r="AI24" s="566"/>
      <c r="AJ24" s="566"/>
      <c r="AK24" s="566"/>
      <c r="AL24" s="570" t="s">
        <v>33</v>
      </c>
      <c r="AM24" s="348"/>
      <c r="AN24" s="348"/>
      <c r="AO24" s="571"/>
      <c r="AP24" s="568" t="s">
        <v>110</v>
      </c>
      <c r="AQ24" s="583"/>
      <c r="AR24" s="583"/>
      <c r="AS24" s="583"/>
      <c r="AT24" s="583"/>
      <c r="AU24" s="583"/>
      <c r="AV24" s="583"/>
      <c r="AW24" s="583"/>
      <c r="AX24" s="583"/>
      <c r="AY24" s="583"/>
      <c r="AZ24" s="583"/>
      <c r="BA24" s="583"/>
      <c r="BB24" s="583"/>
      <c r="BC24" s="583"/>
      <c r="BD24" s="583"/>
      <c r="BE24" s="583"/>
      <c r="BF24" s="584"/>
      <c r="BG24" s="563" t="s">
        <v>33</v>
      </c>
      <c r="BH24" s="342"/>
      <c r="BI24" s="342"/>
      <c r="BJ24" s="342"/>
      <c r="BK24" s="342"/>
      <c r="BL24" s="342"/>
      <c r="BM24" s="342"/>
      <c r="BN24" s="564"/>
      <c r="BO24" s="565" t="s">
        <v>33</v>
      </c>
      <c r="BP24" s="565"/>
      <c r="BQ24" s="565"/>
      <c r="BR24" s="565"/>
      <c r="BS24" s="566" t="s">
        <v>33</v>
      </c>
      <c r="BT24" s="566"/>
      <c r="BU24" s="566"/>
      <c r="BV24" s="566"/>
      <c r="BW24" s="566"/>
      <c r="BX24" s="566"/>
      <c r="BY24" s="566"/>
      <c r="BZ24" s="566"/>
      <c r="CA24" s="566"/>
      <c r="CB24" s="567"/>
      <c r="CD24" s="552" t="s">
        <v>393</v>
      </c>
      <c r="CE24" s="553"/>
      <c r="CF24" s="553"/>
      <c r="CG24" s="553"/>
      <c r="CH24" s="553"/>
      <c r="CI24" s="553"/>
      <c r="CJ24" s="553"/>
      <c r="CK24" s="553"/>
      <c r="CL24" s="553"/>
      <c r="CM24" s="553"/>
      <c r="CN24" s="553"/>
      <c r="CO24" s="553"/>
      <c r="CP24" s="553"/>
      <c r="CQ24" s="554"/>
      <c r="CR24" s="555">
        <v>14369731</v>
      </c>
      <c r="CS24" s="556"/>
      <c r="CT24" s="556"/>
      <c r="CU24" s="556"/>
      <c r="CV24" s="556"/>
      <c r="CW24" s="556"/>
      <c r="CX24" s="556"/>
      <c r="CY24" s="557"/>
      <c r="CZ24" s="560">
        <v>46.5</v>
      </c>
      <c r="DA24" s="561"/>
      <c r="DB24" s="561"/>
      <c r="DC24" s="572"/>
      <c r="DD24" s="593">
        <v>9116944</v>
      </c>
      <c r="DE24" s="556"/>
      <c r="DF24" s="556"/>
      <c r="DG24" s="556"/>
      <c r="DH24" s="556"/>
      <c r="DI24" s="556"/>
      <c r="DJ24" s="556"/>
      <c r="DK24" s="557"/>
      <c r="DL24" s="593">
        <v>8304188</v>
      </c>
      <c r="DM24" s="556"/>
      <c r="DN24" s="556"/>
      <c r="DO24" s="556"/>
      <c r="DP24" s="556"/>
      <c r="DQ24" s="556"/>
      <c r="DR24" s="556"/>
      <c r="DS24" s="556"/>
      <c r="DT24" s="556"/>
      <c r="DU24" s="556"/>
      <c r="DV24" s="557"/>
      <c r="DW24" s="560">
        <v>56.5</v>
      </c>
      <c r="DX24" s="561"/>
      <c r="DY24" s="561"/>
      <c r="DZ24" s="561"/>
      <c r="EA24" s="561"/>
      <c r="EB24" s="561"/>
      <c r="EC24" s="562"/>
    </row>
    <row r="25" spans="2:133" ht="11.25" customHeight="1" x14ac:dyDescent="0.2">
      <c r="B25" s="568" t="s">
        <v>71</v>
      </c>
      <c r="C25" s="468"/>
      <c r="D25" s="468"/>
      <c r="E25" s="468"/>
      <c r="F25" s="468"/>
      <c r="G25" s="468"/>
      <c r="H25" s="468"/>
      <c r="I25" s="468"/>
      <c r="J25" s="468"/>
      <c r="K25" s="468"/>
      <c r="L25" s="468"/>
      <c r="M25" s="468"/>
      <c r="N25" s="468"/>
      <c r="O25" s="468"/>
      <c r="P25" s="468"/>
      <c r="Q25" s="569"/>
      <c r="R25" s="563">
        <v>15805211</v>
      </c>
      <c r="S25" s="342"/>
      <c r="T25" s="342"/>
      <c r="U25" s="342"/>
      <c r="V25" s="342"/>
      <c r="W25" s="342"/>
      <c r="X25" s="342"/>
      <c r="Y25" s="564"/>
      <c r="Z25" s="565">
        <v>49.3</v>
      </c>
      <c r="AA25" s="565"/>
      <c r="AB25" s="565"/>
      <c r="AC25" s="565"/>
      <c r="AD25" s="566">
        <v>14636614</v>
      </c>
      <c r="AE25" s="566"/>
      <c r="AF25" s="566"/>
      <c r="AG25" s="566"/>
      <c r="AH25" s="566"/>
      <c r="AI25" s="566"/>
      <c r="AJ25" s="566"/>
      <c r="AK25" s="566"/>
      <c r="AL25" s="570">
        <v>99.8</v>
      </c>
      <c r="AM25" s="348"/>
      <c r="AN25" s="348"/>
      <c r="AO25" s="571"/>
      <c r="AP25" s="568" t="s">
        <v>394</v>
      </c>
      <c r="AQ25" s="583"/>
      <c r="AR25" s="583"/>
      <c r="AS25" s="583"/>
      <c r="AT25" s="583"/>
      <c r="AU25" s="583"/>
      <c r="AV25" s="583"/>
      <c r="AW25" s="583"/>
      <c r="AX25" s="583"/>
      <c r="AY25" s="583"/>
      <c r="AZ25" s="583"/>
      <c r="BA25" s="583"/>
      <c r="BB25" s="583"/>
      <c r="BC25" s="583"/>
      <c r="BD25" s="583"/>
      <c r="BE25" s="583"/>
      <c r="BF25" s="584"/>
      <c r="BG25" s="563" t="s">
        <v>33</v>
      </c>
      <c r="BH25" s="342"/>
      <c r="BI25" s="342"/>
      <c r="BJ25" s="342"/>
      <c r="BK25" s="342"/>
      <c r="BL25" s="342"/>
      <c r="BM25" s="342"/>
      <c r="BN25" s="564"/>
      <c r="BO25" s="565" t="s">
        <v>33</v>
      </c>
      <c r="BP25" s="565"/>
      <c r="BQ25" s="565"/>
      <c r="BR25" s="565"/>
      <c r="BS25" s="566" t="s">
        <v>33</v>
      </c>
      <c r="BT25" s="566"/>
      <c r="BU25" s="566"/>
      <c r="BV25" s="566"/>
      <c r="BW25" s="566"/>
      <c r="BX25" s="566"/>
      <c r="BY25" s="566"/>
      <c r="BZ25" s="566"/>
      <c r="CA25" s="566"/>
      <c r="CB25" s="567"/>
      <c r="CD25" s="568" t="s">
        <v>239</v>
      </c>
      <c r="CE25" s="468"/>
      <c r="CF25" s="468"/>
      <c r="CG25" s="468"/>
      <c r="CH25" s="468"/>
      <c r="CI25" s="468"/>
      <c r="CJ25" s="468"/>
      <c r="CK25" s="468"/>
      <c r="CL25" s="468"/>
      <c r="CM25" s="468"/>
      <c r="CN25" s="468"/>
      <c r="CO25" s="468"/>
      <c r="CP25" s="468"/>
      <c r="CQ25" s="569"/>
      <c r="CR25" s="563">
        <v>3980896</v>
      </c>
      <c r="CS25" s="594"/>
      <c r="CT25" s="594"/>
      <c r="CU25" s="594"/>
      <c r="CV25" s="594"/>
      <c r="CW25" s="594"/>
      <c r="CX25" s="594"/>
      <c r="CY25" s="595"/>
      <c r="CZ25" s="570">
        <v>12.9</v>
      </c>
      <c r="DA25" s="596"/>
      <c r="DB25" s="596"/>
      <c r="DC25" s="598"/>
      <c r="DD25" s="573">
        <v>3569391</v>
      </c>
      <c r="DE25" s="594"/>
      <c r="DF25" s="594"/>
      <c r="DG25" s="594"/>
      <c r="DH25" s="594"/>
      <c r="DI25" s="594"/>
      <c r="DJ25" s="594"/>
      <c r="DK25" s="595"/>
      <c r="DL25" s="573">
        <v>3485968</v>
      </c>
      <c r="DM25" s="594"/>
      <c r="DN25" s="594"/>
      <c r="DO25" s="594"/>
      <c r="DP25" s="594"/>
      <c r="DQ25" s="594"/>
      <c r="DR25" s="594"/>
      <c r="DS25" s="594"/>
      <c r="DT25" s="594"/>
      <c r="DU25" s="594"/>
      <c r="DV25" s="595"/>
      <c r="DW25" s="570">
        <v>23.7</v>
      </c>
      <c r="DX25" s="596"/>
      <c r="DY25" s="596"/>
      <c r="DZ25" s="596"/>
      <c r="EA25" s="596"/>
      <c r="EB25" s="596"/>
      <c r="EC25" s="597"/>
    </row>
    <row r="26" spans="2:133" ht="11.25" customHeight="1" x14ac:dyDescent="0.2">
      <c r="B26" s="568" t="s">
        <v>345</v>
      </c>
      <c r="C26" s="468"/>
      <c r="D26" s="468"/>
      <c r="E26" s="468"/>
      <c r="F26" s="468"/>
      <c r="G26" s="468"/>
      <c r="H26" s="468"/>
      <c r="I26" s="468"/>
      <c r="J26" s="468"/>
      <c r="K26" s="468"/>
      <c r="L26" s="468"/>
      <c r="M26" s="468"/>
      <c r="N26" s="468"/>
      <c r="O26" s="468"/>
      <c r="P26" s="468"/>
      <c r="Q26" s="569"/>
      <c r="R26" s="563">
        <v>5260</v>
      </c>
      <c r="S26" s="342"/>
      <c r="T26" s="342"/>
      <c r="U26" s="342"/>
      <c r="V26" s="342"/>
      <c r="W26" s="342"/>
      <c r="X26" s="342"/>
      <c r="Y26" s="564"/>
      <c r="Z26" s="565">
        <v>0</v>
      </c>
      <c r="AA26" s="565"/>
      <c r="AB26" s="565"/>
      <c r="AC26" s="565"/>
      <c r="AD26" s="566">
        <v>5260</v>
      </c>
      <c r="AE26" s="566"/>
      <c r="AF26" s="566"/>
      <c r="AG26" s="566"/>
      <c r="AH26" s="566"/>
      <c r="AI26" s="566"/>
      <c r="AJ26" s="566"/>
      <c r="AK26" s="566"/>
      <c r="AL26" s="570">
        <v>0</v>
      </c>
      <c r="AM26" s="348"/>
      <c r="AN26" s="348"/>
      <c r="AO26" s="571"/>
      <c r="AP26" s="568" t="s">
        <v>395</v>
      </c>
      <c r="AQ26" s="583"/>
      <c r="AR26" s="583"/>
      <c r="AS26" s="583"/>
      <c r="AT26" s="583"/>
      <c r="AU26" s="583"/>
      <c r="AV26" s="583"/>
      <c r="AW26" s="583"/>
      <c r="AX26" s="583"/>
      <c r="AY26" s="583"/>
      <c r="AZ26" s="583"/>
      <c r="BA26" s="583"/>
      <c r="BB26" s="583"/>
      <c r="BC26" s="583"/>
      <c r="BD26" s="583"/>
      <c r="BE26" s="583"/>
      <c r="BF26" s="584"/>
      <c r="BG26" s="563" t="s">
        <v>33</v>
      </c>
      <c r="BH26" s="342"/>
      <c r="BI26" s="342"/>
      <c r="BJ26" s="342"/>
      <c r="BK26" s="342"/>
      <c r="BL26" s="342"/>
      <c r="BM26" s="342"/>
      <c r="BN26" s="564"/>
      <c r="BO26" s="565" t="s">
        <v>33</v>
      </c>
      <c r="BP26" s="565"/>
      <c r="BQ26" s="565"/>
      <c r="BR26" s="565"/>
      <c r="BS26" s="566" t="s">
        <v>33</v>
      </c>
      <c r="BT26" s="566"/>
      <c r="BU26" s="566"/>
      <c r="BV26" s="566"/>
      <c r="BW26" s="566"/>
      <c r="BX26" s="566"/>
      <c r="BY26" s="566"/>
      <c r="BZ26" s="566"/>
      <c r="CA26" s="566"/>
      <c r="CB26" s="567"/>
      <c r="CD26" s="568" t="s">
        <v>247</v>
      </c>
      <c r="CE26" s="468"/>
      <c r="CF26" s="468"/>
      <c r="CG26" s="468"/>
      <c r="CH26" s="468"/>
      <c r="CI26" s="468"/>
      <c r="CJ26" s="468"/>
      <c r="CK26" s="468"/>
      <c r="CL26" s="468"/>
      <c r="CM26" s="468"/>
      <c r="CN26" s="468"/>
      <c r="CO26" s="468"/>
      <c r="CP26" s="468"/>
      <c r="CQ26" s="569"/>
      <c r="CR26" s="563">
        <v>2342194</v>
      </c>
      <c r="CS26" s="342"/>
      <c r="CT26" s="342"/>
      <c r="CU26" s="342"/>
      <c r="CV26" s="342"/>
      <c r="CW26" s="342"/>
      <c r="CX26" s="342"/>
      <c r="CY26" s="564"/>
      <c r="CZ26" s="570">
        <v>7.6</v>
      </c>
      <c r="DA26" s="596"/>
      <c r="DB26" s="596"/>
      <c r="DC26" s="598"/>
      <c r="DD26" s="573">
        <v>2180922</v>
      </c>
      <c r="DE26" s="342"/>
      <c r="DF26" s="342"/>
      <c r="DG26" s="342"/>
      <c r="DH26" s="342"/>
      <c r="DI26" s="342"/>
      <c r="DJ26" s="342"/>
      <c r="DK26" s="564"/>
      <c r="DL26" s="573" t="s">
        <v>33</v>
      </c>
      <c r="DM26" s="342"/>
      <c r="DN26" s="342"/>
      <c r="DO26" s="342"/>
      <c r="DP26" s="342"/>
      <c r="DQ26" s="342"/>
      <c r="DR26" s="342"/>
      <c r="DS26" s="342"/>
      <c r="DT26" s="342"/>
      <c r="DU26" s="342"/>
      <c r="DV26" s="564"/>
      <c r="DW26" s="570" t="s">
        <v>33</v>
      </c>
      <c r="DX26" s="596"/>
      <c r="DY26" s="596"/>
      <c r="DZ26" s="596"/>
      <c r="EA26" s="596"/>
      <c r="EB26" s="596"/>
      <c r="EC26" s="597"/>
    </row>
    <row r="27" spans="2:133" ht="11.25" customHeight="1" x14ac:dyDescent="0.2">
      <c r="B27" s="568" t="s">
        <v>39</v>
      </c>
      <c r="C27" s="468"/>
      <c r="D27" s="468"/>
      <c r="E27" s="468"/>
      <c r="F27" s="468"/>
      <c r="G27" s="468"/>
      <c r="H27" s="468"/>
      <c r="I27" s="468"/>
      <c r="J27" s="468"/>
      <c r="K27" s="468"/>
      <c r="L27" s="468"/>
      <c r="M27" s="468"/>
      <c r="N27" s="468"/>
      <c r="O27" s="468"/>
      <c r="P27" s="468"/>
      <c r="Q27" s="569"/>
      <c r="R27" s="563">
        <v>374143</v>
      </c>
      <c r="S27" s="342"/>
      <c r="T27" s="342"/>
      <c r="U27" s="342"/>
      <c r="V27" s="342"/>
      <c r="W27" s="342"/>
      <c r="X27" s="342"/>
      <c r="Y27" s="564"/>
      <c r="Z27" s="565">
        <v>1.2</v>
      </c>
      <c r="AA27" s="565"/>
      <c r="AB27" s="565"/>
      <c r="AC27" s="565"/>
      <c r="AD27" s="566" t="s">
        <v>33</v>
      </c>
      <c r="AE27" s="566"/>
      <c r="AF27" s="566"/>
      <c r="AG27" s="566"/>
      <c r="AH27" s="566"/>
      <c r="AI27" s="566"/>
      <c r="AJ27" s="566"/>
      <c r="AK27" s="566"/>
      <c r="AL27" s="570" t="s">
        <v>33</v>
      </c>
      <c r="AM27" s="348"/>
      <c r="AN27" s="348"/>
      <c r="AO27" s="571"/>
      <c r="AP27" s="568" t="s">
        <v>127</v>
      </c>
      <c r="AQ27" s="468"/>
      <c r="AR27" s="468"/>
      <c r="AS27" s="468"/>
      <c r="AT27" s="468"/>
      <c r="AU27" s="468"/>
      <c r="AV27" s="468"/>
      <c r="AW27" s="468"/>
      <c r="AX27" s="468"/>
      <c r="AY27" s="468"/>
      <c r="AZ27" s="468"/>
      <c r="BA27" s="468"/>
      <c r="BB27" s="468"/>
      <c r="BC27" s="468"/>
      <c r="BD27" s="468"/>
      <c r="BE27" s="468"/>
      <c r="BF27" s="569"/>
      <c r="BG27" s="563">
        <v>5127433</v>
      </c>
      <c r="BH27" s="342"/>
      <c r="BI27" s="342"/>
      <c r="BJ27" s="342"/>
      <c r="BK27" s="342"/>
      <c r="BL27" s="342"/>
      <c r="BM27" s="342"/>
      <c r="BN27" s="564"/>
      <c r="BO27" s="565">
        <v>100</v>
      </c>
      <c r="BP27" s="565"/>
      <c r="BQ27" s="565"/>
      <c r="BR27" s="565"/>
      <c r="BS27" s="566">
        <v>51523</v>
      </c>
      <c r="BT27" s="566"/>
      <c r="BU27" s="566"/>
      <c r="BV27" s="566"/>
      <c r="BW27" s="566"/>
      <c r="BX27" s="566"/>
      <c r="BY27" s="566"/>
      <c r="BZ27" s="566"/>
      <c r="CA27" s="566"/>
      <c r="CB27" s="567"/>
      <c r="CD27" s="568" t="s">
        <v>396</v>
      </c>
      <c r="CE27" s="468"/>
      <c r="CF27" s="468"/>
      <c r="CG27" s="468"/>
      <c r="CH27" s="468"/>
      <c r="CI27" s="468"/>
      <c r="CJ27" s="468"/>
      <c r="CK27" s="468"/>
      <c r="CL27" s="468"/>
      <c r="CM27" s="468"/>
      <c r="CN27" s="468"/>
      <c r="CO27" s="468"/>
      <c r="CP27" s="468"/>
      <c r="CQ27" s="569"/>
      <c r="CR27" s="563">
        <v>7362530</v>
      </c>
      <c r="CS27" s="594"/>
      <c r="CT27" s="594"/>
      <c r="CU27" s="594"/>
      <c r="CV27" s="594"/>
      <c r="CW27" s="594"/>
      <c r="CX27" s="594"/>
      <c r="CY27" s="595"/>
      <c r="CZ27" s="570">
        <v>23.9</v>
      </c>
      <c r="DA27" s="596"/>
      <c r="DB27" s="596"/>
      <c r="DC27" s="598"/>
      <c r="DD27" s="573">
        <v>2557557</v>
      </c>
      <c r="DE27" s="594"/>
      <c r="DF27" s="594"/>
      <c r="DG27" s="594"/>
      <c r="DH27" s="594"/>
      <c r="DI27" s="594"/>
      <c r="DJ27" s="594"/>
      <c r="DK27" s="595"/>
      <c r="DL27" s="573">
        <v>1828224</v>
      </c>
      <c r="DM27" s="594"/>
      <c r="DN27" s="594"/>
      <c r="DO27" s="594"/>
      <c r="DP27" s="594"/>
      <c r="DQ27" s="594"/>
      <c r="DR27" s="594"/>
      <c r="DS27" s="594"/>
      <c r="DT27" s="594"/>
      <c r="DU27" s="594"/>
      <c r="DV27" s="595"/>
      <c r="DW27" s="570">
        <v>12.4</v>
      </c>
      <c r="DX27" s="596"/>
      <c r="DY27" s="596"/>
      <c r="DZ27" s="596"/>
      <c r="EA27" s="596"/>
      <c r="EB27" s="596"/>
      <c r="EC27" s="597"/>
    </row>
    <row r="28" spans="2:133" ht="11.25" customHeight="1" x14ac:dyDescent="0.2">
      <c r="B28" s="568" t="s">
        <v>398</v>
      </c>
      <c r="C28" s="468"/>
      <c r="D28" s="468"/>
      <c r="E28" s="468"/>
      <c r="F28" s="468"/>
      <c r="G28" s="468"/>
      <c r="H28" s="468"/>
      <c r="I28" s="468"/>
      <c r="J28" s="468"/>
      <c r="K28" s="468"/>
      <c r="L28" s="468"/>
      <c r="M28" s="468"/>
      <c r="N28" s="468"/>
      <c r="O28" s="468"/>
      <c r="P28" s="468"/>
      <c r="Q28" s="569"/>
      <c r="R28" s="563">
        <v>166095</v>
      </c>
      <c r="S28" s="342"/>
      <c r="T28" s="342"/>
      <c r="U28" s="342"/>
      <c r="V28" s="342"/>
      <c r="W28" s="342"/>
      <c r="X28" s="342"/>
      <c r="Y28" s="564"/>
      <c r="Z28" s="565">
        <v>0.5</v>
      </c>
      <c r="AA28" s="565"/>
      <c r="AB28" s="565"/>
      <c r="AC28" s="565"/>
      <c r="AD28" s="566">
        <v>6824</v>
      </c>
      <c r="AE28" s="566"/>
      <c r="AF28" s="566"/>
      <c r="AG28" s="566"/>
      <c r="AH28" s="566"/>
      <c r="AI28" s="566"/>
      <c r="AJ28" s="566"/>
      <c r="AK28" s="566"/>
      <c r="AL28" s="570">
        <v>0</v>
      </c>
      <c r="AM28" s="348"/>
      <c r="AN28" s="348"/>
      <c r="AO28" s="571"/>
      <c r="AP28" s="568"/>
      <c r="AQ28" s="468"/>
      <c r="AR28" s="468"/>
      <c r="AS28" s="468"/>
      <c r="AT28" s="468"/>
      <c r="AU28" s="468"/>
      <c r="AV28" s="468"/>
      <c r="AW28" s="468"/>
      <c r="AX28" s="468"/>
      <c r="AY28" s="468"/>
      <c r="AZ28" s="468"/>
      <c r="BA28" s="468"/>
      <c r="BB28" s="468"/>
      <c r="BC28" s="468"/>
      <c r="BD28" s="468"/>
      <c r="BE28" s="468"/>
      <c r="BF28" s="569"/>
      <c r="BG28" s="563"/>
      <c r="BH28" s="342"/>
      <c r="BI28" s="342"/>
      <c r="BJ28" s="342"/>
      <c r="BK28" s="342"/>
      <c r="BL28" s="342"/>
      <c r="BM28" s="342"/>
      <c r="BN28" s="564"/>
      <c r="BO28" s="565"/>
      <c r="BP28" s="565"/>
      <c r="BQ28" s="565"/>
      <c r="BR28" s="565"/>
      <c r="BS28" s="573"/>
      <c r="BT28" s="342"/>
      <c r="BU28" s="342"/>
      <c r="BV28" s="342"/>
      <c r="BW28" s="342"/>
      <c r="BX28" s="342"/>
      <c r="BY28" s="342"/>
      <c r="BZ28" s="342"/>
      <c r="CA28" s="342"/>
      <c r="CB28" s="574"/>
      <c r="CD28" s="568" t="s">
        <v>166</v>
      </c>
      <c r="CE28" s="468"/>
      <c r="CF28" s="468"/>
      <c r="CG28" s="468"/>
      <c r="CH28" s="468"/>
      <c r="CI28" s="468"/>
      <c r="CJ28" s="468"/>
      <c r="CK28" s="468"/>
      <c r="CL28" s="468"/>
      <c r="CM28" s="468"/>
      <c r="CN28" s="468"/>
      <c r="CO28" s="468"/>
      <c r="CP28" s="468"/>
      <c r="CQ28" s="569"/>
      <c r="CR28" s="563">
        <v>3026305</v>
      </c>
      <c r="CS28" s="342"/>
      <c r="CT28" s="342"/>
      <c r="CU28" s="342"/>
      <c r="CV28" s="342"/>
      <c r="CW28" s="342"/>
      <c r="CX28" s="342"/>
      <c r="CY28" s="564"/>
      <c r="CZ28" s="570">
        <v>9.8000000000000007</v>
      </c>
      <c r="DA28" s="596"/>
      <c r="DB28" s="596"/>
      <c r="DC28" s="598"/>
      <c r="DD28" s="573">
        <v>2989996</v>
      </c>
      <c r="DE28" s="342"/>
      <c r="DF28" s="342"/>
      <c r="DG28" s="342"/>
      <c r="DH28" s="342"/>
      <c r="DI28" s="342"/>
      <c r="DJ28" s="342"/>
      <c r="DK28" s="564"/>
      <c r="DL28" s="573">
        <v>2989996</v>
      </c>
      <c r="DM28" s="342"/>
      <c r="DN28" s="342"/>
      <c r="DO28" s="342"/>
      <c r="DP28" s="342"/>
      <c r="DQ28" s="342"/>
      <c r="DR28" s="342"/>
      <c r="DS28" s="342"/>
      <c r="DT28" s="342"/>
      <c r="DU28" s="342"/>
      <c r="DV28" s="564"/>
      <c r="DW28" s="570">
        <v>20.3</v>
      </c>
      <c r="DX28" s="596"/>
      <c r="DY28" s="596"/>
      <c r="DZ28" s="596"/>
      <c r="EA28" s="596"/>
      <c r="EB28" s="596"/>
      <c r="EC28" s="597"/>
    </row>
    <row r="29" spans="2:133" ht="11.25" customHeight="1" x14ac:dyDescent="0.2">
      <c r="B29" s="568" t="s">
        <v>135</v>
      </c>
      <c r="C29" s="468"/>
      <c r="D29" s="468"/>
      <c r="E29" s="468"/>
      <c r="F29" s="468"/>
      <c r="G29" s="468"/>
      <c r="H29" s="468"/>
      <c r="I29" s="468"/>
      <c r="J29" s="468"/>
      <c r="K29" s="468"/>
      <c r="L29" s="468"/>
      <c r="M29" s="468"/>
      <c r="N29" s="468"/>
      <c r="O29" s="468"/>
      <c r="P29" s="468"/>
      <c r="Q29" s="569"/>
      <c r="R29" s="563">
        <v>27966</v>
      </c>
      <c r="S29" s="342"/>
      <c r="T29" s="342"/>
      <c r="U29" s="342"/>
      <c r="V29" s="342"/>
      <c r="W29" s="342"/>
      <c r="X29" s="342"/>
      <c r="Y29" s="564"/>
      <c r="Z29" s="565">
        <v>0.1</v>
      </c>
      <c r="AA29" s="565"/>
      <c r="AB29" s="565"/>
      <c r="AC29" s="565"/>
      <c r="AD29" s="566" t="s">
        <v>33</v>
      </c>
      <c r="AE29" s="566"/>
      <c r="AF29" s="566"/>
      <c r="AG29" s="566"/>
      <c r="AH29" s="566"/>
      <c r="AI29" s="566"/>
      <c r="AJ29" s="566"/>
      <c r="AK29" s="566"/>
      <c r="AL29" s="570" t="s">
        <v>33</v>
      </c>
      <c r="AM29" s="348"/>
      <c r="AN29" s="348"/>
      <c r="AO29" s="571"/>
      <c r="AP29" s="585"/>
      <c r="AQ29" s="586"/>
      <c r="AR29" s="586"/>
      <c r="AS29" s="586"/>
      <c r="AT29" s="586"/>
      <c r="AU29" s="586"/>
      <c r="AV29" s="586"/>
      <c r="AW29" s="586"/>
      <c r="AX29" s="586"/>
      <c r="AY29" s="586"/>
      <c r="AZ29" s="586"/>
      <c r="BA29" s="586"/>
      <c r="BB29" s="586"/>
      <c r="BC29" s="586"/>
      <c r="BD29" s="586"/>
      <c r="BE29" s="586"/>
      <c r="BF29" s="587"/>
      <c r="BG29" s="563"/>
      <c r="BH29" s="342"/>
      <c r="BI29" s="342"/>
      <c r="BJ29" s="342"/>
      <c r="BK29" s="342"/>
      <c r="BL29" s="342"/>
      <c r="BM29" s="342"/>
      <c r="BN29" s="564"/>
      <c r="BO29" s="565"/>
      <c r="BP29" s="565"/>
      <c r="BQ29" s="565"/>
      <c r="BR29" s="565"/>
      <c r="BS29" s="566"/>
      <c r="BT29" s="566"/>
      <c r="BU29" s="566"/>
      <c r="BV29" s="566"/>
      <c r="BW29" s="566"/>
      <c r="BX29" s="566"/>
      <c r="BY29" s="566"/>
      <c r="BZ29" s="566"/>
      <c r="CA29" s="566"/>
      <c r="CB29" s="567"/>
      <c r="CD29" s="534" t="s">
        <v>251</v>
      </c>
      <c r="CE29" s="455"/>
      <c r="CF29" s="568" t="s">
        <v>23</v>
      </c>
      <c r="CG29" s="468"/>
      <c r="CH29" s="468"/>
      <c r="CI29" s="468"/>
      <c r="CJ29" s="468"/>
      <c r="CK29" s="468"/>
      <c r="CL29" s="468"/>
      <c r="CM29" s="468"/>
      <c r="CN29" s="468"/>
      <c r="CO29" s="468"/>
      <c r="CP29" s="468"/>
      <c r="CQ29" s="569"/>
      <c r="CR29" s="563">
        <v>3026305</v>
      </c>
      <c r="CS29" s="594"/>
      <c r="CT29" s="594"/>
      <c r="CU29" s="594"/>
      <c r="CV29" s="594"/>
      <c r="CW29" s="594"/>
      <c r="CX29" s="594"/>
      <c r="CY29" s="595"/>
      <c r="CZ29" s="570">
        <v>9.8000000000000007</v>
      </c>
      <c r="DA29" s="596"/>
      <c r="DB29" s="596"/>
      <c r="DC29" s="598"/>
      <c r="DD29" s="573">
        <v>2989996</v>
      </c>
      <c r="DE29" s="594"/>
      <c r="DF29" s="594"/>
      <c r="DG29" s="594"/>
      <c r="DH29" s="594"/>
      <c r="DI29" s="594"/>
      <c r="DJ29" s="594"/>
      <c r="DK29" s="595"/>
      <c r="DL29" s="573">
        <v>2989996</v>
      </c>
      <c r="DM29" s="594"/>
      <c r="DN29" s="594"/>
      <c r="DO29" s="594"/>
      <c r="DP29" s="594"/>
      <c r="DQ29" s="594"/>
      <c r="DR29" s="594"/>
      <c r="DS29" s="594"/>
      <c r="DT29" s="594"/>
      <c r="DU29" s="594"/>
      <c r="DV29" s="595"/>
      <c r="DW29" s="570">
        <v>20.3</v>
      </c>
      <c r="DX29" s="596"/>
      <c r="DY29" s="596"/>
      <c r="DZ29" s="596"/>
      <c r="EA29" s="596"/>
      <c r="EB29" s="596"/>
      <c r="EC29" s="597"/>
    </row>
    <row r="30" spans="2:133" ht="11.25" customHeight="1" x14ac:dyDescent="0.2">
      <c r="B30" s="568" t="s">
        <v>399</v>
      </c>
      <c r="C30" s="468"/>
      <c r="D30" s="468"/>
      <c r="E30" s="468"/>
      <c r="F30" s="468"/>
      <c r="G30" s="468"/>
      <c r="H30" s="468"/>
      <c r="I30" s="468"/>
      <c r="J30" s="468"/>
      <c r="K30" s="468"/>
      <c r="L30" s="468"/>
      <c r="M30" s="468"/>
      <c r="N30" s="468"/>
      <c r="O30" s="468"/>
      <c r="P30" s="468"/>
      <c r="Q30" s="569"/>
      <c r="R30" s="563">
        <v>5951639</v>
      </c>
      <c r="S30" s="342"/>
      <c r="T30" s="342"/>
      <c r="U30" s="342"/>
      <c r="V30" s="342"/>
      <c r="W30" s="342"/>
      <c r="X30" s="342"/>
      <c r="Y30" s="564"/>
      <c r="Z30" s="565">
        <v>18.600000000000001</v>
      </c>
      <c r="AA30" s="565"/>
      <c r="AB30" s="565"/>
      <c r="AC30" s="565"/>
      <c r="AD30" s="566" t="s">
        <v>33</v>
      </c>
      <c r="AE30" s="566"/>
      <c r="AF30" s="566"/>
      <c r="AG30" s="566"/>
      <c r="AH30" s="566"/>
      <c r="AI30" s="566"/>
      <c r="AJ30" s="566"/>
      <c r="AK30" s="566"/>
      <c r="AL30" s="570" t="s">
        <v>33</v>
      </c>
      <c r="AM30" s="348"/>
      <c r="AN30" s="348"/>
      <c r="AO30" s="571"/>
      <c r="AP30" s="336" t="s">
        <v>154</v>
      </c>
      <c r="AQ30" s="337"/>
      <c r="AR30" s="337"/>
      <c r="AS30" s="337"/>
      <c r="AT30" s="337"/>
      <c r="AU30" s="337"/>
      <c r="AV30" s="337"/>
      <c r="AW30" s="337"/>
      <c r="AX30" s="337"/>
      <c r="AY30" s="337"/>
      <c r="AZ30" s="337"/>
      <c r="BA30" s="337"/>
      <c r="BB30" s="337"/>
      <c r="BC30" s="337"/>
      <c r="BD30" s="337"/>
      <c r="BE30" s="337"/>
      <c r="BF30" s="386"/>
      <c r="BG30" s="336" t="s">
        <v>401</v>
      </c>
      <c r="BH30" s="599"/>
      <c r="BI30" s="599"/>
      <c r="BJ30" s="599"/>
      <c r="BK30" s="599"/>
      <c r="BL30" s="599"/>
      <c r="BM30" s="599"/>
      <c r="BN30" s="599"/>
      <c r="BO30" s="599"/>
      <c r="BP30" s="599"/>
      <c r="BQ30" s="600"/>
      <c r="BR30" s="336" t="s">
        <v>294</v>
      </c>
      <c r="BS30" s="599"/>
      <c r="BT30" s="599"/>
      <c r="BU30" s="599"/>
      <c r="BV30" s="599"/>
      <c r="BW30" s="599"/>
      <c r="BX30" s="599"/>
      <c r="BY30" s="599"/>
      <c r="BZ30" s="599"/>
      <c r="CA30" s="599"/>
      <c r="CB30" s="600"/>
      <c r="CD30" s="535"/>
      <c r="CE30" s="458"/>
      <c r="CF30" s="568" t="s">
        <v>402</v>
      </c>
      <c r="CG30" s="468"/>
      <c r="CH30" s="468"/>
      <c r="CI30" s="468"/>
      <c r="CJ30" s="468"/>
      <c r="CK30" s="468"/>
      <c r="CL30" s="468"/>
      <c r="CM30" s="468"/>
      <c r="CN30" s="468"/>
      <c r="CO30" s="468"/>
      <c r="CP30" s="468"/>
      <c r="CQ30" s="569"/>
      <c r="CR30" s="563">
        <v>2932401</v>
      </c>
      <c r="CS30" s="342"/>
      <c r="CT30" s="342"/>
      <c r="CU30" s="342"/>
      <c r="CV30" s="342"/>
      <c r="CW30" s="342"/>
      <c r="CX30" s="342"/>
      <c r="CY30" s="564"/>
      <c r="CZ30" s="570">
        <v>9.5</v>
      </c>
      <c r="DA30" s="596"/>
      <c r="DB30" s="596"/>
      <c r="DC30" s="598"/>
      <c r="DD30" s="573">
        <v>2896114</v>
      </c>
      <c r="DE30" s="342"/>
      <c r="DF30" s="342"/>
      <c r="DG30" s="342"/>
      <c r="DH30" s="342"/>
      <c r="DI30" s="342"/>
      <c r="DJ30" s="342"/>
      <c r="DK30" s="564"/>
      <c r="DL30" s="573">
        <v>2896114</v>
      </c>
      <c r="DM30" s="342"/>
      <c r="DN30" s="342"/>
      <c r="DO30" s="342"/>
      <c r="DP30" s="342"/>
      <c r="DQ30" s="342"/>
      <c r="DR30" s="342"/>
      <c r="DS30" s="342"/>
      <c r="DT30" s="342"/>
      <c r="DU30" s="342"/>
      <c r="DV30" s="564"/>
      <c r="DW30" s="570">
        <v>19.7</v>
      </c>
      <c r="DX30" s="596"/>
      <c r="DY30" s="596"/>
      <c r="DZ30" s="596"/>
      <c r="EA30" s="596"/>
      <c r="EB30" s="596"/>
      <c r="EC30" s="597"/>
    </row>
    <row r="31" spans="2:133" ht="11.25" customHeight="1" x14ac:dyDescent="0.2">
      <c r="B31" s="576" t="s">
        <v>403</v>
      </c>
      <c r="C31" s="577"/>
      <c r="D31" s="577"/>
      <c r="E31" s="577"/>
      <c r="F31" s="577"/>
      <c r="G31" s="577"/>
      <c r="H31" s="577"/>
      <c r="I31" s="577"/>
      <c r="J31" s="577"/>
      <c r="K31" s="577"/>
      <c r="L31" s="577"/>
      <c r="M31" s="577"/>
      <c r="N31" s="577"/>
      <c r="O31" s="577"/>
      <c r="P31" s="577"/>
      <c r="Q31" s="578"/>
      <c r="R31" s="563" t="s">
        <v>33</v>
      </c>
      <c r="S31" s="342"/>
      <c r="T31" s="342"/>
      <c r="U31" s="342"/>
      <c r="V31" s="342"/>
      <c r="W31" s="342"/>
      <c r="X31" s="342"/>
      <c r="Y31" s="564"/>
      <c r="Z31" s="565" t="s">
        <v>33</v>
      </c>
      <c r="AA31" s="565"/>
      <c r="AB31" s="565"/>
      <c r="AC31" s="565"/>
      <c r="AD31" s="566" t="s">
        <v>33</v>
      </c>
      <c r="AE31" s="566"/>
      <c r="AF31" s="566"/>
      <c r="AG31" s="566"/>
      <c r="AH31" s="566"/>
      <c r="AI31" s="566"/>
      <c r="AJ31" s="566"/>
      <c r="AK31" s="566"/>
      <c r="AL31" s="570" t="s">
        <v>33</v>
      </c>
      <c r="AM31" s="348"/>
      <c r="AN31" s="348"/>
      <c r="AO31" s="571"/>
      <c r="AP31" s="526" t="s">
        <v>404</v>
      </c>
      <c r="AQ31" s="527"/>
      <c r="AR31" s="527"/>
      <c r="AS31" s="527"/>
      <c r="AT31" s="646" t="s">
        <v>354</v>
      </c>
      <c r="AU31" s="42"/>
      <c r="AV31" s="42"/>
      <c r="AW31" s="42"/>
      <c r="AX31" s="552" t="s">
        <v>90</v>
      </c>
      <c r="AY31" s="553"/>
      <c r="AZ31" s="553"/>
      <c r="BA31" s="553"/>
      <c r="BB31" s="553"/>
      <c r="BC31" s="553"/>
      <c r="BD31" s="553"/>
      <c r="BE31" s="553"/>
      <c r="BF31" s="554"/>
      <c r="BG31" s="601">
        <v>99.1</v>
      </c>
      <c r="BH31" s="602"/>
      <c r="BI31" s="602"/>
      <c r="BJ31" s="602"/>
      <c r="BK31" s="602"/>
      <c r="BL31" s="602"/>
      <c r="BM31" s="561">
        <v>96.8</v>
      </c>
      <c r="BN31" s="602"/>
      <c r="BO31" s="602"/>
      <c r="BP31" s="602"/>
      <c r="BQ31" s="603"/>
      <c r="BR31" s="601">
        <v>99</v>
      </c>
      <c r="BS31" s="602"/>
      <c r="BT31" s="602"/>
      <c r="BU31" s="602"/>
      <c r="BV31" s="602"/>
      <c r="BW31" s="602"/>
      <c r="BX31" s="561">
        <v>96.5</v>
      </c>
      <c r="BY31" s="602"/>
      <c r="BZ31" s="602"/>
      <c r="CA31" s="602"/>
      <c r="CB31" s="603"/>
      <c r="CD31" s="535"/>
      <c r="CE31" s="458"/>
      <c r="CF31" s="568" t="s">
        <v>406</v>
      </c>
      <c r="CG31" s="468"/>
      <c r="CH31" s="468"/>
      <c r="CI31" s="468"/>
      <c r="CJ31" s="468"/>
      <c r="CK31" s="468"/>
      <c r="CL31" s="468"/>
      <c r="CM31" s="468"/>
      <c r="CN31" s="468"/>
      <c r="CO31" s="468"/>
      <c r="CP31" s="468"/>
      <c r="CQ31" s="569"/>
      <c r="CR31" s="563">
        <v>93904</v>
      </c>
      <c r="CS31" s="594"/>
      <c r="CT31" s="594"/>
      <c r="CU31" s="594"/>
      <c r="CV31" s="594"/>
      <c r="CW31" s="594"/>
      <c r="CX31" s="594"/>
      <c r="CY31" s="595"/>
      <c r="CZ31" s="570">
        <v>0.3</v>
      </c>
      <c r="DA31" s="596"/>
      <c r="DB31" s="596"/>
      <c r="DC31" s="598"/>
      <c r="DD31" s="573">
        <v>93882</v>
      </c>
      <c r="DE31" s="594"/>
      <c r="DF31" s="594"/>
      <c r="DG31" s="594"/>
      <c r="DH31" s="594"/>
      <c r="DI31" s="594"/>
      <c r="DJ31" s="594"/>
      <c r="DK31" s="595"/>
      <c r="DL31" s="573">
        <v>93882</v>
      </c>
      <c r="DM31" s="594"/>
      <c r="DN31" s="594"/>
      <c r="DO31" s="594"/>
      <c r="DP31" s="594"/>
      <c r="DQ31" s="594"/>
      <c r="DR31" s="594"/>
      <c r="DS31" s="594"/>
      <c r="DT31" s="594"/>
      <c r="DU31" s="594"/>
      <c r="DV31" s="595"/>
      <c r="DW31" s="570">
        <v>0.6</v>
      </c>
      <c r="DX31" s="596"/>
      <c r="DY31" s="596"/>
      <c r="DZ31" s="596"/>
      <c r="EA31" s="596"/>
      <c r="EB31" s="596"/>
      <c r="EC31" s="597"/>
    </row>
    <row r="32" spans="2:133" ht="11.25" customHeight="1" x14ac:dyDescent="0.2">
      <c r="B32" s="568" t="s">
        <v>331</v>
      </c>
      <c r="C32" s="468"/>
      <c r="D32" s="468"/>
      <c r="E32" s="468"/>
      <c r="F32" s="468"/>
      <c r="G32" s="468"/>
      <c r="H32" s="468"/>
      <c r="I32" s="468"/>
      <c r="J32" s="468"/>
      <c r="K32" s="468"/>
      <c r="L32" s="468"/>
      <c r="M32" s="468"/>
      <c r="N32" s="468"/>
      <c r="O32" s="468"/>
      <c r="P32" s="468"/>
      <c r="Q32" s="569"/>
      <c r="R32" s="563">
        <v>2657898</v>
      </c>
      <c r="S32" s="342"/>
      <c r="T32" s="342"/>
      <c r="U32" s="342"/>
      <c r="V32" s="342"/>
      <c r="W32" s="342"/>
      <c r="X32" s="342"/>
      <c r="Y32" s="564"/>
      <c r="Z32" s="565">
        <v>8.3000000000000007</v>
      </c>
      <c r="AA32" s="565"/>
      <c r="AB32" s="565"/>
      <c r="AC32" s="565"/>
      <c r="AD32" s="566" t="s">
        <v>33</v>
      </c>
      <c r="AE32" s="566"/>
      <c r="AF32" s="566"/>
      <c r="AG32" s="566"/>
      <c r="AH32" s="566"/>
      <c r="AI32" s="566"/>
      <c r="AJ32" s="566"/>
      <c r="AK32" s="566"/>
      <c r="AL32" s="570" t="s">
        <v>33</v>
      </c>
      <c r="AM32" s="348"/>
      <c r="AN32" s="348"/>
      <c r="AO32" s="571"/>
      <c r="AP32" s="645"/>
      <c r="AQ32" s="513"/>
      <c r="AR32" s="513"/>
      <c r="AS32" s="513"/>
      <c r="AT32" s="647"/>
      <c r="AU32" s="1" t="s">
        <v>107</v>
      </c>
      <c r="AX32" s="568" t="s">
        <v>407</v>
      </c>
      <c r="AY32" s="468"/>
      <c r="AZ32" s="468"/>
      <c r="BA32" s="468"/>
      <c r="BB32" s="468"/>
      <c r="BC32" s="468"/>
      <c r="BD32" s="468"/>
      <c r="BE32" s="468"/>
      <c r="BF32" s="569"/>
      <c r="BG32" s="604">
        <v>99.3</v>
      </c>
      <c r="BH32" s="594"/>
      <c r="BI32" s="594"/>
      <c r="BJ32" s="594"/>
      <c r="BK32" s="594"/>
      <c r="BL32" s="594"/>
      <c r="BM32" s="348">
        <v>98.3</v>
      </c>
      <c r="BN32" s="594"/>
      <c r="BO32" s="594"/>
      <c r="BP32" s="594"/>
      <c r="BQ32" s="605"/>
      <c r="BR32" s="604">
        <v>99.3</v>
      </c>
      <c r="BS32" s="594"/>
      <c r="BT32" s="594"/>
      <c r="BU32" s="594"/>
      <c r="BV32" s="594"/>
      <c r="BW32" s="594"/>
      <c r="BX32" s="348">
        <v>98.1</v>
      </c>
      <c r="BY32" s="594"/>
      <c r="BZ32" s="594"/>
      <c r="CA32" s="594"/>
      <c r="CB32" s="605"/>
      <c r="CD32" s="536"/>
      <c r="CE32" s="538"/>
      <c r="CF32" s="568" t="s">
        <v>408</v>
      </c>
      <c r="CG32" s="468"/>
      <c r="CH32" s="468"/>
      <c r="CI32" s="468"/>
      <c r="CJ32" s="468"/>
      <c r="CK32" s="468"/>
      <c r="CL32" s="468"/>
      <c r="CM32" s="468"/>
      <c r="CN32" s="468"/>
      <c r="CO32" s="468"/>
      <c r="CP32" s="468"/>
      <c r="CQ32" s="569"/>
      <c r="CR32" s="563" t="s">
        <v>33</v>
      </c>
      <c r="CS32" s="342"/>
      <c r="CT32" s="342"/>
      <c r="CU32" s="342"/>
      <c r="CV32" s="342"/>
      <c r="CW32" s="342"/>
      <c r="CX32" s="342"/>
      <c r="CY32" s="564"/>
      <c r="CZ32" s="570" t="s">
        <v>33</v>
      </c>
      <c r="DA32" s="596"/>
      <c r="DB32" s="596"/>
      <c r="DC32" s="598"/>
      <c r="DD32" s="573" t="s">
        <v>33</v>
      </c>
      <c r="DE32" s="342"/>
      <c r="DF32" s="342"/>
      <c r="DG32" s="342"/>
      <c r="DH32" s="342"/>
      <c r="DI32" s="342"/>
      <c r="DJ32" s="342"/>
      <c r="DK32" s="564"/>
      <c r="DL32" s="573" t="s">
        <v>33</v>
      </c>
      <c r="DM32" s="342"/>
      <c r="DN32" s="342"/>
      <c r="DO32" s="342"/>
      <c r="DP32" s="342"/>
      <c r="DQ32" s="342"/>
      <c r="DR32" s="342"/>
      <c r="DS32" s="342"/>
      <c r="DT32" s="342"/>
      <c r="DU32" s="342"/>
      <c r="DV32" s="564"/>
      <c r="DW32" s="570" t="s">
        <v>33</v>
      </c>
      <c r="DX32" s="596"/>
      <c r="DY32" s="596"/>
      <c r="DZ32" s="596"/>
      <c r="EA32" s="596"/>
      <c r="EB32" s="596"/>
      <c r="EC32" s="597"/>
    </row>
    <row r="33" spans="2:133" ht="11.25" customHeight="1" x14ac:dyDescent="0.2">
      <c r="B33" s="568" t="s">
        <v>350</v>
      </c>
      <c r="C33" s="468"/>
      <c r="D33" s="468"/>
      <c r="E33" s="468"/>
      <c r="F33" s="468"/>
      <c r="G33" s="468"/>
      <c r="H33" s="468"/>
      <c r="I33" s="468"/>
      <c r="J33" s="468"/>
      <c r="K33" s="468"/>
      <c r="L33" s="468"/>
      <c r="M33" s="468"/>
      <c r="N33" s="468"/>
      <c r="O33" s="468"/>
      <c r="P33" s="468"/>
      <c r="Q33" s="569"/>
      <c r="R33" s="563">
        <v>84021</v>
      </c>
      <c r="S33" s="342"/>
      <c r="T33" s="342"/>
      <c r="U33" s="342"/>
      <c r="V33" s="342"/>
      <c r="W33" s="342"/>
      <c r="X33" s="342"/>
      <c r="Y33" s="564"/>
      <c r="Z33" s="565">
        <v>0.3</v>
      </c>
      <c r="AA33" s="565"/>
      <c r="AB33" s="565"/>
      <c r="AC33" s="565"/>
      <c r="AD33" s="566">
        <v>7989</v>
      </c>
      <c r="AE33" s="566"/>
      <c r="AF33" s="566"/>
      <c r="AG33" s="566"/>
      <c r="AH33" s="566"/>
      <c r="AI33" s="566"/>
      <c r="AJ33" s="566"/>
      <c r="AK33" s="566"/>
      <c r="AL33" s="570">
        <v>0.1</v>
      </c>
      <c r="AM33" s="348"/>
      <c r="AN33" s="348"/>
      <c r="AO33" s="571"/>
      <c r="AP33" s="529"/>
      <c r="AQ33" s="530"/>
      <c r="AR33" s="530"/>
      <c r="AS33" s="530"/>
      <c r="AT33" s="648"/>
      <c r="AU33" s="43"/>
      <c r="AV33" s="43"/>
      <c r="AW33" s="43"/>
      <c r="AX33" s="585" t="s">
        <v>409</v>
      </c>
      <c r="AY33" s="586"/>
      <c r="AZ33" s="586"/>
      <c r="BA33" s="586"/>
      <c r="BB33" s="586"/>
      <c r="BC33" s="586"/>
      <c r="BD33" s="586"/>
      <c r="BE33" s="586"/>
      <c r="BF33" s="587"/>
      <c r="BG33" s="606">
        <v>98.7</v>
      </c>
      <c r="BH33" s="607"/>
      <c r="BI33" s="607"/>
      <c r="BJ33" s="607"/>
      <c r="BK33" s="607"/>
      <c r="BL33" s="607"/>
      <c r="BM33" s="608">
        <v>94.9</v>
      </c>
      <c r="BN33" s="607"/>
      <c r="BO33" s="607"/>
      <c r="BP33" s="607"/>
      <c r="BQ33" s="609"/>
      <c r="BR33" s="606">
        <v>98.5</v>
      </c>
      <c r="BS33" s="607"/>
      <c r="BT33" s="607"/>
      <c r="BU33" s="607"/>
      <c r="BV33" s="607"/>
      <c r="BW33" s="607"/>
      <c r="BX33" s="608">
        <v>94.4</v>
      </c>
      <c r="BY33" s="607"/>
      <c r="BZ33" s="607"/>
      <c r="CA33" s="607"/>
      <c r="CB33" s="609"/>
      <c r="CD33" s="568" t="s">
        <v>388</v>
      </c>
      <c r="CE33" s="468"/>
      <c r="CF33" s="468"/>
      <c r="CG33" s="468"/>
      <c r="CH33" s="468"/>
      <c r="CI33" s="468"/>
      <c r="CJ33" s="468"/>
      <c r="CK33" s="468"/>
      <c r="CL33" s="468"/>
      <c r="CM33" s="468"/>
      <c r="CN33" s="468"/>
      <c r="CO33" s="468"/>
      <c r="CP33" s="468"/>
      <c r="CQ33" s="569"/>
      <c r="CR33" s="563">
        <v>12634274</v>
      </c>
      <c r="CS33" s="594"/>
      <c r="CT33" s="594"/>
      <c r="CU33" s="594"/>
      <c r="CV33" s="594"/>
      <c r="CW33" s="594"/>
      <c r="CX33" s="594"/>
      <c r="CY33" s="595"/>
      <c r="CZ33" s="570">
        <v>40.9</v>
      </c>
      <c r="DA33" s="596"/>
      <c r="DB33" s="596"/>
      <c r="DC33" s="598"/>
      <c r="DD33" s="573">
        <v>8185369</v>
      </c>
      <c r="DE33" s="594"/>
      <c r="DF33" s="594"/>
      <c r="DG33" s="594"/>
      <c r="DH33" s="594"/>
      <c r="DI33" s="594"/>
      <c r="DJ33" s="594"/>
      <c r="DK33" s="595"/>
      <c r="DL33" s="573">
        <v>5550697</v>
      </c>
      <c r="DM33" s="594"/>
      <c r="DN33" s="594"/>
      <c r="DO33" s="594"/>
      <c r="DP33" s="594"/>
      <c r="DQ33" s="594"/>
      <c r="DR33" s="594"/>
      <c r="DS33" s="594"/>
      <c r="DT33" s="594"/>
      <c r="DU33" s="594"/>
      <c r="DV33" s="595"/>
      <c r="DW33" s="570">
        <v>37.799999999999997</v>
      </c>
      <c r="DX33" s="596"/>
      <c r="DY33" s="596"/>
      <c r="DZ33" s="596"/>
      <c r="EA33" s="596"/>
      <c r="EB33" s="596"/>
      <c r="EC33" s="597"/>
    </row>
    <row r="34" spans="2:133" ht="11.25" customHeight="1" x14ac:dyDescent="0.2">
      <c r="B34" s="568" t="s">
        <v>283</v>
      </c>
      <c r="C34" s="468"/>
      <c r="D34" s="468"/>
      <c r="E34" s="468"/>
      <c r="F34" s="468"/>
      <c r="G34" s="468"/>
      <c r="H34" s="468"/>
      <c r="I34" s="468"/>
      <c r="J34" s="468"/>
      <c r="K34" s="468"/>
      <c r="L34" s="468"/>
      <c r="M34" s="468"/>
      <c r="N34" s="468"/>
      <c r="O34" s="468"/>
      <c r="P34" s="468"/>
      <c r="Q34" s="569"/>
      <c r="R34" s="563">
        <v>1358609</v>
      </c>
      <c r="S34" s="342"/>
      <c r="T34" s="342"/>
      <c r="U34" s="342"/>
      <c r="V34" s="342"/>
      <c r="W34" s="342"/>
      <c r="X34" s="342"/>
      <c r="Y34" s="564"/>
      <c r="Z34" s="565">
        <v>4.2</v>
      </c>
      <c r="AA34" s="565"/>
      <c r="AB34" s="565"/>
      <c r="AC34" s="565"/>
      <c r="AD34" s="566" t="s">
        <v>33</v>
      </c>
      <c r="AE34" s="566"/>
      <c r="AF34" s="566"/>
      <c r="AG34" s="566"/>
      <c r="AH34" s="566"/>
      <c r="AI34" s="566"/>
      <c r="AJ34" s="566"/>
      <c r="AK34" s="566"/>
      <c r="AL34" s="570" t="s">
        <v>33</v>
      </c>
      <c r="AM34" s="348"/>
      <c r="AN34" s="348"/>
      <c r="AO34" s="571"/>
      <c r="AP34" s="11"/>
      <c r="AQ34" s="13"/>
      <c r="AS34" s="42"/>
      <c r="AT34" s="42"/>
      <c r="AU34" s="42"/>
      <c r="AV34" s="42"/>
      <c r="AW34" s="42"/>
      <c r="AX34" s="42"/>
      <c r="AY34" s="42"/>
      <c r="AZ34" s="42"/>
      <c r="BA34" s="42"/>
      <c r="BB34" s="42"/>
      <c r="BC34" s="42"/>
      <c r="BD34" s="42"/>
      <c r="BE34" s="42"/>
      <c r="BF34" s="42"/>
      <c r="BG34" s="13"/>
      <c r="BH34" s="13"/>
      <c r="BI34" s="13"/>
      <c r="BJ34" s="13"/>
      <c r="BK34" s="13"/>
      <c r="BL34" s="13"/>
      <c r="BM34" s="13"/>
      <c r="BN34" s="13"/>
      <c r="BO34" s="13"/>
      <c r="BP34" s="13"/>
      <c r="BQ34" s="13"/>
      <c r="BR34" s="13"/>
      <c r="BS34" s="13"/>
      <c r="BT34" s="13"/>
      <c r="BU34" s="13"/>
      <c r="BV34" s="13"/>
      <c r="BW34" s="13"/>
      <c r="BX34" s="13"/>
      <c r="BY34" s="13"/>
      <c r="BZ34" s="13"/>
      <c r="CA34" s="13"/>
      <c r="CB34" s="13"/>
      <c r="CD34" s="568" t="s">
        <v>365</v>
      </c>
      <c r="CE34" s="468"/>
      <c r="CF34" s="468"/>
      <c r="CG34" s="468"/>
      <c r="CH34" s="468"/>
      <c r="CI34" s="468"/>
      <c r="CJ34" s="468"/>
      <c r="CK34" s="468"/>
      <c r="CL34" s="468"/>
      <c r="CM34" s="468"/>
      <c r="CN34" s="468"/>
      <c r="CO34" s="468"/>
      <c r="CP34" s="468"/>
      <c r="CQ34" s="569"/>
      <c r="CR34" s="563">
        <v>3428937</v>
      </c>
      <c r="CS34" s="342"/>
      <c r="CT34" s="342"/>
      <c r="CU34" s="342"/>
      <c r="CV34" s="342"/>
      <c r="CW34" s="342"/>
      <c r="CX34" s="342"/>
      <c r="CY34" s="564"/>
      <c r="CZ34" s="570">
        <v>11.1</v>
      </c>
      <c r="DA34" s="596"/>
      <c r="DB34" s="596"/>
      <c r="DC34" s="598"/>
      <c r="DD34" s="573">
        <v>2574714</v>
      </c>
      <c r="DE34" s="342"/>
      <c r="DF34" s="342"/>
      <c r="DG34" s="342"/>
      <c r="DH34" s="342"/>
      <c r="DI34" s="342"/>
      <c r="DJ34" s="342"/>
      <c r="DK34" s="564"/>
      <c r="DL34" s="573">
        <v>2170660</v>
      </c>
      <c r="DM34" s="342"/>
      <c r="DN34" s="342"/>
      <c r="DO34" s="342"/>
      <c r="DP34" s="342"/>
      <c r="DQ34" s="342"/>
      <c r="DR34" s="342"/>
      <c r="DS34" s="342"/>
      <c r="DT34" s="342"/>
      <c r="DU34" s="342"/>
      <c r="DV34" s="564"/>
      <c r="DW34" s="570">
        <v>14.8</v>
      </c>
      <c r="DX34" s="596"/>
      <c r="DY34" s="596"/>
      <c r="DZ34" s="596"/>
      <c r="EA34" s="596"/>
      <c r="EB34" s="596"/>
      <c r="EC34" s="597"/>
    </row>
    <row r="35" spans="2:133" ht="11.25" customHeight="1" x14ac:dyDescent="0.2">
      <c r="B35" s="568" t="s">
        <v>411</v>
      </c>
      <c r="C35" s="468"/>
      <c r="D35" s="468"/>
      <c r="E35" s="468"/>
      <c r="F35" s="468"/>
      <c r="G35" s="468"/>
      <c r="H35" s="468"/>
      <c r="I35" s="468"/>
      <c r="J35" s="468"/>
      <c r="K35" s="468"/>
      <c r="L35" s="468"/>
      <c r="M35" s="468"/>
      <c r="N35" s="468"/>
      <c r="O35" s="468"/>
      <c r="P35" s="468"/>
      <c r="Q35" s="569"/>
      <c r="R35" s="563">
        <v>1346658</v>
      </c>
      <c r="S35" s="342"/>
      <c r="T35" s="342"/>
      <c r="U35" s="342"/>
      <c r="V35" s="342"/>
      <c r="W35" s="342"/>
      <c r="X35" s="342"/>
      <c r="Y35" s="564"/>
      <c r="Z35" s="565">
        <v>4.2</v>
      </c>
      <c r="AA35" s="565"/>
      <c r="AB35" s="565"/>
      <c r="AC35" s="565"/>
      <c r="AD35" s="566" t="s">
        <v>33</v>
      </c>
      <c r="AE35" s="566"/>
      <c r="AF35" s="566"/>
      <c r="AG35" s="566"/>
      <c r="AH35" s="566"/>
      <c r="AI35" s="566"/>
      <c r="AJ35" s="566"/>
      <c r="AK35" s="566"/>
      <c r="AL35" s="570" t="s">
        <v>33</v>
      </c>
      <c r="AM35" s="348"/>
      <c r="AN35" s="348"/>
      <c r="AO35" s="571"/>
      <c r="AP35" s="16"/>
      <c r="AQ35" s="336" t="s">
        <v>156</v>
      </c>
      <c r="AR35" s="337"/>
      <c r="AS35" s="337"/>
      <c r="AT35" s="337"/>
      <c r="AU35" s="337"/>
      <c r="AV35" s="337"/>
      <c r="AW35" s="337"/>
      <c r="AX35" s="337"/>
      <c r="AY35" s="337"/>
      <c r="AZ35" s="337"/>
      <c r="BA35" s="337"/>
      <c r="BB35" s="337"/>
      <c r="BC35" s="337"/>
      <c r="BD35" s="337"/>
      <c r="BE35" s="337"/>
      <c r="BF35" s="386"/>
      <c r="BG35" s="336" t="s">
        <v>412</v>
      </c>
      <c r="BH35" s="337"/>
      <c r="BI35" s="337"/>
      <c r="BJ35" s="337"/>
      <c r="BK35" s="337"/>
      <c r="BL35" s="337"/>
      <c r="BM35" s="337"/>
      <c r="BN35" s="337"/>
      <c r="BO35" s="337"/>
      <c r="BP35" s="337"/>
      <c r="BQ35" s="337"/>
      <c r="BR35" s="337"/>
      <c r="BS35" s="337"/>
      <c r="BT35" s="337"/>
      <c r="BU35" s="337"/>
      <c r="BV35" s="337"/>
      <c r="BW35" s="337"/>
      <c r="BX35" s="337"/>
      <c r="BY35" s="337"/>
      <c r="BZ35" s="337"/>
      <c r="CA35" s="337"/>
      <c r="CB35" s="386"/>
      <c r="CD35" s="568" t="s">
        <v>369</v>
      </c>
      <c r="CE35" s="468"/>
      <c r="CF35" s="468"/>
      <c r="CG35" s="468"/>
      <c r="CH35" s="468"/>
      <c r="CI35" s="468"/>
      <c r="CJ35" s="468"/>
      <c r="CK35" s="468"/>
      <c r="CL35" s="468"/>
      <c r="CM35" s="468"/>
      <c r="CN35" s="468"/>
      <c r="CO35" s="468"/>
      <c r="CP35" s="468"/>
      <c r="CQ35" s="569"/>
      <c r="CR35" s="563">
        <v>65160</v>
      </c>
      <c r="CS35" s="594"/>
      <c r="CT35" s="594"/>
      <c r="CU35" s="594"/>
      <c r="CV35" s="594"/>
      <c r="CW35" s="594"/>
      <c r="CX35" s="594"/>
      <c r="CY35" s="595"/>
      <c r="CZ35" s="570">
        <v>0.2</v>
      </c>
      <c r="DA35" s="596"/>
      <c r="DB35" s="596"/>
      <c r="DC35" s="598"/>
      <c r="DD35" s="573">
        <v>53799</v>
      </c>
      <c r="DE35" s="594"/>
      <c r="DF35" s="594"/>
      <c r="DG35" s="594"/>
      <c r="DH35" s="594"/>
      <c r="DI35" s="594"/>
      <c r="DJ35" s="594"/>
      <c r="DK35" s="595"/>
      <c r="DL35" s="573">
        <v>50523</v>
      </c>
      <c r="DM35" s="594"/>
      <c r="DN35" s="594"/>
      <c r="DO35" s="594"/>
      <c r="DP35" s="594"/>
      <c r="DQ35" s="594"/>
      <c r="DR35" s="594"/>
      <c r="DS35" s="594"/>
      <c r="DT35" s="594"/>
      <c r="DU35" s="594"/>
      <c r="DV35" s="595"/>
      <c r="DW35" s="570">
        <v>0.3</v>
      </c>
      <c r="DX35" s="596"/>
      <c r="DY35" s="596"/>
      <c r="DZ35" s="596"/>
      <c r="EA35" s="596"/>
      <c r="EB35" s="596"/>
      <c r="EC35" s="597"/>
    </row>
    <row r="36" spans="2:133" ht="11.25" customHeight="1" x14ac:dyDescent="0.2">
      <c r="B36" s="568" t="s">
        <v>114</v>
      </c>
      <c r="C36" s="468"/>
      <c r="D36" s="468"/>
      <c r="E36" s="468"/>
      <c r="F36" s="468"/>
      <c r="G36" s="468"/>
      <c r="H36" s="468"/>
      <c r="I36" s="468"/>
      <c r="J36" s="468"/>
      <c r="K36" s="468"/>
      <c r="L36" s="468"/>
      <c r="M36" s="468"/>
      <c r="N36" s="468"/>
      <c r="O36" s="468"/>
      <c r="P36" s="468"/>
      <c r="Q36" s="569"/>
      <c r="R36" s="563">
        <v>635614</v>
      </c>
      <c r="S36" s="342"/>
      <c r="T36" s="342"/>
      <c r="U36" s="342"/>
      <c r="V36" s="342"/>
      <c r="W36" s="342"/>
      <c r="X36" s="342"/>
      <c r="Y36" s="564"/>
      <c r="Z36" s="565">
        <v>2</v>
      </c>
      <c r="AA36" s="565"/>
      <c r="AB36" s="565"/>
      <c r="AC36" s="565"/>
      <c r="AD36" s="566" t="s">
        <v>33</v>
      </c>
      <c r="AE36" s="566"/>
      <c r="AF36" s="566"/>
      <c r="AG36" s="566"/>
      <c r="AH36" s="566"/>
      <c r="AI36" s="566"/>
      <c r="AJ36" s="566"/>
      <c r="AK36" s="566"/>
      <c r="AL36" s="570" t="s">
        <v>33</v>
      </c>
      <c r="AM36" s="348"/>
      <c r="AN36" s="348"/>
      <c r="AO36" s="571"/>
      <c r="AP36" s="16"/>
      <c r="AQ36" s="610" t="s">
        <v>127</v>
      </c>
      <c r="AR36" s="611"/>
      <c r="AS36" s="611"/>
      <c r="AT36" s="611"/>
      <c r="AU36" s="611"/>
      <c r="AV36" s="611"/>
      <c r="AW36" s="611"/>
      <c r="AX36" s="611"/>
      <c r="AY36" s="612"/>
      <c r="AZ36" s="555">
        <v>3612488</v>
      </c>
      <c r="BA36" s="556"/>
      <c r="BB36" s="556"/>
      <c r="BC36" s="556"/>
      <c r="BD36" s="556"/>
      <c r="BE36" s="556"/>
      <c r="BF36" s="613"/>
      <c r="BG36" s="552" t="s">
        <v>284</v>
      </c>
      <c r="BH36" s="553"/>
      <c r="BI36" s="553"/>
      <c r="BJ36" s="553"/>
      <c r="BK36" s="553"/>
      <c r="BL36" s="553"/>
      <c r="BM36" s="553"/>
      <c r="BN36" s="553"/>
      <c r="BO36" s="553"/>
      <c r="BP36" s="553"/>
      <c r="BQ36" s="553"/>
      <c r="BR36" s="553"/>
      <c r="BS36" s="553"/>
      <c r="BT36" s="553"/>
      <c r="BU36" s="554"/>
      <c r="BV36" s="555">
        <v>95619</v>
      </c>
      <c r="BW36" s="556"/>
      <c r="BX36" s="556"/>
      <c r="BY36" s="556"/>
      <c r="BZ36" s="556"/>
      <c r="CA36" s="556"/>
      <c r="CB36" s="613"/>
      <c r="CD36" s="568" t="s">
        <v>413</v>
      </c>
      <c r="CE36" s="468"/>
      <c r="CF36" s="468"/>
      <c r="CG36" s="468"/>
      <c r="CH36" s="468"/>
      <c r="CI36" s="468"/>
      <c r="CJ36" s="468"/>
      <c r="CK36" s="468"/>
      <c r="CL36" s="468"/>
      <c r="CM36" s="468"/>
      <c r="CN36" s="468"/>
      <c r="CO36" s="468"/>
      <c r="CP36" s="468"/>
      <c r="CQ36" s="569"/>
      <c r="CR36" s="563">
        <v>4179830</v>
      </c>
      <c r="CS36" s="342"/>
      <c r="CT36" s="342"/>
      <c r="CU36" s="342"/>
      <c r="CV36" s="342"/>
      <c r="CW36" s="342"/>
      <c r="CX36" s="342"/>
      <c r="CY36" s="564"/>
      <c r="CZ36" s="570">
        <v>13.5</v>
      </c>
      <c r="DA36" s="596"/>
      <c r="DB36" s="596"/>
      <c r="DC36" s="598"/>
      <c r="DD36" s="573">
        <v>3113816</v>
      </c>
      <c r="DE36" s="342"/>
      <c r="DF36" s="342"/>
      <c r="DG36" s="342"/>
      <c r="DH36" s="342"/>
      <c r="DI36" s="342"/>
      <c r="DJ36" s="342"/>
      <c r="DK36" s="564"/>
      <c r="DL36" s="573">
        <v>1516063</v>
      </c>
      <c r="DM36" s="342"/>
      <c r="DN36" s="342"/>
      <c r="DO36" s="342"/>
      <c r="DP36" s="342"/>
      <c r="DQ36" s="342"/>
      <c r="DR36" s="342"/>
      <c r="DS36" s="342"/>
      <c r="DT36" s="342"/>
      <c r="DU36" s="342"/>
      <c r="DV36" s="564"/>
      <c r="DW36" s="570">
        <v>10.3</v>
      </c>
      <c r="DX36" s="596"/>
      <c r="DY36" s="596"/>
      <c r="DZ36" s="596"/>
      <c r="EA36" s="596"/>
      <c r="EB36" s="596"/>
      <c r="EC36" s="597"/>
    </row>
    <row r="37" spans="2:133" ht="11.25" customHeight="1" x14ac:dyDescent="0.2">
      <c r="B37" s="568" t="s">
        <v>416</v>
      </c>
      <c r="C37" s="468"/>
      <c r="D37" s="468"/>
      <c r="E37" s="468"/>
      <c r="F37" s="468"/>
      <c r="G37" s="468"/>
      <c r="H37" s="468"/>
      <c r="I37" s="468"/>
      <c r="J37" s="468"/>
      <c r="K37" s="468"/>
      <c r="L37" s="468"/>
      <c r="M37" s="468"/>
      <c r="N37" s="468"/>
      <c r="O37" s="468"/>
      <c r="P37" s="468"/>
      <c r="Q37" s="569"/>
      <c r="R37" s="563">
        <v>1549327</v>
      </c>
      <c r="S37" s="342"/>
      <c r="T37" s="342"/>
      <c r="U37" s="342"/>
      <c r="V37" s="342"/>
      <c r="W37" s="342"/>
      <c r="X37" s="342"/>
      <c r="Y37" s="564"/>
      <c r="Z37" s="565">
        <v>4.8</v>
      </c>
      <c r="AA37" s="565"/>
      <c r="AB37" s="565"/>
      <c r="AC37" s="565"/>
      <c r="AD37" s="566">
        <v>2171</v>
      </c>
      <c r="AE37" s="566"/>
      <c r="AF37" s="566"/>
      <c r="AG37" s="566"/>
      <c r="AH37" s="566"/>
      <c r="AI37" s="566"/>
      <c r="AJ37" s="566"/>
      <c r="AK37" s="566"/>
      <c r="AL37" s="570">
        <v>0</v>
      </c>
      <c r="AM37" s="348"/>
      <c r="AN37" s="348"/>
      <c r="AO37" s="571"/>
      <c r="AQ37" s="614" t="s">
        <v>417</v>
      </c>
      <c r="AR37" s="345"/>
      <c r="AS37" s="345"/>
      <c r="AT37" s="345"/>
      <c r="AU37" s="345"/>
      <c r="AV37" s="345"/>
      <c r="AW37" s="345"/>
      <c r="AX37" s="345"/>
      <c r="AY37" s="615"/>
      <c r="AZ37" s="563">
        <v>515878</v>
      </c>
      <c r="BA37" s="342"/>
      <c r="BB37" s="342"/>
      <c r="BC37" s="342"/>
      <c r="BD37" s="594"/>
      <c r="BE37" s="594"/>
      <c r="BF37" s="605"/>
      <c r="BG37" s="568" t="s">
        <v>421</v>
      </c>
      <c r="BH37" s="468"/>
      <c r="BI37" s="468"/>
      <c r="BJ37" s="468"/>
      <c r="BK37" s="468"/>
      <c r="BL37" s="468"/>
      <c r="BM37" s="468"/>
      <c r="BN37" s="468"/>
      <c r="BO37" s="468"/>
      <c r="BP37" s="468"/>
      <c r="BQ37" s="468"/>
      <c r="BR37" s="468"/>
      <c r="BS37" s="468"/>
      <c r="BT37" s="468"/>
      <c r="BU37" s="569"/>
      <c r="BV37" s="563">
        <v>2619</v>
      </c>
      <c r="BW37" s="342"/>
      <c r="BX37" s="342"/>
      <c r="BY37" s="342"/>
      <c r="BZ37" s="342"/>
      <c r="CA37" s="342"/>
      <c r="CB37" s="574"/>
      <c r="CD37" s="568" t="s">
        <v>214</v>
      </c>
      <c r="CE37" s="468"/>
      <c r="CF37" s="468"/>
      <c r="CG37" s="468"/>
      <c r="CH37" s="468"/>
      <c r="CI37" s="468"/>
      <c r="CJ37" s="468"/>
      <c r="CK37" s="468"/>
      <c r="CL37" s="468"/>
      <c r="CM37" s="468"/>
      <c r="CN37" s="468"/>
      <c r="CO37" s="468"/>
      <c r="CP37" s="468"/>
      <c r="CQ37" s="569"/>
      <c r="CR37" s="563">
        <v>710145</v>
      </c>
      <c r="CS37" s="594"/>
      <c r="CT37" s="594"/>
      <c r="CU37" s="594"/>
      <c r="CV37" s="594"/>
      <c r="CW37" s="594"/>
      <c r="CX37" s="594"/>
      <c r="CY37" s="595"/>
      <c r="CZ37" s="570">
        <v>2.2999999999999998</v>
      </c>
      <c r="DA37" s="596"/>
      <c r="DB37" s="596"/>
      <c r="DC37" s="598"/>
      <c r="DD37" s="573">
        <v>705545</v>
      </c>
      <c r="DE37" s="594"/>
      <c r="DF37" s="594"/>
      <c r="DG37" s="594"/>
      <c r="DH37" s="594"/>
      <c r="DI37" s="594"/>
      <c r="DJ37" s="594"/>
      <c r="DK37" s="595"/>
      <c r="DL37" s="573">
        <v>656003</v>
      </c>
      <c r="DM37" s="594"/>
      <c r="DN37" s="594"/>
      <c r="DO37" s="594"/>
      <c r="DP37" s="594"/>
      <c r="DQ37" s="594"/>
      <c r="DR37" s="594"/>
      <c r="DS37" s="594"/>
      <c r="DT37" s="594"/>
      <c r="DU37" s="594"/>
      <c r="DV37" s="595"/>
      <c r="DW37" s="570">
        <v>4.5</v>
      </c>
      <c r="DX37" s="596"/>
      <c r="DY37" s="596"/>
      <c r="DZ37" s="596"/>
      <c r="EA37" s="596"/>
      <c r="EB37" s="596"/>
      <c r="EC37" s="597"/>
    </row>
    <row r="38" spans="2:133" ht="11.25" customHeight="1" x14ac:dyDescent="0.2">
      <c r="B38" s="568" t="s">
        <v>293</v>
      </c>
      <c r="C38" s="468"/>
      <c r="D38" s="468"/>
      <c r="E38" s="468"/>
      <c r="F38" s="468"/>
      <c r="G38" s="468"/>
      <c r="H38" s="468"/>
      <c r="I38" s="468"/>
      <c r="J38" s="468"/>
      <c r="K38" s="468"/>
      <c r="L38" s="468"/>
      <c r="M38" s="468"/>
      <c r="N38" s="468"/>
      <c r="O38" s="468"/>
      <c r="P38" s="468"/>
      <c r="Q38" s="569"/>
      <c r="R38" s="563">
        <v>2119896</v>
      </c>
      <c r="S38" s="342"/>
      <c r="T38" s="342"/>
      <c r="U38" s="342"/>
      <c r="V38" s="342"/>
      <c r="W38" s="342"/>
      <c r="X38" s="342"/>
      <c r="Y38" s="564"/>
      <c r="Z38" s="565">
        <v>6.6</v>
      </c>
      <c r="AA38" s="565"/>
      <c r="AB38" s="565"/>
      <c r="AC38" s="565"/>
      <c r="AD38" s="566" t="s">
        <v>33</v>
      </c>
      <c r="AE38" s="566"/>
      <c r="AF38" s="566"/>
      <c r="AG38" s="566"/>
      <c r="AH38" s="566"/>
      <c r="AI38" s="566"/>
      <c r="AJ38" s="566"/>
      <c r="AK38" s="566"/>
      <c r="AL38" s="570" t="s">
        <v>33</v>
      </c>
      <c r="AM38" s="348"/>
      <c r="AN38" s="348"/>
      <c r="AO38" s="571"/>
      <c r="AQ38" s="614" t="s">
        <v>298</v>
      </c>
      <c r="AR38" s="345"/>
      <c r="AS38" s="345"/>
      <c r="AT38" s="345"/>
      <c r="AU38" s="345"/>
      <c r="AV38" s="345"/>
      <c r="AW38" s="345"/>
      <c r="AX38" s="345"/>
      <c r="AY38" s="615"/>
      <c r="AZ38" s="563">
        <v>436000</v>
      </c>
      <c r="BA38" s="342"/>
      <c r="BB38" s="342"/>
      <c r="BC38" s="342"/>
      <c r="BD38" s="594"/>
      <c r="BE38" s="594"/>
      <c r="BF38" s="605"/>
      <c r="BG38" s="568" t="s">
        <v>422</v>
      </c>
      <c r="BH38" s="468"/>
      <c r="BI38" s="468"/>
      <c r="BJ38" s="468"/>
      <c r="BK38" s="468"/>
      <c r="BL38" s="468"/>
      <c r="BM38" s="468"/>
      <c r="BN38" s="468"/>
      <c r="BO38" s="468"/>
      <c r="BP38" s="468"/>
      <c r="BQ38" s="468"/>
      <c r="BR38" s="468"/>
      <c r="BS38" s="468"/>
      <c r="BT38" s="468"/>
      <c r="BU38" s="569"/>
      <c r="BV38" s="563">
        <v>6285</v>
      </c>
      <c r="BW38" s="342"/>
      <c r="BX38" s="342"/>
      <c r="BY38" s="342"/>
      <c r="BZ38" s="342"/>
      <c r="CA38" s="342"/>
      <c r="CB38" s="574"/>
      <c r="CD38" s="568" t="s">
        <v>295</v>
      </c>
      <c r="CE38" s="468"/>
      <c r="CF38" s="468"/>
      <c r="CG38" s="468"/>
      <c r="CH38" s="468"/>
      <c r="CI38" s="468"/>
      <c r="CJ38" s="468"/>
      <c r="CK38" s="468"/>
      <c r="CL38" s="468"/>
      <c r="CM38" s="468"/>
      <c r="CN38" s="468"/>
      <c r="CO38" s="468"/>
      <c r="CP38" s="468"/>
      <c r="CQ38" s="569"/>
      <c r="CR38" s="563">
        <v>2488267</v>
      </c>
      <c r="CS38" s="342"/>
      <c r="CT38" s="342"/>
      <c r="CU38" s="342"/>
      <c r="CV38" s="342"/>
      <c r="CW38" s="342"/>
      <c r="CX38" s="342"/>
      <c r="CY38" s="564"/>
      <c r="CZ38" s="570">
        <v>8.1</v>
      </c>
      <c r="DA38" s="596"/>
      <c r="DB38" s="596"/>
      <c r="DC38" s="598"/>
      <c r="DD38" s="573">
        <v>1972016</v>
      </c>
      <c r="DE38" s="342"/>
      <c r="DF38" s="342"/>
      <c r="DG38" s="342"/>
      <c r="DH38" s="342"/>
      <c r="DI38" s="342"/>
      <c r="DJ38" s="342"/>
      <c r="DK38" s="564"/>
      <c r="DL38" s="573">
        <v>1804587</v>
      </c>
      <c r="DM38" s="342"/>
      <c r="DN38" s="342"/>
      <c r="DO38" s="342"/>
      <c r="DP38" s="342"/>
      <c r="DQ38" s="342"/>
      <c r="DR38" s="342"/>
      <c r="DS38" s="342"/>
      <c r="DT38" s="342"/>
      <c r="DU38" s="342"/>
      <c r="DV38" s="564"/>
      <c r="DW38" s="570">
        <v>12.3</v>
      </c>
      <c r="DX38" s="596"/>
      <c r="DY38" s="596"/>
      <c r="DZ38" s="596"/>
      <c r="EA38" s="596"/>
      <c r="EB38" s="596"/>
      <c r="EC38" s="597"/>
    </row>
    <row r="39" spans="2:133" ht="11.25" customHeight="1" x14ac:dyDescent="0.2">
      <c r="B39" s="568" t="s">
        <v>423</v>
      </c>
      <c r="C39" s="468"/>
      <c r="D39" s="468"/>
      <c r="E39" s="468"/>
      <c r="F39" s="468"/>
      <c r="G39" s="468"/>
      <c r="H39" s="468"/>
      <c r="I39" s="468"/>
      <c r="J39" s="468"/>
      <c r="K39" s="468"/>
      <c r="L39" s="468"/>
      <c r="M39" s="468"/>
      <c r="N39" s="468"/>
      <c r="O39" s="468"/>
      <c r="P39" s="468"/>
      <c r="Q39" s="569"/>
      <c r="R39" s="563" t="s">
        <v>33</v>
      </c>
      <c r="S39" s="342"/>
      <c r="T39" s="342"/>
      <c r="U39" s="342"/>
      <c r="V39" s="342"/>
      <c r="W39" s="342"/>
      <c r="X39" s="342"/>
      <c r="Y39" s="564"/>
      <c r="Z39" s="565" t="s">
        <v>33</v>
      </c>
      <c r="AA39" s="565"/>
      <c r="AB39" s="565"/>
      <c r="AC39" s="565"/>
      <c r="AD39" s="566" t="s">
        <v>33</v>
      </c>
      <c r="AE39" s="566"/>
      <c r="AF39" s="566"/>
      <c r="AG39" s="566"/>
      <c r="AH39" s="566"/>
      <c r="AI39" s="566"/>
      <c r="AJ39" s="566"/>
      <c r="AK39" s="566"/>
      <c r="AL39" s="570" t="s">
        <v>33</v>
      </c>
      <c r="AM39" s="348"/>
      <c r="AN39" s="348"/>
      <c r="AO39" s="571"/>
      <c r="AQ39" s="614" t="s">
        <v>148</v>
      </c>
      <c r="AR39" s="345"/>
      <c r="AS39" s="345"/>
      <c r="AT39" s="345"/>
      <c r="AU39" s="345"/>
      <c r="AV39" s="345"/>
      <c r="AW39" s="345"/>
      <c r="AX39" s="345"/>
      <c r="AY39" s="615"/>
      <c r="AZ39" s="563">
        <v>172343</v>
      </c>
      <c r="BA39" s="342"/>
      <c r="BB39" s="342"/>
      <c r="BC39" s="342"/>
      <c r="BD39" s="594"/>
      <c r="BE39" s="594"/>
      <c r="BF39" s="605"/>
      <c r="BG39" s="568" t="s">
        <v>414</v>
      </c>
      <c r="BH39" s="468"/>
      <c r="BI39" s="468"/>
      <c r="BJ39" s="468"/>
      <c r="BK39" s="468"/>
      <c r="BL39" s="468"/>
      <c r="BM39" s="468"/>
      <c r="BN39" s="468"/>
      <c r="BO39" s="468"/>
      <c r="BP39" s="468"/>
      <c r="BQ39" s="468"/>
      <c r="BR39" s="468"/>
      <c r="BS39" s="468"/>
      <c r="BT39" s="468"/>
      <c r="BU39" s="569"/>
      <c r="BV39" s="563">
        <v>9298</v>
      </c>
      <c r="BW39" s="342"/>
      <c r="BX39" s="342"/>
      <c r="BY39" s="342"/>
      <c r="BZ39" s="342"/>
      <c r="CA39" s="342"/>
      <c r="CB39" s="574"/>
      <c r="CD39" s="568" t="s">
        <v>425</v>
      </c>
      <c r="CE39" s="468"/>
      <c r="CF39" s="468"/>
      <c r="CG39" s="468"/>
      <c r="CH39" s="468"/>
      <c r="CI39" s="468"/>
      <c r="CJ39" s="468"/>
      <c r="CK39" s="468"/>
      <c r="CL39" s="468"/>
      <c r="CM39" s="468"/>
      <c r="CN39" s="468"/>
      <c r="CO39" s="468"/>
      <c r="CP39" s="468"/>
      <c r="CQ39" s="569"/>
      <c r="CR39" s="563">
        <v>1179959</v>
      </c>
      <c r="CS39" s="594"/>
      <c r="CT39" s="594"/>
      <c r="CU39" s="594"/>
      <c r="CV39" s="594"/>
      <c r="CW39" s="594"/>
      <c r="CX39" s="594"/>
      <c r="CY39" s="595"/>
      <c r="CZ39" s="570">
        <v>3.8</v>
      </c>
      <c r="DA39" s="596"/>
      <c r="DB39" s="596"/>
      <c r="DC39" s="598"/>
      <c r="DD39" s="573">
        <v>460167</v>
      </c>
      <c r="DE39" s="594"/>
      <c r="DF39" s="594"/>
      <c r="DG39" s="594"/>
      <c r="DH39" s="594"/>
      <c r="DI39" s="594"/>
      <c r="DJ39" s="594"/>
      <c r="DK39" s="595"/>
      <c r="DL39" s="573" t="s">
        <v>33</v>
      </c>
      <c r="DM39" s="594"/>
      <c r="DN39" s="594"/>
      <c r="DO39" s="594"/>
      <c r="DP39" s="594"/>
      <c r="DQ39" s="594"/>
      <c r="DR39" s="594"/>
      <c r="DS39" s="594"/>
      <c r="DT39" s="594"/>
      <c r="DU39" s="594"/>
      <c r="DV39" s="595"/>
      <c r="DW39" s="570" t="s">
        <v>33</v>
      </c>
      <c r="DX39" s="596"/>
      <c r="DY39" s="596"/>
      <c r="DZ39" s="596"/>
      <c r="EA39" s="596"/>
      <c r="EB39" s="596"/>
      <c r="EC39" s="597"/>
    </row>
    <row r="40" spans="2:133" ht="11.25" customHeight="1" x14ac:dyDescent="0.2">
      <c r="B40" s="568" t="s">
        <v>113</v>
      </c>
      <c r="C40" s="468"/>
      <c r="D40" s="468"/>
      <c r="E40" s="468"/>
      <c r="F40" s="468"/>
      <c r="G40" s="468"/>
      <c r="H40" s="468"/>
      <c r="I40" s="468"/>
      <c r="J40" s="468"/>
      <c r="K40" s="468"/>
      <c r="L40" s="468"/>
      <c r="M40" s="468"/>
      <c r="N40" s="468"/>
      <c r="O40" s="468"/>
      <c r="P40" s="468"/>
      <c r="Q40" s="569"/>
      <c r="R40" s="563">
        <v>36596</v>
      </c>
      <c r="S40" s="342"/>
      <c r="T40" s="342"/>
      <c r="U40" s="342"/>
      <c r="V40" s="342"/>
      <c r="W40" s="342"/>
      <c r="X40" s="342"/>
      <c r="Y40" s="564"/>
      <c r="Z40" s="565">
        <v>0.1</v>
      </c>
      <c r="AA40" s="565"/>
      <c r="AB40" s="565"/>
      <c r="AC40" s="565"/>
      <c r="AD40" s="566" t="s">
        <v>33</v>
      </c>
      <c r="AE40" s="566"/>
      <c r="AF40" s="566"/>
      <c r="AG40" s="566"/>
      <c r="AH40" s="566"/>
      <c r="AI40" s="566"/>
      <c r="AJ40" s="566"/>
      <c r="AK40" s="566"/>
      <c r="AL40" s="570" t="s">
        <v>33</v>
      </c>
      <c r="AM40" s="348"/>
      <c r="AN40" s="348"/>
      <c r="AO40" s="571"/>
      <c r="AQ40" s="614" t="s">
        <v>429</v>
      </c>
      <c r="AR40" s="345"/>
      <c r="AS40" s="345"/>
      <c r="AT40" s="345"/>
      <c r="AU40" s="345"/>
      <c r="AV40" s="345"/>
      <c r="AW40" s="345"/>
      <c r="AX40" s="345"/>
      <c r="AY40" s="615"/>
      <c r="AZ40" s="563" t="s">
        <v>33</v>
      </c>
      <c r="BA40" s="342"/>
      <c r="BB40" s="342"/>
      <c r="BC40" s="342"/>
      <c r="BD40" s="594"/>
      <c r="BE40" s="594"/>
      <c r="BF40" s="605"/>
      <c r="BG40" s="645" t="s">
        <v>196</v>
      </c>
      <c r="BH40" s="513"/>
      <c r="BI40" s="513"/>
      <c r="BJ40" s="513"/>
      <c r="BK40" s="513"/>
      <c r="BL40" s="7"/>
      <c r="BM40" s="468" t="s">
        <v>430</v>
      </c>
      <c r="BN40" s="468"/>
      <c r="BO40" s="468"/>
      <c r="BP40" s="468"/>
      <c r="BQ40" s="468"/>
      <c r="BR40" s="468"/>
      <c r="BS40" s="468"/>
      <c r="BT40" s="468"/>
      <c r="BU40" s="569"/>
      <c r="BV40" s="563">
        <v>116</v>
      </c>
      <c r="BW40" s="342"/>
      <c r="BX40" s="342"/>
      <c r="BY40" s="342"/>
      <c r="BZ40" s="342"/>
      <c r="CA40" s="342"/>
      <c r="CB40" s="574"/>
      <c r="CD40" s="568" t="s">
        <v>431</v>
      </c>
      <c r="CE40" s="468"/>
      <c r="CF40" s="468"/>
      <c r="CG40" s="468"/>
      <c r="CH40" s="468"/>
      <c r="CI40" s="468"/>
      <c r="CJ40" s="468"/>
      <c r="CK40" s="468"/>
      <c r="CL40" s="468"/>
      <c r="CM40" s="468"/>
      <c r="CN40" s="468"/>
      <c r="CO40" s="468"/>
      <c r="CP40" s="468"/>
      <c r="CQ40" s="569"/>
      <c r="CR40" s="563">
        <v>1292121</v>
      </c>
      <c r="CS40" s="342"/>
      <c r="CT40" s="342"/>
      <c r="CU40" s="342"/>
      <c r="CV40" s="342"/>
      <c r="CW40" s="342"/>
      <c r="CX40" s="342"/>
      <c r="CY40" s="564"/>
      <c r="CZ40" s="570">
        <v>4.2</v>
      </c>
      <c r="DA40" s="596"/>
      <c r="DB40" s="596"/>
      <c r="DC40" s="598"/>
      <c r="DD40" s="573">
        <v>10857</v>
      </c>
      <c r="DE40" s="342"/>
      <c r="DF40" s="342"/>
      <c r="DG40" s="342"/>
      <c r="DH40" s="342"/>
      <c r="DI40" s="342"/>
      <c r="DJ40" s="342"/>
      <c r="DK40" s="564"/>
      <c r="DL40" s="573">
        <v>8864</v>
      </c>
      <c r="DM40" s="342"/>
      <c r="DN40" s="342"/>
      <c r="DO40" s="342"/>
      <c r="DP40" s="342"/>
      <c r="DQ40" s="342"/>
      <c r="DR40" s="342"/>
      <c r="DS40" s="342"/>
      <c r="DT40" s="342"/>
      <c r="DU40" s="342"/>
      <c r="DV40" s="564"/>
      <c r="DW40" s="570">
        <v>0.1</v>
      </c>
      <c r="DX40" s="596"/>
      <c r="DY40" s="596"/>
      <c r="DZ40" s="596"/>
      <c r="EA40" s="596"/>
      <c r="EB40" s="596"/>
      <c r="EC40" s="597"/>
    </row>
    <row r="41" spans="2:133" ht="11.25" customHeight="1" x14ac:dyDescent="0.2">
      <c r="B41" s="585" t="s">
        <v>435</v>
      </c>
      <c r="C41" s="586"/>
      <c r="D41" s="586"/>
      <c r="E41" s="586"/>
      <c r="F41" s="586"/>
      <c r="G41" s="586"/>
      <c r="H41" s="586"/>
      <c r="I41" s="586"/>
      <c r="J41" s="586"/>
      <c r="K41" s="586"/>
      <c r="L41" s="586"/>
      <c r="M41" s="586"/>
      <c r="N41" s="586"/>
      <c r="O41" s="586"/>
      <c r="P41" s="586"/>
      <c r="Q41" s="587"/>
      <c r="R41" s="616">
        <v>32082337</v>
      </c>
      <c r="S41" s="617"/>
      <c r="T41" s="617"/>
      <c r="U41" s="617"/>
      <c r="V41" s="617"/>
      <c r="W41" s="617"/>
      <c r="X41" s="617"/>
      <c r="Y41" s="618"/>
      <c r="Z41" s="619">
        <v>100</v>
      </c>
      <c r="AA41" s="619"/>
      <c r="AB41" s="619"/>
      <c r="AC41" s="619"/>
      <c r="AD41" s="620">
        <v>14658858</v>
      </c>
      <c r="AE41" s="620"/>
      <c r="AF41" s="620"/>
      <c r="AG41" s="620"/>
      <c r="AH41" s="620"/>
      <c r="AI41" s="620"/>
      <c r="AJ41" s="620"/>
      <c r="AK41" s="620"/>
      <c r="AL41" s="621">
        <v>100</v>
      </c>
      <c r="AM41" s="608"/>
      <c r="AN41" s="608"/>
      <c r="AO41" s="622"/>
      <c r="AQ41" s="614" t="s">
        <v>436</v>
      </c>
      <c r="AR41" s="345"/>
      <c r="AS41" s="345"/>
      <c r="AT41" s="345"/>
      <c r="AU41" s="345"/>
      <c r="AV41" s="345"/>
      <c r="AW41" s="345"/>
      <c r="AX41" s="345"/>
      <c r="AY41" s="615"/>
      <c r="AZ41" s="563">
        <v>595241</v>
      </c>
      <c r="BA41" s="342"/>
      <c r="BB41" s="342"/>
      <c r="BC41" s="342"/>
      <c r="BD41" s="594"/>
      <c r="BE41" s="594"/>
      <c r="BF41" s="605"/>
      <c r="BG41" s="645"/>
      <c r="BH41" s="513"/>
      <c r="BI41" s="513"/>
      <c r="BJ41" s="513"/>
      <c r="BK41" s="513"/>
      <c r="BL41" s="7"/>
      <c r="BM41" s="468" t="s">
        <v>399</v>
      </c>
      <c r="BN41" s="468"/>
      <c r="BO41" s="468"/>
      <c r="BP41" s="468"/>
      <c r="BQ41" s="468"/>
      <c r="BR41" s="468"/>
      <c r="BS41" s="468"/>
      <c r="BT41" s="468"/>
      <c r="BU41" s="569"/>
      <c r="BV41" s="563">
        <v>1</v>
      </c>
      <c r="BW41" s="342"/>
      <c r="BX41" s="342"/>
      <c r="BY41" s="342"/>
      <c r="BZ41" s="342"/>
      <c r="CA41" s="342"/>
      <c r="CB41" s="574"/>
      <c r="CD41" s="568" t="s">
        <v>227</v>
      </c>
      <c r="CE41" s="468"/>
      <c r="CF41" s="468"/>
      <c r="CG41" s="468"/>
      <c r="CH41" s="468"/>
      <c r="CI41" s="468"/>
      <c r="CJ41" s="468"/>
      <c r="CK41" s="468"/>
      <c r="CL41" s="468"/>
      <c r="CM41" s="468"/>
      <c r="CN41" s="468"/>
      <c r="CO41" s="468"/>
      <c r="CP41" s="468"/>
      <c r="CQ41" s="569"/>
      <c r="CR41" s="563" t="s">
        <v>33</v>
      </c>
      <c r="CS41" s="594"/>
      <c r="CT41" s="594"/>
      <c r="CU41" s="594"/>
      <c r="CV41" s="594"/>
      <c r="CW41" s="594"/>
      <c r="CX41" s="594"/>
      <c r="CY41" s="595"/>
      <c r="CZ41" s="570" t="s">
        <v>33</v>
      </c>
      <c r="DA41" s="596"/>
      <c r="DB41" s="596"/>
      <c r="DC41" s="598"/>
      <c r="DD41" s="573" t="s">
        <v>33</v>
      </c>
      <c r="DE41" s="594"/>
      <c r="DF41" s="594"/>
      <c r="DG41" s="594"/>
      <c r="DH41" s="594"/>
      <c r="DI41" s="594"/>
      <c r="DJ41" s="594"/>
      <c r="DK41" s="595"/>
      <c r="DL41" s="623"/>
      <c r="DM41" s="624"/>
      <c r="DN41" s="624"/>
      <c r="DO41" s="624"/>
      <c r="DP41" s="624"/>
      <c r="DQ41" s="624"/>
      <c r="DR41" s="624"/>
      <c r="DS41" s="624"/>
      <c r="DT41" s="624"/>
      <c r="DU41" s="624"/>
      <c r="DV41" s="625"/>
      <c r="DW41" s="626"/>
      <c r="DX41" s="627"/>
      <c r="DY41" s="627"/>
      <c r="DZ41" s="627"/>
      <c r="EA41" s="627"/>
      <c r="EB41" s="627"/>
      <c r="EC41" s="628"/>
    </row>
    <row r="42" spans="2:133" ht="11.25" customHeight="1" x14ac:dyDescent="0.2">
      <c r="AQ42" s="629" t="s">
        <v>437</v>
      </c>
      <c r="AR42" s="630"/>
      <c r="AS42" s="630"/>
      <c r="AT42" s="630"/>
      <c r="AU42" s="630"/>
      <c r="AV42" s="630"/>
      <c r="AW42" s="630"/>
      <c r="AX42" s="630"/>
      <c r="AY42" s="631"/>
      <c r="AZ42" s="616">
        <v>1893026</v>
      </c>
      <c r="BA42" s="617"/>
      <c r="BB42" s="617"/>
      <c r="BC42" s="617"/>
      <c r="BD42" s="607"/>
      <c r="BE42" s="607"/>
      <c r="BF42" s="609"/>
      <c r="BG42" s="529"/>
      <c r="BH42" s="530"/>
      <c r="BI42" s="530"/>
      <c r="BJ42" s="530"/>
      <c r="BK42" s="530"/>
      <c r="BL42" s="20"/>
      <c r="BM42" s="586" t="s">
        <v>38</v>
      </c>
      <c r="BN42" s="586"/>
      <c r="BO42" s="586"/>
      <c r="BP42" s="586"/>
      <c r="BQ42" s="586"/>
      <c r="BR42" s="586"/>
      <c r="BS42" s="586"/>
      <c r="BT42" s="586"/>
      <c r="BU42" s="587"/>
      <c r="BV42" s="616">
        <v>458</v>
      </c>
      <c r="BW42" s="617"/>
      <c r="BX42" s="617"/>
      <c r="BY42" s="617"/>
      <c r="BZ42" s="617"/>
      <c r="CA42" s="617"/>
      <c r="CB42" s="632"/>
      <c r="CD42" s="568" t="s">
        <v>438</v>
      </c>
      <c r="CE42" s="468"/>
      <c r="CF42" s="468"/>
      <c r="CG42" s="468"/>
      <c r="CH42" s="468"/>
      <c r="CI42" s="468"/>
      <c r="CJ42" s="468"/>
      <c r="CK42" s="468"/>
      <c r="CL42" s="468"/>
      <c r="CM42" s="468"/>
      <c r="CN42" s="468"/>
      <c r="CO42" s="468"/>
      <c r="CP42" s="468"/>
      <c r="CQ42" s="569"/>
      <c r="CR42" s="563">
        <v>3865885</v>
      </c>
      <c r="CS42" s="594"/>
      <c r="CT42" s="594"/>
      <c r="CU42" s="594"/>
      <c r="CV42" s="594"/>
      <c r="CW42" s="594"/>
      <c r="CX42" s="594"/>
      <c r="CY42" s="595"/>
      <c r="CZ42" s="570">
        <v>12.5</v>
      </c>
      <c r="DA42" s="596"/>
      <c r="DB42" s="596"/>
      <c r="DC42" s="598"/>
      <c r="DD42" s="573">
        <v>367314</v>
      </c>
      <c r="DE42" s="594"/>
      <c r="DF42" s="594"/>
      <c r="DG42" s="594"/>
      <c r="DH42" s="594"/>
      <c r="DI42" s="594"/>
      <c r="DJ42" s="594"/>
      <c r="DK42" s="595"/>
      <c r="DL42" s="623"/>
      <c r="DM42" s="624"/>
      <c r="DN42" s="624"/>
      <c r="DO42" s="624"/>
      <c r="DP42" s="624"/>
      <c r="DQ42" s="624"/>
      <c r="DR42" s="624"/>
      <c r="DS42" s="624"/>
      <c r="DT42" s="624"/>
      <c r="DU42" s="624"/>
      <c r="DV42" s="625"/>
      <c r="DW42" s="626"/>
      <c r="DX42" s="627"/>
      <c r="DY42" s="627"/>
      <c r="DZ42" s="627"/>
      <c r="EA42" s="627"/>
      <c r="EB42" s="627"/>
      <c r="EC42" s="628"/>
    </row>
    <row r="43" spans="2:133" ht="11.25" customHeight="1" x14ac:dyDescent="0.2">
      <c r="B43" s="1" t="s">
        <v>325</v>
      </c>
      <c r="CD43" s="568" t="s">
        <v>439</v>
      </c>
      <c r="CE43" s="468"/>
      <c r="CF43" s="468"/>
      <c r="CG43" s="468"/>
      <c r="CH43" s="468"/>
      <c r="CI43" s="468"/>
      <c r="CJ43" s="468"/>
      <c r="CK43" s="468"/>
      <c r="CL43" s="468"/>
      <c r="CM43" s="468"/>
      <c r="CN43" s="468"/>
      <c r="CO43" s="468"/>
      <c r="CP43" s="468"/>
      <c r="CQ43" s="569"/>
      <c r="CR43" s="563">
        <v>33469</v>
      </c>
      <c r="CS43" s="594"/>
      <c r="CT43" s="594"/>
      <c r="CU43" s="594"/>
      <c r="CV43" s="594"/>
      <c r="CW43" s="594"/>
      <c r="CX43" s="594"/>
      <c r="CY43" s="595"/>
      <c r="CZ43" s="570">
        <v>0.1</v>
      </c>
      <c r="DA43" s="596"/>
      <c r="DB43" s="596"/>
      <c r="DC43" s="598"/>
      <c r="DD43" s="573">
        <v>33469</v>
      </c>
      <c r="DE43" s="594"/>
      <c r="DF43" s="594"/>
      <c r="DG43" s="594"/>
      <c r="DH43" s="594"/>
      <c r="DI43" s="594"/>
      <c r="DJ43" s="594"/>
      <c r="DK43" s="595"/>
      <c r="DL43" s="623"/>
      <c r="DM43" s="624"/>
      <c r="DN43" s="624"/>
      <c r="DO43" s="624"/>
      <c r="DP43" s="624"/>
      <c r="DQ43" s="624"/>
      <c r="DR43" s="624"/>
      <c r="DS43" s="624"/>
      <c r="DT43" s="624"/>
      <c r="DU43" s="624"/>
      <c r="DV43" s="625"/>
      <c r="DW43" s="626"/>
      <c r="DX43" s="627"/>
      <c r="DY43" s="627"/>
      <c r="DZ43" s="627"/>
      <c r="EA43" s="627"/>
      <c r="EB43" s="627"/>
      <c r="EC43" s="628"/>
    </row>
    <row r="44" spans="2:133" ht="11.25" customHeight="1" x14ac:dyDescent="0.2">
      <c r="B44" s="633" t="s">
        <v>441</v>
      </c>
      <c r="C44" s="633"/>
      <c r="D44" s="633"/>
      <c r="E44" s="633"/>
      <c r="F44" s="633"/>
      <c r="G44" s="633"/>
      <c r="H44" s="633"/>
      <c r="I44" s="633"/>
      <c r="J44" s="633"/>
      <c r="K44" s="633"/>
      <c r="L44" s="633"/>
      <c r="M44" s="633"/>
      <c r="N44" s="633"/>
      <c r="O44" s="633"/>
      <c r="P44" s="633"/>
      <c r="Q44" s="633"/>
      <c r="R44" s="633"/>
      <c r="S44" s="633"/>
      <c r="T44" s="633"/>
      <c r="U44" s="633"/>
      <c r="V44" s="633"/>
      <c r="W44" s="633"/>
      <c r="X44" s="633"/>
      <c r="Y44" s="633"/>
      <c r="Z44" s="633"/>
      <c r="AA44" s="633"/>
      <c r="AB44" s="633"/>
      <c r="AC44" s="633"/>
      <c r="AD44" s="633"/>
      <c r="AE44" s="633"/>
      <c r="AF44" s="633"/>
      <c r="AG44" s="633"/>
      <c r="AH44" s="633"/>
      <c r="AI44" s="633"/>
      <c r="AJ44" s="633"/>
      <c r="AK44" s="633"/>
      <c r="AL44" s="633"/>
      <c r="AM44" s="633"/>
      <c r="AN44" s="633"/>
      <c r="AO44" s="633"/>
      <c r="AP44" s="633"/>
      <c r="AQ44" s="633"/>
      <c r="AR44" s="633"/>
      <c r="AS44" s="633"/>
      <c r="AT44" s="633"/>
      <c r="AU44" s="633"/>
      <c r="AV44" s="633"/>
      <c r="AW44" s="633"/>
      <c r="AX44" s="633"/>
      <c r="AY44" s="633"/>
      <c r="AZ44" s="633"/>
      <c r="BA44" s="633"/>
      <c r="BB44" s="633"/>
      <c r="BC44" s="633"/>
      <c r="BD44" s="633"/>
      <c r="BE44" s="633"/>
      <c r="BF44" s="633"/>
      <c r="BG44" s="633"/>
      <c r="BH44" s="633"/>
      <c r="BI44" s="633"/>
      <c r="BJ44" s="633"/>
      <c r="BK44" s="633"/>
      <c r="BL44" s="633"/>
      <c r="BM44" s="633"/>
      <c r="BN44" s="633"/>
      <c r="BO44" s="633"/>
      <c r="BP44" s="633"/>
      <c r="BQ44" s="633"/>
      <c r="BR44" s="633"/>
      <c r="BS44" s="633"/>
      <c r="BT44" s="633"/>
      <c r="BU44" s="633"/>
      <c r="BV44" s="633"/>
      <c r="BW44" s="633"/>
      <c r="BX44" s="633"/>
      <c r="BY44" s="633"/>
      <c r="BZ44" s="633"/>
      <c r="CA44" s="633"/>
      <c r="CB44" s="633"/>
      <c r="CC44" s="634"/>
      <c r="CD44" s="534" t="s">
        <v>251</v>
      </c>
      <c r="CE44" s="455"/>
      <c r="CF44" s="568" t="s">
        <v>433</v>
      </c>
      <c r="CG44" s="468"/>
      <c r="CH44" s="468"/>
      <c r="CI44" s="468"/>
      <c r="CJ44" s="468"/>
      <c r="CK44" s="468"/>
      <c r="CL44" s="468"/>
      <c r="CM44" s="468"/>
      <c r="CN44" s="468"/>
      <c r="CO44" s="468"/>
      <c r="CP44" s="468"/>
      <c r="CQ44" s="569"/>
      <c r="CR44" s="563">
        <v>3392733</v>
      </c>
      <c r="CS44" s="342"/>
      <c r="CT44" s="342"/>
      <c r="CU44" s="342"/>
      <c r="CV44" s="342"/>
      <c r="CW44" s="342"/>
      <c r="CX44" s="342"/>
      <c r="CY44" s="564"/>
      <c r="CZ44" s="570">
        <v>11</v>
      </c>
      <c r="DA44" s="348"/>
      <c r="DB44" s="348"/>
      <c r="DC44" s="575"/>
      <c r="DD44" s="573">
        <v>323813</v>
      </c>
      <c r="DE44" s="342"/>
      <c r="DF44" s="342"/>
      <c r="DG44" s="342"/>
      <c r="DH44" s="342"/>
      <c r="DI44" s="342"/>
      <c r="DJ44" s="342"/>
      <c r="DK44" s="564"/>
      <c r="DL44" s="623"/>
      <c r="DM44" s="624"/>
      <c r="DN44" s="624"/>
      <c r="DO44" s="624"/>
      <c r="DP44" s="624"/>
      <c r="DQ44" s="624"/>
      <c r="DR44" s="624"/>
      <c r="DS44" s="624"/>
      <c r="DT44" s="624"/>
      <c r="DU44" s="624"/>
      <c r="DV44" s="625"/>
      <c r="DW44" s="626"/>
      <c r="DX44" s="627"/>
      <c r="DY44" s="627"/>
      <c r="DZ44" s="627"/>
      <c r="EA44" s="627"/>
      <c r="EB44" s="627"/>
      <c r="EC44" s="628"/>
    </row>
    <row r="45" spans="2:133" ht="11.25" customHeight="1" x14ac:dyDescent="0.2">
      <c r="B45" s="633" t="s">
        <v>442</v>
      </c>
      <c r="C45" s="633"/>
      <c r="D45" s="633"/>
      <c r="E45" s="633"/>
      <c r="F45" s="633"/>
      <c r="G45" s="633"/>
      <c r="H45" s="633"/>
      <c r="I45" s="633"/>
      <c r="J45" s="633"/>
      <c r="K45" s="633"/>
      <c r="L45" s="633"/>
      <c r="M45" s="633"/>
      <c r="N45" s="633"/>
      <c r="O45" s="633"/>
      <c r="P45" s="633"/>
      <c r="Q45" s="633"/>
      <c r="R45" s="633"/>
      <c r="S45" s="633"/>
      <c r="T45" s="633"/>
      <c r="U45" s="633"/>
      <c r="V45" s="633"/>
      <c r="W45" s="633"/>
      <c r="X45" s="633"/>
      <c r="Y45" s="633"/>
      <c r="Z45" s="633"/>
      <c r="AA45" s="633"/>
      <c r="AB45" s="633"/>
      <c r="AC45" s="633"/>
      <c r="AD45" s="633"/>
      <c r="AE45" s="633"/>
      <c r="AF45" s="633"/>
      <c r="AG45" s="633"/>
      <c r="AH45" s="633"/>
      <c r="AI45" s="633"/>
      <c r="AJ45" s="633"/>
      <c r="AK45" s="633"/>
      <c r="AL45" s="633"/>
      <c r="AM45" s="633"/>
      <c r="AN45" s="633"/>
      <c r="AO45" s="633"/>
      <c r="AP45" s="633"/>
      <c r="AQ45" s="633"/>
      <c r="AR45" s="633"/>
      <c r="AS45" s="633"/>
      <c r="AT45" s="633"/>
      <c r="AU45" s="633"/>
      <c r="AV45" s="633"/>
      <c r="AW45" s="633"/>
      <c r="AX45" s="633"/>
      <c r="AY45" s="633"/>
      <c r="AZ45" s="633"/>
      <c r="BA45" s="633"/>
      <c r="BB45" s="633"/>
      <c r="BC45" s="633"/>
      <c r="BD45" s="633"/>
      <c r="BE45" s="633"/>
      <c r="BF45" s="633"/>
      <c r="BG45" s="633"/>
      <c r="BH45" s="633"/>
      <c r="BI45" s="633"/>
      <c r="BJ45" s="633"/>
      <c r="BK45" s="633"/>
      <c r="BL45" s="633"/>
      <c r="BM45" s="633"/>
      <c r="BN45" s="633"/>
      <c r="BO45" s="633"/>
      <c r="BP45" s="633"/>
      <c r="BQ45" s="633"/>
      <c r="BR45" s="633"/>
      <c r="BS45" s="633"/>
      <c r="BT45" s="633"/>
      <c r="BU45" s="633"/>
      <c r="BV45" s="633"/>
      <c r="BW45" s="633"/>
      <c r="BX45" s="633"/>
      <c r="BY45" s="633"/>
      <c r="BZ45" s="633"/>
      <c r="CA45" s="633"/>
      <c r="CB45" s="633"/>
      <c r="CC45" s="634"/>
      <c r="CD45" s="535"/>
      <c r="CE45" s="458"/>
      <c r="CF45" s="568" t="s">
        <v>444</v>
      </c>
      <c r="CG45" s="468"/>
      <c r="CH45" s="468"/>
      <c r="CI45" s="468"/>
      <c r="CJ45" s="468"/>
      <c r="CK45" s="468"/>
      <c r="CL45" s="468"/>
      <c r="CM45" s="468"/>
      <c r="CN45" s="468"/>
      <c r="CO45" s="468"/>
      <c r="CP45" s="468"/>
      <c r="CQ45" s="569"/>
      <c r="CR45" s="563">
        <v>1847739</v>
      </c>
      <c r="CS45" s="594"/>
      <c r="CT45" s="594"/>
      <c r="CU45" s="594"/>
      <c r="CV45" s="594"/>
      <c r="CW45" s="594"/>
      <c r="CX45" s="594"/>
      <c r="CY45" s="595"/>
      <c r="CZ45" s="570">
        <v>6</v>
      </c>
      <c r="DA45" s="596"/>
      <c r="DB45" s="596"/>
      <c r="DC45" s="598"/>
      <c r="DD45" s="573">
        <v>52007</v>
      </c>
      <c r="DE45" s="594"/>
      <c r="DF45" s="594"/>
      <c r="DG45" s="594"/>
      <c r="DH45" s="594"/>
      <c r="DI45" s="594"/>
      <c r="DJ45" s="594"/>
      <c r="DK45" s="595"/>
      <c r="DL45" s="623"/>
      <c r="DM45" s="624"/>
      <c r="DN45" s="624"/>
      <c r="DO45" s="624"/>
      <c r="DP45" s="624"/>
      <c r="DQ45" s="624"/>
      <c r="DR45" s="624"/>
      <c r="DS45" s="624"/>
      <c r="DT45" s="624"/>
      <c r="DU45" s="624"/>
      <c r="DV45" s="625"/>
      <c r="DW45" s="626"/>
      <c r="DX45" s="627"/>
      <c r="DY45" s="627"/>
      <c r="DZ45" s="627"/>
      <c r="EA45" s="627"/>
      <c r="EB45" s="627"/>
      <c r="EC45" s="628"/>
    </row>
    <row r="46" spans="2:133" ht="11.25" customHeight="1" x14ac:dyDescent="0.2">
      <c r="B46" s="41"/>
      <c r="CD46" s="535"/>
      <c r="CE46" s="458"/>
      <c r="CF46" s="568" t="s">
        <v>445</v>
      </c>
      <c r="CG46" s="468"/>
      <c r="CH46" s="468"/>
      <c r="CI46" s="468"/>
      <c r="CJ46" s="468"/>
      <c r="CK46" s="468"/>
      <c r="CL46" s="468"/>
      <c r="CM46" s="468"/>
      <c r="CN46" s="468"/>
      <c r="CO46" s="468"/>
      <c r="CP46" s="468"/>
      <c r="CQ46" s="569"/>
      <c r="CR46" s="563">
        <v>1248746</v>
      </c>
      <c r="CS46" s="342"/>
      <c r="CT46" s="342"/>
      <c r="CU46" s="342"/>
      <c r="CV46" s="342"/>
      <c r="CW46" s="342"/>
      <c r="CX46" s="342"/>
      <c r="CY46" s="564"/>
      <c r="CZ46" s="570">
        <v>4</v>
      </c>
      <c r="DA46" s="348"/>
      <c r="DB46" s="348"/>
      <c r="DC46" s="575"/>
      <c r="DD46" s="573">
        <v>220719</v>
      </c>
      <c r="DE46" s="342"/>
      <c r="DF46" s="342"/>
      <c r="DG46" s="342"/>
      <c r="DH46" s="342"/>
      <c r="DI46" s="342"/>
      <c r="DJ46" s="342"/>
      <c r="DK46" s="564"/>
      <c r="DL46" s="623"/>
      <c r="DM46" s="624"/>
      <c r="DN46" s="624"/>
      <c r="DO46" s="624"/>
      <c r="DP46" s="624"/>
      <c r="DQ46" s="624"/>
      <c r="DR46" s="624"/>
      <c r="DS46" s="624"/>
      <c r="DT46" s="624"/>
      <c r="DU46" s="624"/>
      <c r="DV46" s="625"/>
      <c r="DW46" s="626"/>
      <c r="DX46" s="627"/>
      <c r="DY46" s="627"/>
      <c r="DZ46" s="627"/>
      <c r="EA46" s="627"/>
      <c r="EB46" s="627"/>
      <c r="EC46" s="628"/>
    </row>
    <row r="47" spans="2:133" ht="11.25" customHeight="1" x14ac:dyDescent="0.2">
      <c r="B47" s="41"/>
      <c r="CD47" s="535"/>
      <c r="CE47" s="458"/>
      <c r="CF47" s="568" t="s">
        <v>446</v>
      </c>
      <c r="CG47" s="468"/>
      <c r="CH47" s="468"/>
      <c r="CI47" s="468"/>
      <c r="CJ47" s="468"/>
      <c r="CK47" s="468"/>
      <c r="CL47" s="468"/>
      <c r="CM47" s="468"/>
      <c r="CN47" s="468"/>
      <c r="CO47" s="468"/>
      <c r="CP47" s="468"/>
      <c r="CQ47" s="569"/>
      <c r="CR47" s="563">
        <v>473152</v>
      </c>
      <c r="CS47" s="594"/>
      <c r="CT47" s="594"/>
      <c r="CU47" s="594"/>
      <c r="CV47" s="594"/>
      <c r="CW47" s="594"/>
      <c r="CX47" s="594"/>
      <c r="CY47" s="595"/>
      <c r="CZ47" s="570">
        <v>1.5</v>
      </c>
      <c r="DA47" s="596"/>
      <c r="DB47" s="596"/>
      <c r="DC47" s="598"/>
      <c r="DD47" s="573">
        <v>43501</v>
      </c>
      <c r="DE47" s="594"/>
      <c r="DF47" s="594"/>
      <c r="DG47" s="594"/>
      <c r="DH47" s="594"/>
      <c r="DI47" s="594"/>
      <c r="DJ47" s="594"/>
      <c r="DK47" s="595"/>
      <c r="DL47" s="623"/>
      <c r="DM47" s="624"/>
      <c r="DN47" s="624"/>
      <c r="DO47" s="624"/>
      <c r="DP47" s="624"/>
      <c r="DQ47" s="624"/>
      <c r="DR47" s="624"/>
      <c r="DS47" s="624"/>
      <c r="DT47" s="624"/>
      <c r="DU47" s="624"/>
      <c r="DV47" s="625"/>
      <c r="DW47" s="626"/>
      <c r="DX47" s="627"/>
      <c r="DY47" s="627"/>
      <c r="DZ47" s="627"/>
      <c r="EA47" s="627"/>
      <c r="EB47" s="627"/>
      <c r="EC47" s="628"/>
    </row>
    <row r="48" spans="2:133" ht="11" x14ac:dyDescent="0.2">
      <c r="B48" s="41"/>
      <c r="CD48" s="536"/>
      <c r="CE48" s="538"/>
      <c r="CF48" s="568" t="s">
        <v>449</v>
      </c>
      <c r="CG48" s="468"/>
      <c r="CH48" s="468"/>
      <c r="CI48" s="468"/>
      <c r="CJ48" s="468"/>
      <c r="CK48" s="468"/>
      <c r="CL48" s="468"/>
      <c r="CM48" s="468"/>
      <c r="CN48" s="468"/>
      <c r="CO48" s="468"/>
      <c r="CP48" s="468"/>
      <c r="CQ48" s="569"/>
      <c r="CR48" s="563" t="s">
        <v>33</v>
      </c>
      <c r="CS48" s="342"/>
      <c r="CT48" s="342"/>
      <c r="CU48" s="342"/>
      <c r="CV48" s="342"/>
      <c r="CW48" s="342"/>
      <c r="CX48" s="342"/>
      <c r="CY48" s="564"/>
      <c r="CZ48" s="570" t="s">
        <v>33</v>
      </c>
      <c r="DA48" s="348"/>
      <c r="DB48" s="348"/>
      <c r="DC48" s="575"/>
      <c r="DD48" s="573" t="s">
        <v>33</v>
      </c>
      <c r="DE48" s="342"/>
      <c r="DF48" s="342"/>
      <c r="DG48" s="342"/>
      <c r="DH48" s="342"/>
      <c r="DI48" s="342"/>
      <c r="DJ48" s="342"/>
      <c r="DK48" s="564"/>
      <c r="DL48" s="623"/>
      <c r="DM48" s="624"/>
      <c r="DN48" s="624"/>
      <c r="DO48" s="624"/>
      <c r="DP48" s="624"/>
      <c r="DQ48" s="624"/>
      <c r="DR48" s="624"/>
      <c r="DS48" s="624"/>
      <c r="DT48" s="624"/>
      <c r="DU48" s="624"/>
      <c r="DV48" s="625"/>
      <c r="DW48" s="626"/>
      <c r="DX48" s="627"/>
      <c r="DY48" s="627"/>
      <c r="DZ48" s="627"/>
      <c r="EA48" s="627"/>
      <c r="EB48" s="627"/>
      <c r="EC48" s="628"/>
    </row>
    <row r="49" spans="2:133" ht="11.25" customHeight="1" x14ac:dyDescent="0.2">
      <c r="B49" s="41"/>
      <c r="CD49" s="585" t="s">
        <v>75</v>
      </c>
      <c r="CE49" s="586"/>
      <c r="CF49" s="586"/>
      <c r="CG49" s="586"/>
      <c r="CH49" s="586"/>
      <c r="CI49" s="586"/>
      <c r="CJ49" s="586"/>
      <c r="CK49" s="586"/>
      <c r="CL49" s="586"/>
      <c r="CM49" s="586"/>
      <c r="CN49" s="586"/>
      <c r="CO49" s="586"/>
      <c r="CP49" s="586"/>
      <c r="CQ49" s="587"/>
      <c r="CR49" s="616">
        <v>30869890</v>
      </c>
      <c r="CS49" s="607"/>
      <c r="CT49" s="607"/>
      <c r="CU49" s="607"/>
      <c r="CV49" s="607"/>
      <c r="CW49" s="607"/>
      <c r="CX49" s="607"/>
      <c r="CY49" s="635"/>
      <c r="CZ49" s="621">
        <v>100</v>
      </c>
      <c r="DA49" s="636"/>
      <c r="DB49" s="636"/>
      <c r="DC49" s="637"/>
      <c r="DD49" s="638">
        <v>17669627</v>
      </c>
      <c r="DE49" s="607"/>
      <c r="DF49" s="607"/>
      <c r="DG49" s="607"/>
      <c r="DH49" s="607"/>
      <c r="DI49" s="607"/>
      <c r="DJ49" s="607"/>
      <c r="DK49" s="635"/>
      <c r="DL49" s="639"/>
      <c r="DM49" s="640"/>
      <c r="DN49" s="640"/>
      <c r="DO49" s="640"/>
      <c r="DP49" s="640"/>
      <c r="DQ49" s="640"/>
      <c r="DR49" s="640"/>
      <c r="DS49" s="640"/>
      <c r="DT49" s="640"/>
      <c r="DU49" s="640"/>
      <c r="DV49" s="641"/>
      <c r="DW49" s="642"/>
      <c r="DX49" s="643"/>
      <c r="DY49" s="643"/>
      <c r="DZ49" s="643"/>
      <c r="EA49" s="643"/>
      <c r="EB49" s="643"/>
      <c r="EC49" s="644"/>
    </row>
  </sheetData>
  <sheetProtection algorithmName="SHA-512" hashValue="VGZ6EqzQdNxHvS6M3uGyX960bfV+YwJt+ZXGgabwotKZkORMlt+nNNFzo2UfADat7BXOjUCap9j9UUK9+urMtQ==" saltValue="GXjPMqTyNygIJrG2A4cjqg==" spinCount="100000" sheet="1" objects="1" scenarios="1"/>
  <mergeCells count="603">
    <mergeCell ref="CD49:CQ49"/>
    <mergeCell ref="CR49:CY49"/>
    <mergeCell ref="CZ49:DC49"/>
    <mergeCell ref="DD49:DK49"/>
    <mergeCell ref="DL49:DV49"/>
    <mergeCell ref="DW49:EC49"/>
    <mergeCell ref="CD29:CE32"/>
    <mergeCell ref="AP31:AS33"/>
    <mergeCell ref="AT31:AT33"/>
    <mergeCell ref="BG40:BK42"/>
    <mergeCell ref="CD44:CE48"/>
    <mergeCell ref="CF47:CQ47"/>
    <mergeCell ref="CR47:CY47"/>
    <mergeCell ref="CZ47:DC47"/>
    <mergeCell ref="DD47:DK47"/>
    <mergeCell ref="DL47:DV47"/>
    <mergeCell ref="DW47:EC47"/>
    <mergeCell ref="CF48:CQ48"/>
    <mergeCell ref="CR48:CY48"/>
    <mergeCell ref="CZ48:DC48"/>
    <mergeCell ref="DD48:DK48"/>
    <mergeCell ref="DL48:DV48"/>
    <mergeCell ref="DW48:EC48"/>
    <mergeCell ref="B45:CC45"/>
    <mergeCell ref="CF45:CQ45"/>
    <mergeCell ref="CR45:CY45"/>
    <mergeCell ref="CZ45:DC45"/>
    <mergeCell ref="DD45:DK45"/>
    <mergeCell ref="DL45:DV45"/>
    <mergeCell ref="DW45:EC45"/>
    <mergeCell ref="CF46:CQ46"/>
    <mergeCell ref="CR46:CY46"/>
    <mergeCell ref="CZ46:DC46"/>
    <mergeCell ref="DD46:DK46"/>
    <mergeCell ref="DL46:DV46"/>
    <mergeCell ref="DW46:EC46"/>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B41:Q41"/>
    <mergeCell ref="R41:Y41"/>
    <mergeCell ref="Z41:AC41"/>
    <mergeCell ref="AD41:AK41"/>
    <mergeCell ref="AL41:AO41"/>
    <mergeCell ref="AQ41:AY41"/>
    <mergeCell ref="AZ41:BF41"/>
    <mergeCell ref="BM41:BU41"/>
    <mergeCell ref="BV41:CB41"/>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39:Q39"/>
    <mergeCell ref="R39:Y39"/>
    <mergeCell ref="Z39:AC39"/>
    <mergeCell ref="AD39:AK39"/>
    <mergeCell ref="AL39:AO39"/>
    <mergeCell ref="AQ39:AY39"/>
    <mergeCell ref="AZ39:BF39"/>
    <mergeCell ref="BG39:BU39"/>
    <mergeCell ref="BV39:CB39"/>
    <mergeCell ref="CD37:CQ37"/>
    <mergeCell ref="CR37:CY37"/>
    <mergeCell ref="CZ37:DC37"/>
    <mergeCell ref="AZ37:BF37"/>
    <mergeCell ref="BG37:BU37"/>
    <mergeCell ref="BV37:CB37"/>
    <mergeCell ref="CD39:CQ39"/>
    <mergeCell ref="CR39:CY39"/>
    <mergeCell ref="CZ39:DC39"/>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7:Q37"/>
    <mergeCell ref="R37:Y37"/>
    <mergeCell ref="Z37:AC37"/>
    <mergeCell ref="AD37:AK37"/>
    <mergeCell ref="AL37:AO37"/>
    <mergeCell ref="AQ37:AY37"/>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5:Q35"/>
    <mergeCell ref="R35:Y35"/>
    <mergeCell ref="Z35:AC35"/>
    <mergeCell ref="AD35:AK35"/>
    <mergeCell ref="AL35:AO35"/>
    <mergeCell ref="AQ35:BF35"/>
    <mergeCell ref="BG35:CB35"/>
    <mergeCell ref="CD35:CQ35"/>
    <mergeCell ref="CR35:CY35"/>
    <mergeCell ref="BX33:CB33"/>
    <mergeCell ref="CD33:CQ33"/>
    <mergeCell ref="CR33:CY33"/>
    <mergeCell ref="CZ33:DC33"/>
    <mergeCell ref="DD33:DK33"/>
    <mergeCell ref="CZ35:DC35"/>
    <mergeCell ref="DD35:DK35"/>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3:Q33"/>
    <mergeCell ref="R33:Y33"/>
    <mergeCell ref="Z33:AC33"/>
    <mergeCell ref="AD33:AK33"/>
    <mergeCell ref="AL33:AO33"/>
    <mergeCell ref="AX33:BF33"/>
    <mergeCell ref="BG33:BL33"/>
    <mergeCell ref="BM33:BQ33"/>
    <mergeCell ref="BR33:BW33"/>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1:Q31"/>
    <mergeCell ref="R31:Y31"/>
    <mergeCell ref="Z31:AC31"/>
    <mergeCell ref="AD31:AK31"/>
    <mergeCell ref="AL31:AO31"/>
    <mergeCell ref="AX31:BF31"/>
    <mergeCell ref="BG31:BL31"/>
    <mergeCell ref="BM31:BQ31"/>
    <mergeCell ref="BR31:BW31"/>
    <mergeCell ref="CF29:CQ29"/>
    <mergeCell ref="AP29:BF29"/>
    <mergeCell ref="BG29:BN29"/>
    <mergeCell ref="BO29:BR29"/>
    <mergeCell ref="BS29:CB29"/>
    <mergeCell ref="BX31:CB31"/>
    <mergeCell ref="CF31:CQ31"/>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29:Q29"/>
    <mergeCell ref="R29:Y29"/>
    <mergeCell ref="Z29:AC29"/>
    <mergeCell ref="AD29:AK29"/>
    <mergeCell ref="AL29:AO29"/>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7:Q27"/>
    <mergeCell ref="R27:Y27"/>
    <mergeCell ref="Z27:AC27"/>
    <mergeCell ref="AD27:AK27"/>
    <mergeCell ref="AL27:AO27"/>
    <mergeCell ref="AP27:BF27"/>
    <mergeCell ref="BG27:BN27"/>
    <mergeCell ref="BO27:BR27"/>
    <mergeCell ref="BS27:CB27"/>
    <mergeCell ref="CD25:CQ25"/>
    <mergeCell ref="CR25:CY25"/>
    <mergeCell ref="CZ25:DC25"/>
    <mergeCell ref="BG25:BN25"/>
    <mergeCell ref="BO25:BR25"/>
    <mergeCell ref="BS25:CB25"/>
    <mergeCell ref="CD27:CQ27"/>
    <mergeCell ref="CR27:CY27"/>
    <mergeCell ref="CZ27:DC27"/>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5:Q25"/>
    <mergeCell ref="R25:Y25"/>
    <mergeCell ref="Z25:AC25"/>
    <mergeCell ref="AD25:AK25"/>
    <mergeCell ref="AL25:AO25"/>
    <mergeCell ref="AP25:BF25"/>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3:Q23"/>
    <mergeCell ref="R23:Y23"/>
    <mergeCell ref="Z23:AC23"/>
    <mergeCell ref="AD23:AK23"/>
    <mergeCell ref="AL23:AO23"/>
    <mergeCell ref="AP23:BF23"/>
    <mergeCell ref="BG23:BN23"/>
    <mergeCell ref="BO23:BR23"/>
    <mergeCell ref="BS23:CB23"/>
    <mergeCell ref="CD21:CQ21"/>
    <mergeCell ref="CR21:CY21"/>
    <mergeCell ref="CZ21:DC21"/>
    <mergeCell ref="CD23:CQ23"/>
    <mergeCell ref="CR23:CY23"/>
    <mergeCell ref="CZ23:DC23"/>
    <mergeCell ref="DD21:DP21"/>
    <mergeCell ref="DQ21:EC21"/>
    <mergeCell ref="B22:Q22"/>
    <mergeCell ref="R22:Y22"/>
    <mergeCell ref="Z22:AC22"/>
    <mergeCell ref="AD22:AK22"/>
    <mergeCell ref="AL22:AO22"/>
    <mergeCell ref="AP22:BF22"/>
    <mergeCell ref="BG22:BN22"/>
    <mergeCell ref="BO22:BR22"/>
    <mergeCell ref="BS22:CB22"/>
    <mergeCell ref="CD22:EC22"/>
    <mergeCell ref="B21:Q21"/>
    <mergeCell ref="R21:Y21"/>
    <mergeCell ref="Z21:AC21"/>
    <mergeCell ref="AD21:AK21"/>
    <mergeCell ref="AL21:AO21"/>
    <mergeCell ref="AP21:BF21"/>
    <mergeCell ref="BG21:BN21"/>
    <mergeCell ref="BO21:BR21"/>
    <mergeCell ref="BS21:CB21"/>
    <mergeCell ref="CD20:CQ20"/>
    <mergeCell ref="CR20:CY20"/>
    <mergeCell ref="CZ20:DC20"/>
    <mergeCell ref="DD20:DP20"/>
    <mergeCell ref="DQ20:EC20"/>
    <mergeCell ref="B19:Q19"/>
    <mergeCell ref="R19:Y19"/>
    <mergeCell ref="Z19:AC19"/>
    <mergeCell ref="AD19:AK19"/>
    <mergeCell ref="AL19:AO19"/>
    <mergeCell ref="B20:Q20"/>
    <mergeCell ref="R20:Y20"/>
    <mergeCell ref="Z20:AC20"/>
    <mergeCell ref="AD20:AK20"/>
    <mergeCell ref="AL20:AO20"/>
    <mergeCell ref="AP20:BF20"/>
    <mergeCell ref="BG20:BN20"/>
    <mergeCell ref="BO20:BR20"/>
    <mergeCell ref="BS20:CB20"/>
    <mergeCell ref="AP19:BF19"/>
    <mergeCell ref="BG19:BN19"/>
    <mergeCell ref="BO19:BR19"/>
    <mergeCell ref="BS19:CB19"/>
    <mergeCell ref="CD17:CQ17"/>
    <mergeCell ref="CR17:CY17"/>
    <mergeCell ref="CZ17:DC17"/>
    <mergeCell ref="DD17:DP17"/>
    <mergeCell ref="DQ17:EC17"/>
    <mergeCell ref="CD18:CQ18"/>
    <mergeCell ref="CR18:CY18"/>
    <mergeCell ref="CZ18:DC18"/>
    <mergeCell ref="DD18:DP18"/>
    <mergeCell ref="DQ18:EC18"/>
    <mergeCell ref="CD19:CQ19"/>
    <mergeCell ref="CR19:CY19"/>
    <mergeCell ref="CZ19:DC19"/>
    <mergeCell ref="DD19:DP19"/>
    <mergeCell ref="DQ19:EC19"/>
    <mergeCell ref="B18:Q18"/>
    <mergeCell ref="R18:Y18"/>
    <mergeCell ref="Z18:AC18"/>
    <mergeCell ref="AD18:AK18"/>
    <mergeCell ref="AL18:AO18"/>
    <mergeCell ref="AP18:BF18"/>
    <mergeCell ref="BG18:BN18"/>
    <mergeCell ref="BO18:BR18"/>
    <mergeCell ref="BS18:CB18"/>
    <mergeCell ref="B17:Q17"/>
    <mergeCell ref="R17:Y17"/>
    <mergeCell ref="Z17:AC17"/>
    <mergeCell ref="AD17:AK17"/>
    <mergeCell ref="AL17:AO17"/>
    <mergeCell ref="AP17:BF17"/>
    <mergeCell ref="BG17:BN17"/>
    <mergeCell ref="BO17:BR17"/>
    <mergeCell ref="BS17:CB17"/>
    <mergeCell ref="CD16:CQ16"/>
    <mergeCell ref="CR16:CY16"/>
    <mergeCell ref="CZ16:DC16"/>
    <mergeCell ref="DD16:DP16"/>
    <mergeCell ref="DQ16:EC16"/>
    <mergeCell ref="B15:Q15"/>
    <mergeCell ref="R15:Y15"/>
    <mergeCell ref="Z15:AC15"/>
    <mergeCell ref="AD15:AK15"/>
    <mergeCell ref="AL15:AO15"/>
    <mergeCell ref="B16:Q16"/>
    <mergeCell ref="R16:Y16"/>
    <mergeCell ref="Z16:AC16"/>
    <mergeCell ref="AD16:AK16"/>
    <mergeCell ref="AL16:AO16"/>
    <mergeCell ref="AP16:BF16"/>
    <mergeCell ref="BG16:BN16"/>
    <mergeCell ref="BO16:BR16"/>
    <mergeCell ref="BS16:CB16"/>
    <mergeCell ref="AP15:BF15"/>
    <mergeCell ref="BG15:BN15"/>
    <mergeCell ref="BO15:BR15"/>
    <mergeCell ref="BS15:CB15"/>
    <mergeCell ref="CD13:CQ13"/>
    <mergeCell ref="CR13:CY13"/>
    <mergeCell ref="CZ13:DC13"/>
    <mergeCell ref="DD13:DP13"/>
    <mergeCell ref="DQ13:EC13"/>
    <mergeCell ref="CD14:CQ14"/>
    <mergeCell ref="CR14:CY14"/>
    <mergeCell ref="CZ14:DC14"/>
    <mergeCell ref="DD14:DP14"/>
    <mergeCell ref="DQ14:EC14"/>
    <mergeCell ref="CD15:CQ15"/>
    <mergeCell ref="CR15:CY15"/>
    <mergeCell ref="CZ15:DC15"/>
    <mergeCell ref="DD15:DP15"/>
    <mergeCell ref="DQ15:EC15"/>
    <mergeCell ref="B14:Q14"/>
    <mergeCell ref="R14:Y14"/>
    <mergeCell ref="Z14:AC14"/>
    <mergeCell ref="AD14:AK14"/>
    <mergeCell ref="AL14:AO14"/>
    <mergeCell ref="AP14:BF14"/>
    <mergeCell ref="BG14:BN14"/>
    <mergeCell ref="BO14:BR14"/>
    <mergeCell ref="BS14:CB14"/>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DQ12:EC12"/>
    <mergeCell ref="B11:Q11"/>
    <mergeCell ref="R11:Y11"/>
    <mergeCell ref="Z11:AC11"/>
    <mergeCell ref="AD11:AK11"/>
    <mergeCell ref="AL11:AO11"/>
    <mergeCell ref="B12:Q12"/>
    <mergeCell ref="R12:Y12"/>
    <mergeCell ref="Z12:AC12"/>
    <mergeCell ref="AD12:AK12"/>
    <mergeCell ref="AL12:AO12"/>
    <mergeCell ref="AP12:BF12"/>
    <mergeCell ref="BG12:BN12"/>
    <mergeCell ref="BO12:BR12"/>
    <mergeCell ref="BS12:CB12"/>
    <mergeCell ref="AP11:BF11"/>
    <mergeCell ref="BG11:BN11"/>
    <mergeCell ref="BO11:BR11"/>
    <mergeCell ref="BS11:CB11"/>
    <mergeCell ref="CD9:CQ9"/>
    <mergeCell ref="CR9:CY9"/>
    <mergeCell ref="CZ9:DC9"/>
    <mergeCell ref="DD9:DP9"/>
    <mergeCell ref="DQ9:EC9"/>
    <mergeCell ref="CD10:CQ10"/>
    <mergeCell ref="CR10:CY10"/>
    <mergeCell ref="CZ10:DC10"/>
    <mergeCell ref="DD10:DP10"/>
    <mergeCell ref="DQ10:EC10"/>
    <mergeCell ref="CD11:CQ11"/>
    <mergeCell ref="CR11:CY11"/>
    <mergeCell ref="CZ11:DC11"/>
    <mergeCell ref="DD11:DP11"/>
    <mergeCell ref="DQ11:EC11"/>
    <mergeCell ref="B10:Q10"/>
    <mergeCell ref="R10:Y10"/>
    <mergeCell ref="Z10:AC10"/>
    <mergeCell ref="AD10:AK10"/>
    <mergeCell ref="AL10:AO10"/>
    <mergeCell ref="AP10:BF10"/>
    <mergeCell ref="BG10:BN10"/>
    <mergeCell ref="BO10:BR10"/>
    <mergeCell ref="BS10:CB10"/>
    <mergeCell ref="B9:Q9"/>
    <mergeCell ref="R9:Y9"/>
    <mergeCell ref="Z9:AC9"/>
    <mergeCell ref="AD9:AK9"/>
    <mergeCell ref="AL9:AO9"/>
    <mergeCell ref="AP9:BF9"/>
    <mergeCell ref="BG9:BN9"/>
    <mergeCell ref="BO9:BR9"/>
    <mergeCell ref="BS9:CB9"/>
    <mergeCell ref="CD8:CQ8"/>
    <mergeCell ref="CR8:CY8"/>
    <mergeCell ref="CZ8:DC8"/>
    <mergeCell ref="DD8:DP8"/>
    <mergeCell ref="DQ8:EC8"/>
    <mergeCell ref="B7:Q7"/>
    <mergeCell ref="R7:Y7"/>
    <mergeCell ref="Z7:AC7"/>
    <mergeCell ref="AD7:AK7"/>
    <mergeCell ref="AL7:AO7"/>
    <mergeCell ref="B8:Q8"/>
    <mergeCell ref="R8:Y8"/>
    <mergeCell ref="Z8:AC8"/>
    <mergeCell ref="AD8:AK8"/>
    <mergeCell ref="AL8:AO8"/>
    <mergeCell ref="AP8:BF8"/>
    <mergeCell ref="BG8:BN8"/>
    <mergeCell ref="BO8:BR8"/>
    <mergeCell ref="BS8:CB8"/>
    <mergeCell ref="AP7:BF7"/>
    <mergeCell ref="BG7:BN7"/>
    <mergeCell ref="BO7:BR7"/>
    <mergeCell ref="BS7:CB7"/>
    <mergeCell ref="CD5:CQ5"/>
    <mergeCell ref="CR5:CY5"/>
    <mergeCell ref="CZ5:DC5"/>
    <mergeCell ref="DD5:DP5"/>
    <mergeCell ref="DQ5:EC5"/>
    <mergeCell ref="CD6:CQ6"/>
    <mergeCell ref="CR6:CY6"/>
    <mergeCell ref="CZ6:DC6"/>
    <mergeCell ref="DD6:DP6"/>
    <mergeCell ref="DQ6:EC6"/>
    <mergeCell ref="CD7:CQ7"/>
    <mergeCell ref="CR7:CY7"/>
    <mergeCell ref="CZ7:DC7"/>
    <mergeCell ref="DD7:DP7"/>
    <mergeCell ref="DQ7:EC7"/>
    <mergeCell ref="B6:Q6"/>
    <mergeCell ref="R6:Y6"/>
    <mergeCell ref="Z6:AC6"/>
    <mergeCell ref="AD6:AK6"/>
    <mergeCell ref="AL6:AO6"/>
    <mergeCell ref="AP6:BF6"/>
    <mergeCell ref="BG6:BN6"/>
    <mergeCell ref="BO6:BR6"/>
    <mergeCell ref="BS6:CB6"/>
    <mergeCell ref="B5:Q5"/>
    <mergeCell ref="R5:Y5"/>
    <mergeCell ref="Z5:AC5"/>
    <mergeCell ref="AD5:AK5"/>
    <mergeCell ref="AL5:AO5"/>
    <mergeCell ref="AP5:BF5"/>
    <mergeCell ref="BG5:BN5"/>
    <mergeCell ref="BO5:BR5"/>
    <mergeCell ref="BS5:CB5"/>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5"/>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heetViews>
  <sheetFormatPr defaultColWidth="0" defaultRowHeight="13" zeroHeight="1" x14ac:dyDescent="0.2"/>
  <cols>
    <col min="1" max="130" width="2.81640625" style="46" customWidth="1"/>
    <col min="131" max="131" width="1.6328125" style="46" customWidth="1"/>
    <col min="132" max="132" width="9" style="46" hidden="1" customWidth="1"/>
    <col min="133" max="16384" width="9" style="46" hidden="1"/>
  </cols>
  <sheetData>
    <row r="1" spans="1:131" ht="11.25" customHeight="1" x14ac:dyDescent="0.2">
      <c r="A1" s="49"/>
      <c r="B1" s="49"/>
      <c r="C1" s="49"/>
      <c r="D1" s="49"/>
      <c r="E1" s="49"/>
      <c r="F1" s="49"/>
      <c r="G1" s="49"/>
      <c r="H1" s="49"/>
      <c r="I1" s="49"/>
      <c r="J1" s="49"/>
      <c r="K1" s="49"/>
      <c r="L1" s="49"/>
      <c r="M1" s="49"/>
      <c r="N1" s="50"/>
      <c r="O1" s="50"/>
      <c r="P1" s="50"/>
      <c r="Q1" s="50"/>
      <c r="R1" s="50"/>
      <c r="S1" s="50"/>
      <c r="T1" s="50"/>
      <c r="U1" s="50"/>
      <c r="V1" s="50"/>
      <c r="W1" s="50"/>
      <c r="X1" s="50"/>
      <c r="Y1" s="50"/>
      <c r="Z1" s="50"/>
      <c r="AA1" s="50"/>
      <c r="AB1" s="50"/>
      <c r="AC1" s="50"/>
      <c r="AD1" s="50"/>
      <c r="AE1" s="50"/>
      <c r="AF1" s="50"/>
      <c r="AG1" s="50"/>
      <c r="AH1" s="50"/>
      <c r="AI1" s="50"/>
      <c r="AJ1" s="50"/>
      <c r="AK1" s="50"/>
      <c r="AL1" s="50"/>
      <c r="AM1" s="50"/>
      <c r="AN1" s="50"/>
      <c r="AO1" s="50"/>
      <c r="AP1" s="50"/>
      <c r="AQ1" s="50"/>
      <c r="AR1" s="50"/>
      <c r="AS1" s="50"/>
      <c r="AT1" s="50"/>
      <c r="AU1" s="50"/>
      <c r="AV1" s="50"/>
      <c r="AW1" s="50"/>
      <c r="AX1" s="50"/>
      <c r="AY1" s="50"/>
      <c r="AZ1" s="50"/>
      <c r="BA1" s="50"/>
      <c r="BB1" s="50"/>
      <c r="BC1" s="50"/>
      <c r="BD1" s="50"/>
      <c r="BE1" s="50"/>
      <c r="BF1" s="50"/>
      <c r="BG1" s="50"/>
      <c r="BH1" s="50"/>
      <c r="BI1" s="50"/>
      <c r="BJ1" s="50"/>
      <c r="BK1" s="50"/>
      <c r="BL1" s="50"/>
      <c r="BM1" s="50"/>
      <c r="BN1" s="50"/>
      <c r="BO1" s="50"/>
      <c r="BP1" s="50"/>
      <c r="BQ1" s="50"/>
      <c r="BR1" s="50"/>
      <c r="BS1" s="50"/>
      <c r="BT1" s="50"/>
      <c r="BU1" s="50"/>
      <c r="BV1" s="50"/>
      <c r="BW1" s="50"/>
      <c r="BX1" s="50"/>
      <c r="BY1" s="50"/>
      <c r="BZ1" s="50"/>
      <c r="CA1" s="50"/>
      <c r="CB1" s="50"/>
      <c r="CC1" s="50"/>
      <c r="CD1" s="50"/>
      <c r="CE1" s="50"/>
      <c r="CF1" s="50"/>
      <c r="CG1" s="50"/>
      <c r="CH1" s="50"/>
      <c r="CI1" s="50"/>
      <c r="CJ1" s="50"/>
      <c r="CK1" s="50"/>
      <c r="CL1" s="50"/>
      <c r="CM1" s="50"/>
      <c r="CN1" s="50"/>
      <c r="CO1" s="50"/>
      <c r="CP1" s="50"/>
      <c r="CQ1" s="50"/>
      <c r="CR1" s="50"/>
      <c r="CS1" s="50"/>
      <c r="CT1" s="50"/>
      <c r="CU1" s="50"/>
      <c r="CV1" s="50"/>
      <c r="CW1" s="50"/>
      <c r="CX1" s="50"/>
      <c r="CY1" s="50"/>
      <c r="CZ1" s="50"/>
      <c r="DA1" s="50"/>
      <c r="DB1" s="50"/>
      <c r="DC1" s="50"/>
      <c r="DD1" s="50"/>
      <c r="DE1" s="50"/>
      <c r="DF1" s="50"/>
      <c r="DG1" s="50"/>
      <c r="DH1" s="50"/>
      <c r="DI1" s="50"/>
      <c r="DJ1" s="50"/>
      <c r="DK1" s="50"/>
      <c r="DL1" s="50"/>
      <c r="DM1" s="50"/>
      <c r="DN1" s="50"/>
      <c r="DO1" s="50"/>
      <c r="DP1" s="50"/>
      <c r="DQ1" s="76"/>
      <c r="DR1" s="76"/>
      <c r="DS1" s="76"/>
      <c r="DT1" s="76"/>
      <c r="DU1" s="76"/>
      <c r="DV1" s="76"/>
      <c r="DW1" s="76"/>
      <c r="DX1" s="76"/>
      <c r="DY1" s="76"/>
      <c r="DZ1" s="76"/>
      <c r="EA1" s="48"/>
    </row>
    <row r="2" spans="1:131" ht="26.25" customHeight="1" x14ac:dyDescent="0.2">
      <c r="A2" s="649" t="s">
        <v>450</v>
      </c>
      <c r="B2" s="649"/>
      <c r="C2" s="649"/>
      <c r="D2" s="649"/>
      <c r="E2" s="649"/>
      <c r="F2" s="649"/>
      <c r="G2" s="649"/>
      <c r="H2" s="649"/>
      <c r="I2" s="649"/>
      <c r="J2" s="649"/>
      <c r="K2" s="649"/>
      <c r="L2" s="649"/>
      <c r="M2" s="649"/>
      <c r="N2" s="649"/>
      <c r="O2" s="649"/>
      <c r="P2" s="649"/>
      <c r="Q2" s="649"/>
      <c r="R2" s="649"/>
      <c r="S2" s="649"/>
      <c r="T2" s="649"/>
      <c r="U2" s="649"/>
      <c r="V2" s="649"/>
      <c r="W2" s="649"/>
      <c r="X2" s="649"/>
      <c r="Y2" s="649"/>
      <c r="Z2" s="649"/>
      <c r="AA2" s="649"/>
      <c r="AB2" s="649"/>
      <c r="AC2" s="649"/>
      <c r="AD2" s="649"/>
      <c r="AE2" s="649"/>
      <c r="AF2" s="649"/>
      <c r="AG2" s="649"/>
      <c r="AH2" s="649"/>
      <c r="AI2" s="649"/>
      <c r="AJ2" s="649"/>
      <c r="AK2" s="649"/>
      <c r="AL2" s="649"/>
      <c r="AM2" s="649"/>
      <c r="AN2" s="649"/>
      <c r="AO2" s="649"/>
      <c r="AP2" s="649"/>
      <c r="AQ2" s="649"/>
      <c r="AR2" s="649"/>
      <c r="AS2" s="649"/>
      <c r="AT2" s="649"/>
      <c r="AU2" s="649"/>
      <c r="AV2" s="649"/>
      <c r="AW2" s="649"/>
      <c r="AX2" s="649"/>
      <c r="AY2" s="649"/>
      <c r="AZ2" s="649"/>
      <c r="BA2" s="649"/>
      <c r="BB2" s="649"/>
      <c r="BC2" s="649"/>
      <c r="BD2" s="649"/>
      <c r="BE2" s="649"/>
      <c r="BF2" s="649"/>
      <c r="BG2" s="649"/>
      <c r="BH2" s="649"/>
      <c r="BI2" s="649"/>
      <c r="BJ2" s="50"/>
      <c r="BK2" s="50"/>
      <c r="BL2" s="50"/>
      <c r="BM2" s="50"/>
      <c r="BN2" s="50"/>
      <c r="BO2" s="50"/>
      <c r="BP2" s="50"/>
      <c r="BQ2" s="50"/>
      <c r="BR2" s="50"/>
      <c r="BS2" s="50"/>
      <c r="BT2" s="50"/>
      <c r="BU2" s="50"/>
      <c r="BV2" s="50"/>
      <c r="BW2" s="50"/>
      <c r="BX2" s="50"/>
      <c r="BY2" s="50"/>
      <c r="BZ2" s="50"/>
      <c r="CA2" s="50"/>
      <c r="CB2" s="50"/>
      <c r="CC2" s="50"/>
      <c r="CD2" s="50"/>
      <c r="CE2" s="50"/>
      <c r="CF2" s="50"/>
      <c r="CG2" s="50"/>
      <c r="CH2" s="50"/>
      <c r="CI2" s="50"/>
      <c r="CJ2" s="50"/>
      <c r="CK2" s="50"/>
      <c r="CL2" s="50"/>
      <c r="CM2" s="50"/>
      <c r="CN2" s="50"/>
      <c r="CO2" s="50"/>
      <c r="CP2" s="50"/>
      <c r="CQ2" s="50"/>
      <c r="CR2" s="50"/>
      <c r="CS2" s="50"/>
      <c r="CT2" s="50"/>
      <c r="CU2" s="50"/>
      <c r="CV2" s="50"/>
      <c r="CW2" s="50"/>
      <c r="CX2" s="50"/>
      <c r="CY2" s="50"/>
      <c r="CZ2" s="50"/>
      <c r="DA2" s="50"/>
      <c r="DB2" s="50"/>
      <c r="DC2" s="50"/>
      <c r="DD2" s="50"/>
      <c r="DE2" s="50"/>
      <c r="DF2" s="50"/>
      <c r="DG2" s="50"/>
      <c r="DH2" s="50"/>
      <c r="DI2" s="50"/>
      <c r="DJ2" s="650" t="s">
        <v>199</v>
      </c>
      <c r="DK2" s="651"/>
      <c r="DL2" s="651"/>
      <c r="DM2" s="651"/>
      <c r="DN2" s="651"/>
      <c r="DO2" s="652"/>
      <c r="DP2" s="50"/>
      <c r="DQ2" s="650" t="s">
        <v>306</v>
      </c>
      <c r="DR2" s="651"/>
      <c r="DS2" s="651"/>
      <c r="DT2" s="651"/>
      <c r="DU2" s="651"/>
      <c r="DV2" s="651"/>
      <c r="DW2" s="651"/>
      <c r="DX2" s="651"/>
      <c r="DY2" s="651"/>
      <c r="DZ2" s="652"/>
      <c r="EA2" s="48"/>
    </row>
    <row r="3" spans="1:131" ht="11.25" customHeight="1" x14ac:dyDescent="0.2">
      <c r="A3" s="50"/>
      <c r="B3" s="50"/>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c r="CJ3" s="50"/>
      <c r="CK3" s="50"/>
      <c r="CL3" s="50"/>
      <c r="CM3" s="50"/>
      <c r="CN3" s="50"/>
      <c r="CO3" s="50"/>
      <c r="CP3" s="50"/>
      <c r="CQ3" s="50"/>
      <c r="CR3" s="50"/>
      <c r="CS3" s="50"/>
      <c r="CT3" s="50"/>
      <c r="CU3" s="50"/>
      <c r="CV3" s="50"/>
      <c r="CW3" s="50"/>
      <c r="CX3" s="50"/>
      <c r="CY3" s="50"/>
      <c r="CZ3" s="50"/>
      <c r="DA3" s="50"/>
      <c r="DB3" s="50"/>
      <c r="DC3" s="50"/>
      <c r="DD3" s="50"/>
      <c r="DE3" s="50"/>
      <c r="DF3" s="50"/>
      <c r="DG3" s="50"/>
      <c r="DH3" s="50"/>
      <c r="DI3" s="50"/>
      <c r="DJ3" s="50"/>
      <c r="DK3" s="50"/>
      <c r="DL3" s="50"/>
      <c r="DM3" s="50"/>
      <c r="DN3" s="50"/>
      <c r="DO3" s="50"/>
      <c r="DP3" s="50"/>
      <c r="DQ3" s="50"/>
      <c r="DR3" s="50"/>
      <c r="DS3" s="50"/>
      <c r="DT3" s="50"/>
      <c r="DU3" s="50"/>
      <c r="DV3" s="50"/>
      <c r="DW3" s="50"/>
      <c r="DX3" s="50"/>
      <c r="DY3" s="50"/>
      <c r="DZ3" s="50"/>
      <c r="EA3" s="48"/>
    </row>
    <row r="4" spans="1:131" s="47" customFormat="1" ht="26.25" customHeight="1" x14ac:dyDescent="0.2">
      <c r="A4" s="653" t="s">
        <v>451</v>
      </c>
      <c r="B4" s="653"/>
      <c r="C4" s="653"/>
      <c r="D4" s="653"/>
      <c r="E4" s="653"/>
      <c r="F4" s="653"/>
      <c r="G4" s="653"/>
      <c r="H4" s="653"/>
      <c r="I4" s="653"/>
      <c r="J4" s="653"/>
      <c r="K4" s="653"/>
      <c r="L4" s="653"/>
      <c r="M4" s="653"/>
      <c r="N4" s="653"/>
      <c r="O4" s="653"/>
      <c r="P4" s="653"/>
      <c r="Q4" s="653"/>
      <c r="R4" s="653"/>
      <c r="S4" s="653"/>
      <c r="T4" s="653"/>
      <c r="U4" s="653"/>
      <c r="V4" s="653"/>
      <c r="W4" s="653"/>
      <c r="X4" s="653"/>
      <c r="Y4" s="653"/>
      <c r="Z4" s="653"/>
      <c r="AA4" s="653"/>
      <c r="AB4" s="653"/>
      <c r="AC4" s="653"/>
      <c r="AD4" s="653"/>
      <c r="AE4" s="653"/>
      <c r="AF4" s="653"/>
      <c r="AG4" s="653"/>
      <c r="AH4" s="653"/>
      <c r="AI4" s="653"/>
      <c r="AJ4" s="653"/>
      <c r="AK4" s="653"/>
      <c r="AL4" s="653"/>
      <c r="AM4" s="653"/>
      <c r="AN4" s="653"/>
      <c r="AO4" s="653"/>
      <c r="AP4" s="653"/>
      <c r="AQ4" s="653"/>
      <c r="AR4" s="653"/>
      <c r="AS4" s="653"/>
      <c r="AT4" s="653"/>
      <c r="AU4" s="653"/>
      <c r="AV4" s="653"/>
      <c r="AW4" s="653"/>
      <c r="AX4" s="653"/>
      <c r="AY4" s="653"/>
      <c r="AZ4" s="56"/>
      <c r="BA4" s="56"/>
      <c r="BB4" s="56"/>
      <c r="BC4" s="56"/>
      <c r="BD4" s="56"/>
      <c r="BE4" s="67"/>
      <c r="BF4" s="67"/>
      <c r="BG4" s="67"/>
      <c r="BH4" s="67"/>
      <c r="BI4" s="67"/>
      <c r="BJ4" s="67"/>
      <c r="BK4" s="67"/>
      <c r="BL4" s="67"/>
      <c r="BM4" s="67"/>
      <c r="BN4" s="67"/>
      <c r="BO4" s="67"/>
      <c r="BP4" s="67"/>
      <c r="BQ4" s="654" t="s">
        <v>452</v>
      </c>
      <c r="BR4" s="654"/>
      <c r="BS4" s="654"/>
      <c r="BT4" s="654"/>
      <c r="BU4" s="654"/>
      <c r="BV4" s="654"/>
      <c r="BW4" s="654"/>
      <c r="BX4" s="654"/>
      <c r="BY4" s="654"/>
      <c r="BZ4" s="654"/>
      <c r="CA4" s="654"/>
      <c r="CB4" s="654"/>
      <c r="CC4" s="654"/>
      <c r="CD4" s="654"/>
      <c r="CE4" s="654"/>
      <c r="CF4" s="654"/>
      <c r="CG4" s="654"/>
      <c r="CH4" s="654"/>
      <c r="CI4" s="654"/>
      <c r="CJ4" s="654"/>
      <c r="CK4" s="654"/>
      <c r="CL4" s="654"/>
      <c r="CM4" s="654"/>
      <c r="CN4" s="654"/>
      <c r="CO4" s="654"/>
      <c r="CP4" s="654"/>
      <c r="CQ4" s="654"/>
      <c r="CR4" s="654"/>
      <c r="CS4" s="654"/>
      <c r="CT4" s="654"/>
      <c r="CU4" s="654"/>
      <c r="CV4" s="654"/>
      <c r="CW4" s="654"/>
      <c r="CX4" s="654"/>
      <c r="CY4" s="654"/>
      <c r="CZ4" s="654"/>
      <c r="DA4" s="654"/>
      <c r="DB4" s="654"/>
      <c r="DC4" s="654"/>
      <c r="DD4" s="654"/>
      <c r="DE4" s="654"/>
      <c r="DF4" s="654"/>
      <c r="DG4" s="654"/>
      <c r="DH4" s="654"/>
      <c r="DI4" s="654"/>
      <c r="DJ4" s="654"/>
      <c r="DK4" s="654"/>
      <c r="DL4" s="654"/>
      <c r="DM4" s="654"/>
      <c r="DN4" s="654"/>
      <c r="DO4" s="654"/>
      <c r="DP4" s="654"/>
      <c r="DQ4" s="654"/>
      <c r="DR4" s="654"/>
      <c r="DS4" s="654"/>
      <c r="DT4" s="654"/>
      <c r="DU4" s="654"/>
      <c r="DV4" s="654"/>
      <c r="DW4" s="654"/>
      <c r="DX4" s="654"/>
      <c r="DY4" s="654"/>
      <c r="DZ4" s="654"/>
      <c r="EA4" s="67"/>
    </row>
    <row r="5" spans="1:131" s="47" customFormat="1" ht="26.25" customHeight="1" x14ac:dyDescent="0.2">
      <c r="A5" s="677" t="s">
        <v>454</v>
      </c>
      <c r="B5" s="678"/>
      <c r="C5" s="678"/>
      <c r="D5" s="678"/>
      <c r="E5" s="678"/>
      <c r="F5" s="678"/>
      <c r="G5" s="678"/>
      <c r="H5" s="678"/>
      <c r="I5" s="678"/>
      <c r="J5" s="678"/>
      <c r="K5" s="678"/>
      <c r="L5" s="678"/>
      <c r="M5" s="678"/>
      <c r="N5" s="678"/>
      <c r="O5" s="678"/>
      <c r="P5" s="679"/>
      <c r="Q5" s="671" t="s">
        <v>201</v>
      </c>
      <c r="R5" s="672"/>
      <c r="S5" s="672"/>
      <c r="T5" s="672"/>
      <c r="U5" s="683"/>
      <c r="V5" s="671" t="s">
        <v>195</v>
      </c>
      <c r="W5" s="672"/>
      <c r="X5" s="672"/>
      <c r="Y5" s="672"/>
      <c r="Z5" s="683"/>
      <c r="AA5" s="671" t="s">
        <v>383</v>
      </c>
      <c r="AB5" s="672"/>
      <c r="AC5" s="672"/>
      <c r="AD5" s="672"/>
      <c r="AE5" s="672"/>
      <c r="AF5" s="961" t="s">
        <v>167</v>
      </c>
      <c r="AG5" s="672"/>
      <c r="AH5" s="672"/>
      <c r="AI5" s="672"/>
      <c r="AJ5" s="673"/>
      <c r="AK5" s="672" t="s">
        <v>455</v>
      </c>
      <c r="AL5" s="672"/>
      <c r="AM5" s="672"/>
      <c r="AN5" s="672"/>
      <c r="AO5" s="683"/>
      <c r="AP5" s="671" t="s">
        <v>31</v>
      </c>
      <c r="AQ5" s="672"/>
      <c r="AR5" s="672"/>
      <c r="AS5" s="672"/>
      <c r="AT5" s="683"/>
      <c r="AU5" s="671" t="s">
        <v>457</v>
      </c>
      <c r="AV5" s="672"/>
      <c r="AW5" s="672"/>
      <c r="AX5" s="672"/>
      <c r="AY5" s="673"/>
      <c r="AZ5" s="56"/>
      <c r="BA5" s="56"/>
      <c r="BB5" s="56"/>
      <c r="BC5" s="56"/>
      <c r="BD5" s="56"/>
      <c r="BE5" s="67"/>
      <c r="BF5" s="67"/>
      <c r="BG5" s="67"/>
      <c r="BH5" s="67"/>
      <c r="BI5" s="67"/>
      <c r="BJ5" s="67"/>
      <c r="BK5" s="67"/>
      <c r="BL5" s="67"/>
      <c r="BM5" s="67"/>
      <c r="BN5" s="67"/>
      <c r="BO5" s="67"/>
      <c r="BP5" s="67"/>
      <c r="BQ5" s="677" t="s">
        <v>336</v>
      </c>
      <c r="BR5" s="678"/>
      <c r="BS5" s="678"/>
      <c r="BT5" s="678"/>
      <c r="BU5" s="678"/>
      <c r="BV5" s="678"/>
      <c r="BW5" s="678"/>
      <c r="BX5" s="678"/>
      <c r="BY5" s="678"/>
      <c r="BZ5" s="678"/>
      <c r="CA5" s="678"/>
      <c r="CB5" s="678"/>
      <c r="CC5" s="678"/>
      <c r="CD5" s="678"/>
      <c r="CE5" s="678"/>
      <c r="CF5" s="678"/>
      <c r="CG5" s="679"/>
      <c r="CH5" s="671" t="s">
        <v>458</v>
      </c>
      <c r="CI5" s="672"/>
      <c r="CJ5" s="672"/>
      <c r="CK5" s="672"/>
      <c r="CL5" s="683"/>
      <c r="CM5" s="671" t="s">
        <v>447</v>
      </c>
      <c r="CN5" s="672"/>
      <c r="CO5" s="672"/>
      <c r="CP5" s="672"/>
      <c r="CQ5" s="683"/>
      <c r="CR5" s="671" t="s">
        <v>94</v>
      </c>
      <c r="CS5" s="672"/>
      <c r="CT5" s="672"/>
      <c r="CU5" s="672"/>
      <c r="CV5" s="683"/>
      <c r="CW5" s="671" t="s">
        <v>460</v>
      </c>
      <c r="CX5" s="672"/>
      <c r="CY5" s="672"/>
      <c r="CZ5" s="672"/>
      <c r="DA5" s="683"/>
      <c r="DB5" s="671" t="s">
        <v>374</v>
      </c>
      <c r="DC5" s="672"/>
      <c r="DD5" s="672"/>
      <c r="DE5" s="672"/>
      <c r="DF5" s="683"/>
      <c r="DG5" s="685" t="s">
        <v>348</v>
      </c>
      <c r="DH5" s="686"/>
      <c r="DI5" s="686"/>
      <c r="DJ5" s="686"/>
      <c r="DK5" s="687"/>
      <c r="DL5" s="685" t="s">
        <v>462</v>
      </c>
      <c r="DM5" s="686"/>
      <c r="DN5" s="686"/>
      <c r="DO5" s="686"/>
      <c r="DP5" s="687"/>
      <c r="DQ5" s="671" t="s">
        <v>397</v>
      </c>
      <c r="DR5" s="672"/>
      <c r="DS5" s="672"/>
      <c r="DT5" s="672"/>
      <c r="DU5" s="683"/>
      <c r="DV5" s="671" t="s">
        <v>457</v>
      </c>
      <c r="DW5" s="672"/>
      <c r="DX5" s="672"/>
      <c r="DY5" s="672"/>
      <c r="DZ5" s="673"/>
      <c r="EA5" s="67"/>
    </row>
    <row r="6" spans="1:131" s="47" customFormat="1" ht="26.25" customHeight="1" x14ac:dyDescent="0.2">
      <c r="A6" s="680"/>
      <c r="B6" s="681"/>
      <c r="C6" s="681"/>
      <c r="D6" s="681"/>
      <c r="E6" s="681"/>
      <c r="F6" s="681"/>
      <c r="G6" s="681"/>
      <c r="H6" s="681"/>
      <c r="I6" s="681"/>
      <c r="J6" s="681"/>
      <c r="K6" s="681"/>
      <c r="L6" s="681"/>
      <c r="M6" s="681"/>
      <c r="N6" s="681"/>
      <c r="O6" s="681"/>
      <c r="P6" s="682"/>
      <c r="Q6" s="674"/>
      <c r="R6" s="675"/>
      <c r="S6" s="675"/>
      <c r="T6" s="675"/>
      <c r="U6" s="684"/>
      <c r="V6" s="674"/>
      <c r="W6" s="675"/>
      <c r="X6" s="675"/>
      <c r="Y6" s="675"/>
      <c r="Z6" s="684"/>
      <c r="AA6" s="674"/>
      <c r="AB6" s="675"/>
      <c r="AC6" s="675"/>
      <c r="AD6" s="675"/>
      <c r="AE6" s="675"/>
      <c r="AF6" s="962"/>
      <c r="AG6" s="675"/>
      <c r="AH6" s="675"/>
      <c r="AI6" s="675"/>
      <c r="AJ6" s="676"/>
      <c r="AK6" s="675"/>
      <c r="AL6" s="675"/>
      <c r="AM6" s="675"/>
      <c r="AN6" s="675"/>
      <c r="AO6" s="684"/>
      <c r="AP6" s="674"/>
      <c r="AQ6" s="675"/>
      <c r="AR6" s="675"/>
      <c r="AS6" s="675"/>
      <c r="AT6" s="684"/>
      <c r="AU6" s="674"/>
      <c r="AV6" s="675"/>
      <c r="AW6" s="675"/>
      <c r="AX6" s="675"/>
      <c r="AY6" s="676"/>
      <c r="AZ6" s="56"/>
      <c r="BA6" s="56"/>
      <c r="BB6" s="56"/>
      <c r="BC6" s="56"/>
      <c r="BD6" s="56"/>
      <c r="BE6" s="67"/>
      <c r="BF6" s="67"/>
      <c r="BG6" s="67"/>
      <c r="BH6" s="67"/>
      <c r="BI6" s="67"/>
      <c r="BJ6" s="67"/>
      <c r="BK6" s="67"/>
      <c r="BL6" s="67"/>
      <c r="BM6" s="67"/>
      <c r="BN6" s="67"/>
      <c r="BO6" s="67"/>
      <c r="BP6" s="67"/>
      <c r="BQ6" s="680"/>
      <c r="BR6" s="681"/>
      <c r="BS6" s="681"/>
      <c r="BT6" s="681"/>
      <c r="BU6" s="681"/>
      <c r="BV6" s="681"/>
      <c r="BW6" s="681"/>
      <c r="BX6" s="681"/>
      <c r="BY6" s="681"/>
      <c r="BZ6" s="681"/>
      <c r="CA6" s="681"/>
      <c r="CB6" s="681"/>
      <c r="CC6" s="681"/>
      <c r="CD6" s="681"/>
      <c r="CE6" s="681"/>
      <c r="CF6" s="681"/>
      <c r="CG6" s="682"/>
      <c r="CH6" s="674"/>
      <c r="CI6" s="675"/>
      <c r="CJ6" s="675"/>
      <c r="CK6" s="675"/>
      <c r="CL6" s="684"/>
      <c r="CM6" s="674"/>
      <c r="CN6" s="675"/>
      <c r="CO6" s="675"/>
      <c r="CP6" s="675"/>
      <c r="CQ6" s="684"/>
      <c r="CR6" s="674"/>
      <c r="CS6" s="675"/>
      <c r="CT6" s="675"/>
      <c r="CU6" s="675"/>
      <c r="CV6" s="684"/>
      <c r="CW6" s="674"/>
      <c r="CX6" s="675"/>
      <c r="CY6" s="675"/>
      <c r="CZ6" s="675"/>
      <c r="DA6" s="684"/>
      <c r="DB6" s="674"/>
      <c r="DC6" s="675"/>
      <c r="DD6" s="675"/>
      <c r="DE6" s="675"/>
      <c r="DF6" s="684"/>
      <c r="DG6" s="688"/>
      <c r="DH6" s="689"/>
      <c r="DI6" s="689"/>
      <c r="DJ6" s="689"/>
      <c r="DK6" s="690"/>
      <c r="DL6" s="688"/>
      <c r="DM6" s="689"/>
      <c r="DN6" s="689"/>
      <c r="DO6" s="689"/>
      <c r="DP6" s="690"/>
      <c r="DQ6" s="674"/>
      <c r="DR6" s="675"/>
      <c r="DS6" s="675"/>
      <c r="DT6" s="675"/>
      <c r="DU6" s="684"/>
      <c r="DV6" s="674"/>
      <c r="DW6" s="675"/>
      <c r="DX6" s="675"/>
      <c r="DY6" s="675"/>
      <c r="DZ6" s="676"/>
      <c r="EA6" s="67"/>
    </row>
    <row r="7" spans="1:131" s="47" customFormat="1" ht="26.25" customHeight="1" x14ac:dyDescent="0.2">
      <c r="A7" s="51">
        <v>1</v>
      </c>
      <c r="B7" s="655" t="s">
        <v>463</v>
      </c>
      <c r="C7" s="656"/>
      <c r="D7" s="656"/>
      <c r="E7" s="656"/>
      <c r="F7" s="656"/>
      <c r="G7" s="656"/>
      <c r="H7" s="656"/>
      <c r="I7" s="656"/>
      <c r="J7" s="656"/>
      <c r="K7" s="656"/>
      <c r="L7" s="656"/>
      <c r="M7" s="656"/>
      <c r="N7" s="656"/>
      <c r="O7" s="656"/>
      <c r="P7" s="657"/>
      <c r="Q7" s="658">
        <v>32082</v>
      </c>
      <c r="R7" s="659"/>
      <c r="S7" s="659"/>
      <c r="T7" s="659"/>
      <c r="U7" s="659"/>
      <c r="V7" s="659">
        <v>30870</v>
      </c>
      <c r="W7" s="659"/>
      <c r="X7" s="659"/>
      <c r="Y7" s="659"/>
      <c r="Z7" s="659"/>
      <c r="AA7" s="659">
        <v>1212</v>
      </c>
      <c r="AB7" s="659"/>
      <c r="AC7" s="659"/>
      <c r="AD7" s="659"/>
      <c r="AE7" s="660"/>
      <c r="AF7" s="661">
        <v>526</v>
      </c>
      <c r="AG7" s="662"/>
      <c r="AH7" s="662"/>
      <c r="AI7" s="662"/>
      <c r="AJ7" s="663"/>
      <c r="AK7" s="664">
        <v>1347</v>
      </c>
      <c r="AL7" s="659"/>
      <c r="AM7" s="659"/>
      <c r="AN7" s="659"/>
      <c r="AO7" s="659"/>
      <c r="AP7" s="659">
        <v>25049</v>
      </c>
      <c r="AQ7" s="659"/>
      <c r="AR7" s="659"/>
      <c r="AS7" s="659"/>
      <c r="AT7" s="659"/>
      <c r="AU7" s="665"/>
      <c r="AV7" s="665"/>
      <c r="AW7" s="665"/>
      <c r="AX7" s="665"/>
      <c r="AY7" s="666"/>
      <c r="AZ7" s="56"/>
      <c r="BA7" s="56"/>
      <c r="BB7" s="56"/>
      <c r="BC7" s="56"/>
      <c r="BD7" s="56"/>
      <c r="BE7" s="67"/>
      <c r="BF7" s="67"/>
      <c r="BG7" s="67"/>
      <c r="BH7" s="67"/>
      <c r="BI7" s="67"/>
      <c r="BJ7" s="67"/>
      <c r="BK7" s="67"/>
      <c r="BL7" s="67"/>
      <c r="BM7" s="67"/>
      <c r="BN7" s="67"/>
      <c r="BO7" s="67"/>
      <c r="BP7" s="67"/>
      <c r="BQ7" s="51">
        <v>1</v>
      </c>
      <c r="BR7" s="71"/>
      <c r="BS7" s="655" t="s">
        <v>522</v>
      </c>
      <c r="BT7" s="656"/>
      <c r="BU7" s="656"/>
      <c r="BV7" s="656"/>
      <c r="BW7" s="656"/>
      <c r="BX7" s="656"/>
      <c r="BY7" s="656"/>
      <c r="BZ7" s="656"/>
      <c r="CA7" s="656"/>
      <c r="CB7" s="656"/>
      <c r="CC7" s="656"/>
      <c r="CD7" s="656"/>
      <c r="CE7" s="656"/>
      <c r="CF7" s="656"/>
      <c r="CG7" s="657"/>
      <c r="CH7" s="667">
        <v>3</v>
      </c>
      <c r="CI7" s="668"/>
      <c r="CJ7" s="668"/>
      <c r="CK7" s="668"/>
      <c r="CL7" s="669"/>
      <c r="CM7" s="667">
        <v>17</v>
      </c>
      <c r="CN7" s="668"/>
      <c r="CO7" s="668"/>
      <c r="CP7" s="668"/>
      <c r="CQ7" s="669"/>
      <c r="CR7" s="667">
        <v>80</v>
      </c>
      <c r="CS7" s="668"/>
      <c r="CT7" s="668"/>
      <c r="CU7" s="668"/>
      <c r="CV7" s="669"/>
      <c r="CW7" s="667" t="s">
        <v>33</v>
      </c>
      <c r="CX7" s="668"/>
      <c r="CY7" s="668"/>
      <c r="CZ7" s="668"/>
      <c r="DA7" s="669"/>
      <c r="DB7" s="667" t="s">
        <v>33</v>
      </c>
      <c r="DC7" s="668"/>
      <c r="DD7" s="668"/>
      <c r="DE7" s="668"/>
      <c r="DF7" s="669"/>
      <c r="DG7" s="667" t="s">
        <v>33</v>
      </c>
      <c r="DH7" s="668"/>
      <c r="DI7" s="668"/>
      <c r="DJ7" s="668"/>
      <c r="DK7" s="669"/>
      <c r="DL7" s="667" t="s">
        <v>33</v>
      </c>
      <c r="DM7" s="668"/>
      <c r="DN7" s="668"/>
      <c r="DO7" s="668"/>
      <c r="DP7" s="669"/>
      <c r="DQ7" s="667" t="s">
        <v>33</v>
      </c>
      <c r="DR7" s="668"/>
      <c r="DS7" s="668"/>
      <c r="DT7" s="668"/>
      <c r="DU7" s="669"/>
      <c r="DV7" s="655"/>
      <c r="DW7" s="656"/>
      <c r="DX7" s="656"/>
      <c r="DY7" s="656"/>
      <c r="DZ7" s="670"/>
      <c r="EA7" s="67"/>
    </row>
    <row r="8" spans="1:131" s="47" customFormat="1" ht="26.25" customHeight="1" x14ac:dyDescent="0.2">
      <c r="A8" s="52">
        <v>2</v>
      </c>
      <c r="B8" s="691" t="s">
        <v>432</v>
      </c>
      <c r="C8" s="692"/>
      <c r="D8" s="692"/>
      <c r="E8" s="692"/>
      <c r="F8" s="692"/>
      <c r="G8" s="692"/>
      <c r="H8" s="692"/>
      <c r="I8" s="692"/>
      <c r="J8" s="692"/>
      <c r="K8" s="692"/>
      <c r="L8" s="692"/>
      <c r="M8" s="692"/>
      <c r="N8" s="692"/>
      <c r="O8" s="692"/>
      <c r="P8" s="693"/>
      <c r="Q8" s="694">
        <v>1</v>
      </c>
      <c r="R8" s="695"/>
      <c r="S8" s="695"/>
      <c r="T8" s="695"/>
      <c r="U8" s="695"/>
      <c r="V8" s="695">
        <v>1</v>
      </c>
      <c r="W8" s="695"/>
      <c r="X8" s="695"/>
      <c r="Y8" s="695"/>
      <c r="Z8" s="695"/>
      <c r="AA8" s="695" t="s">
        <v>33</v>
      </c>
      <c r="AB8" s="695"/>
      <c r="AC8" s="695"/>
      <c r="AD8" s="695"/>
      <c r="AE8" s="696"/>
      <c r="AF8" s="697" t="s">
        <v>33</v>
      </c>
      <c r="AG8" s="698"/>
      <c r="AH8" s="698"/>
      <c r="AI8" s="698"/>
      <c r="AJ8" s="699"/>
      <c r="AK8" s="700" t="s">
        <v>33</v>
      </c>
      <c r="AL8" s="695"/>
      <c r="AM8" s="695"/>
      <c r="AN8" s="695"/>
      <c r="AO8" s="695"/>
      <c r="AP8" s="695" t="s">
        <v>33</v>
      </c>
      <c r="AQ8" s="695"/>
      <c r="AR8" s="695"/>
      <c r="AS8" s="695"/>
      <c r="AT8" s="695"/>
      <c r="AU8" s="701"/>
      <c r="AV8" s="701"/>
      <c r="AW8" s="701"/>
      <c r="AX8" s="701"/>
      <c r="AY8" s="702"/>
      <c r="AZ8" s="56"/>
      <c r="BA8" s="56"/>
      <c r="BB8" s="56"/>
      <c r="BC8" s="56"/>
      <c r="BD8" s="56"/>
      <c r="BE8" s="67"/>
      <c r="BF8" s="67"/>
      <c r="BG8" s="67"/>
      <c r="BH8" s="67"/>
      <c r="BI8" s="67"/>
      <c r="BJ8" s="67"/>
      <c r="BK8" s="67"/>
      <c r="BL8" s="67"/>
      <c r="BM8" s="67"/>
      <c r="BN8" s="67"/>
      <c r="BO8" s="67"/>
      <c r="BP8" s="67"/>
      <c r="BQ8" s="52">
        <v>2</v>
      </c>
      <c r="BR8" s="72"/>
      <c r="BS8" s="691" t="s">
        <v>533</v>
      </c>
      <c r="BT8" s="692"/>
      <c r="BU8" s="692"/>
      <c r="BV8" s="692"/>
      <c r="BW8" s="692"/>
      <c r="BX8" s="692"/>
      <c r="BY8" s="692"/>
      <c r="BZ8" s="692"/>
      <c r="CA8" s="692"/>
      <c r="CB8" s="692"/>
      <c r="CC8" s="692"/>
      <c r="CD8" s="692"/>
      <c r="CE8" s="692"/>
      <c r="CF8" s="692"/>
      <c r="CG8" s="693"/>
      <c r="CH8" s="703">
        <v>2</v>
      </c>
      <c r="CI8" s="698"/>
      <c r="CJ8" s="698"/>
      <c r="CK8" s="698"/>
      <c r="CL8" s="704"/>
      <c r="CM8" s="703">
        <v>33</v>
      </c>
      <c r="CN8" s="698"/>
      <c r="CO8" s="698"/>
      <c r="CP8" s="698"/>
      <c r="CQ8" s="704"/>
      <c r="CR8" s="703">
        <v>24</v>
      </c>
      <c r="CS8" s="698"/>
      <c r="CT8" s="698"/>
      <c r="CU8" s="698"/>
      <c r="CV8" s="704"/>
      <c r="CW8" s="703" t="s">
        <v>33</v>
      </c>
      <c r="CX8" s="698"/>
      <c r="CY8" s="698"/>
      <c r="CZ8" s="698"/>
      <c r="DA8" s="704"/>
      <c r="DB8" s="703" t="s">
        <v>33</v>
      </c>
      <c r="DC8" s="698"/>
      <c r="DD8" s="698"/>
      <c r="DE8" s="698"/>
      <c r="DF8" s="704"/>
      <c r="DG8" s="703" t="s">
        <v>33</v>
      </c>
      <c r="DH8" s="698"/>
      <c r="DI8" s="698"/>
      <c r="DJ8" s="698"/>
      <c r="DK8" s="704"/>
      <c r="DL8" s="703" t="s">
        <v>33</v>
      </c>
      <c r="DM8" s="698"/>
      <c r="DN8" s="698"/>
      <c r="DO8" s="698"/>
      <c r="DP8" s="704"/>
      <c r="DQ8" s="703" t="s">
        <v>33</v>
      </c>
      <c r="DR8" s="698"/>
      <c r="DS8" s="698"/>
      <c r="DT8" s="698"/>
      <c r="DU8" s="704"/>
      <c r="DV8" s="691"/>
      <c r="DW8" s="692"/>
      <c r="DX8" s="692"/>
      <c r="DY8" s="692"/>
      <c r="DZ8" s="705"/>
      <c r="EA8" s="67"/>
    </row>
    <row r="9" spans="1:131" s="47" customFormat="1" ht="26.25" customHeight="1" x14ac:dyDescent="0.2">
      <c r="A9" s="52">
        <v>3</v>
      </c>
      <c r="B9" s="691"/>
      <c r="C9" s="692"/>
      <c r="D9" s="692"/>
      <c r="E9" s="692"/>
      <c r="F9" s="692"/>
      <c r="G9" s="692"/>
      <c r="H9" s="692"/>
      <c r="I9" s="692"/>
      <c r="J9" s="692"/>
      <c r="K9" s="692"/>
      <c r="L9" s="692"/>
      <c r="M9" s="692"/>
      <c r="N9" s="692"/>
      <c r="O9" s="692"/>
      <c r="P9" s="693"/>
      <c r="Q9" s="694"/>
      <c r="R9" s="695"/>
      <c r="S9" s="695"/>
      <c r="T9" s="695"/>
      <c r="U9" s="695"/>
      <c r="V9" s="695"/>
      <c r="W9" s="695"/>
      <c r="X9" s="695"/>
      <c r="Y9" s="695"/>
      <c r="Z9" s="695"/>
      <c r="AA9" s="695"/>
      <c r="AB9" s="695"/>
      <c r="AC9" s="695"/>
      <c r="AD9" s="695"/>
      <c r="AE9" s="696"/>
      <c r="AF9" s="697"/>
      <c r="AG9" s="698"/>
      <c r="AH9" s="698"/>
      <c r="AI9" s="698"/>
      <c r="AJ9" s="699"/>
      <c r="AK9" s="700"/>
      <c r="AL9" s="695"/>
      <c r="AM9" s="695"/>
      <c r="AN9" s="695"/>
      <c r="AO9" s="695"/>
      <c r="AP9" s="695"/>
      <c r="AQ9" s="695"/>
      <c r="AR9" s="695"/>
      <c r="AS9" s="695"/>
      <c r="AT9" s="695"/>
      <c r="AU9" s="701"/>
      <c r="AV9" s="701"/>
      <c r="AW9" s="701"/>
      <c r="AX9" s="701"/>
      <c r="AY9" s="702"/>
      <c r="AZ9" s="56"/>
      <c r="BA9" s="56"/>
      <c r="BB9" s="56"/>
      <c r="BC9" s="56"/>
      <c r="BD9" s="56"/>
      <c r="BE9" s="67"/>
      <c r="BF9" s="67"/>
      <c r="BG9" s="67"/>
      <c r="BH9" s="67"/>
      <c r="BI9" s="67"/>
      <c r="BJ9" s="67"/>
      <c r="BK9" s="67"/>
      <c r="BL9" s="67"/>
      <c r="BM9" s="67"/>
      <c r="BN9" s="67"/>
      <c r="BO9" s="67"/>
      <c r="BP9" s="67"/>
      <c r="BQ9" s="52">
        <v>3</v>
      </c>
      <c r="BR9" s="72"/>
      <c r="BS9" s="691" t="s">
        <v>534</v>
      </c>
      <c r="BT9" s="692"/>
      <c r="BU9" s="692"/>
      <c r="BV9" s="692"/>
      <c r="BW9" s="692"/>
      <c r="BX9" s="692"/>
      <c r="BY9" s="692"/>
      <c r="BZ9" s="692"/>
      <c r="CA9" s="692"/>
      <c r="CB9" s="692"/>
      <c r="CC9" s="692"/>
      <c r="CD9" s="692"/>
      <c r="CE9" s="692"/>
      <c r="CF9" s="692"/>
      <c r="CG9" s="693"/>
      <c r="CH9" s="703">
        <v>-1</v>
      </c>
      <c r="CI9" s="698"/>
      <c r="CJ9" s="698"/>
      <c r="CK9" s="698"/>
      <c r="CL9" s="704"/>
      <c r="CM9" s="703">
        <v>11</v>
      </c>
      <c r="CN9" s="698"/>
      <c r="CO9" s="698"/>
      <c r="CP9" s="698"/>
      <c r="CQ9" s="704"/>
      <c r="CR9" s="703">
        <v>3</v>
      </c>
      <c r="CS9" s="698"/>
      <c r="CT9" s="698"/>
      <c r="CU9" s="698"/>
      <c r="CV9" s="704"/>
      <c r="CW9" s="703" t="s">
        <v>33</v>
      </c>
      <c r="CX9" s="698"/>
      <c r="CY9" s="698"/>
      <c r="CZ9" s="698"/>
      <c r="DA9" s="704"/>
      <c r="DB9" s="703" t="s">
        <v>33</v>
      </c>
      <c r="DC9" s="698"/>
      <c r="DD9" s="698"/>
      <c r="DE9" s="698"/>
      <c r="DF9" s="704"/>
      <c r="DG9" s="703" t="s">
        <v>33</v>
      </c>
      <c r="DH9" s="698"/>
      <c r="DI9" s="698"/>
      <c r="DJ9" s="698"/>
      <c r="DK9" s="704"/>
      <c r="DL9" s="703" t="s">
        <v>33</v>
      </c>
      <c r="DM9" s="698"/>
      <c r="DN9" s="698"/>
      <c r="DO9" s="698"/>
      <c r="DP9" s="704"/>
      <c r="DQ9" s="703" t="s">
        <v>33</v>
      </c>
      <c r="DR9" s="698"/>
      <c r="DS9" s="698"/>
      <c r="DT9" s="698"/>
      <c r="DU9" s="704"/>
      <c r="DV9" s="691"/>
      <c r="DW9" s="692"/>
      <c r="DX9" s="692"/>
      <c r="DY9" s="692"/>
      <c r="DZ9" s="705"/>
      <c r="EA9" s="67"/>
    </row>
    <row r="10" spans="1:131" s="47" customFormat="1" ht="26.25" customHeight="1" x14ac:dyDescent="0.2">
      <c r="A10" s="52">
        <v>4</v>
      </c>
      <c r="B10" s="691"/>
      <c r="C10" s="692"/>
      <c r="D10" s="692"/>
      <c r="E10" s="692"/>
      <c r="F10" s="692"/>
      <c r="G10" s="692"/>
      <c r="H10" s="692"/>
      <c r="I10" s="692"/>
      <c r="J10" s="692"/>
      <c r="K10" s="692"/>
      <c r="L10" s="692"/>
      <c r="M10" s="692"/>
      <c r="N10" s="692"/>
      <c r="O10" s="692"/>
      <c r="P10" s="693"/>
      <c r="Q10" s="694"/>
      <c r="R10" s="695"/>
      <c r="S10" s="695"/>
      <c r="T10" s="695"/>
      <c r="U10" s="695"/>
      <c r="V10" s="695"/>
      <c r="W10" s="695"/>
      <c r="X10" s="695"/>
      <c r="Y10" s="695"/>
      <c r="Z10" s="695"/>
      <c r="AA10" s="695"/>
      <c r="AB10" s="695"/>
      <c r="AC10" s="695"/>
      <c r="AD10" s="695"/>
      <c r="AE10" s="696"/>
      <c r="AF10" s="697"/>
      <c r="AG10" s="698"/>
      <c r="AH10" s="698"/>
      <c r="AI10" s="698"/>
      <c r="AJ10" s="699"/>
      <c r="AK10" s="700"/>
      <c r="AL10" s="695"/>
      <c r="AM10" s="695"/>
      <c r="AN10" s="695"/>
      <c r="AO10" s="695"/>
      <c r="AP10" s="695"/>
      <c r="AQ10" s="695"/>
      <c r="AR10" s="695"/>
      <c r="AS10" s="695"/>
      <c r="AT10" s="695"/>
      <c r="AU10" s="701"/>
      <c r="AV10" s="701"/>
      <c r="AW10" s="701"/>
      <c r="AX10" s="701"/>
      <c r="AY10" s="702"/>
      <c r="AZ10" s="56"/>
      <c r="BA10" s="56"/>
      <c r="BB10" s="56"/>
      <c r="BC10" s="56"/>
      <c r="BD10" s="56"/>
      <c r="BE10" s="67"/>
      <c r="BF10" s="67"/>
      <c r="BG10" s="67"/>
      <c r="BH10" s="67"/>
      <c r="BI10" s="67"/>
      <c r="BJ10" s="67"/>
      <c r="BK10" s="67"/>
      <c r="BL10" s="67"/>
      <c r="BM10" s="67"/>
      <c r="BN10" s="67"/>
      <c r="BO10" s="67"/>
      <c r="BP10" s="67"/>
      <c r="BQ10" s="52">
        <v>4</v>
      </c>
      <c r="BR10" s="72"/>
      <c r="BS10" s="691" t="s">
        <v>281</v>
      </c>
      <c r="BT10" s="692"/>
      <c r="BU10" s="692"/>
      <c r="BV10" s="692"/>
      <c r="BW10" s="692"/>
      <c r="BX10" s="692"/>
      <c r="BY10" s="692"/>
      <c r="BZ10" s="692"/>
      <c r="CA10" s="692"/>
      <c r="CB10" s="692"/>
      <c r="CC10" s="692"/>
      <c r="CD10" s="692"/>
      <c r="CE10" s="692"/>
      <c r="CF10" s="692"/>
      <c r="CG10" s="693"/>
      <c r="CH10" s="703">
        <v>-30</v>
      </c>
      <c r="CI10" s="698"/>
      <c r="CJ10" s="698"/>
      <c r="CK10" s="698"/>
      <c r="CL10" s="704"/>
      <c r="CM10" s="703">
        <v>107</v>
      </c>
      <c r="CN10" s="698"/>
      <c r="CO10" s="698"/>
      <c r="CP10" s="698"/>
      <c r="CQ10" s="704"/>
      <c r="CR10" s="703">
        <v>2</v>
      </c>
      <c r="CS10" s="698"/>
      <c r="CT10" s="698"/>
      <c r="CU10" s="698"/>
      <c r="CV10" s="704"/>
      <c r="CW10" s="703">
        <v>45</v>
      </c>
      <c r="CX10" s="698"/>
      <c r="CY10" s="698"/>
      <c r="CZ10" s="698"/>
      <c r="DA10" s="704"/>
      <c r="DB10" s="703">
        <v>34</v>
      </c>
      <c r="DC10" s="698"/>
      <c r="DD10" s="698"/>
      <c r="DE10" s="698"/>
      <c r="DF10" s="704"/>
      <c r="DG10" s="703" t="s">
        <v>33</v>
      </c>
      <c r="DH10" s="698"/>
      <c r="DI10" s="698"/>
      <c r="DJ10" s="698"/>
      <c r="DK10" s="704"/>
      <c r="DL10" s="703" t="s">
        <v>33</v>
      </c>
      <c r="DM10" s="698"/>
      <c r="DN10" s="698"/>
      <c r="DO10" s="698"/>
      <c r="DP10" s="704"/>
      <c r="DQ10" s="703" t="s">
        <v>33</v>
      </c>
      <c r="DR10" s="698"/>
      <c r="DS10" s="698"/>
      <c r="DT10" s="698"/>
      <c r="DU10" s="704"/>
      <c r="DV10" s="691"/>
      <c r="DW10" s="692"/>
      <c r="DX10" s="692"/>
      <c r="DY10" s="692"/>
      <c r="DZ10" s="705"/>
      <c r="EA10" s="67"/>
    </row>
    <row r="11" spans="1:131" s="47" customFormat="1" ht="26.25" customHeight="1" x14ac:dyDescent="0.2">
      <c r="A11" s="52">
        <v>5</v>
      </c>
      <c r="B11" s="691"/>
      <c r="C11" s="692"/>
      <c r="D11" s="692"/>
      <c r="E11" s="692"/>
      <c r="F11" s="692"/>
      <c r="G11" s="692"/>
      <c r="H11" s="692"/>
      <c r="I11" s="692"/>
      <c r="J11" s="692"/>
      <c r="K11" s="692"/>
      <c r="L11" s="692"/>
      <c r="M11" s="692"/>
      <c r="N11" s="692"/>
      <c r="O11" s="692"/>
      <c r="P11" s="693"/>
      <c r="Q11" s="694"/>
      <c r="R11" s="695"/>
      <c r="S11" s="695"/>
      <c r="T11" s="695"/>
      <c r="U11" s="695"/>
      <c r="V11" s="695"/>
      <c r="W11" s="695"/>
      <c r="X11" s="695"/>
      <c r="Y11" s="695"/>
      <c r="Z11" s="695"/>
      <c r="AA11" s="695"/>
      <c r="AB11" s="695"/>
      <c r="AC11" s="695"/>
      <c r="AD11" s="695"/>
      <c r="AE11" s="696"/>
      <c r="AF11" s="697"/>
      <c r="AG11" s="698"/>
      <c r="AH11" s="698"/>
      <c r="AI11" s="698"/>
      <c r="AJ11" s="699"/>
      <c r="AK11" s="700"/>
      <c r="AL11" s="695"/>
      <c r="AM11" s="695"/>
      <c r="AN11" s="695"/>
      <c r="AO11" s="695"/>
      <c r="AP11" s="695"/>
      <c r="AQ11" s="695"/>
      <c r="AR11" s="695"/>
      <c r="AS11" s="695"/>
      <c r="AT11" s="695"/>
      <c r="AU11" s="701"/>
      <c r="AV11" s="701"/>
      <c r="AW11" s="701"/>
      <c r="AX11" s="701"/>
      <c r="AY11" s="702"/>
      <c r="AZ11" s="56"/>
      <c r="BA11" s="56"/>
      <c r="BB11" s="56"/>
      <c r="BC11" s="56"/>
      <c r="BD11" s="56"/>
      <c r="BE11" s="67"/>
      <c r="BF11" s="67"/>
      <c r="BG11" s="67"/>
      <c r="BH11" s="67"/>
      <c r="BI11" s="67"/>
      <c r="BJ11" s="67"/>
      <c r="BK11" s="67"/>
      <c r="BL11" s="67"/>
      <c r="BM11" s="67"/>
      <c r="BN11" s="67"/>
      <c r="BO11" s="67"/>
      <c r="BP11" s="67"/>
      <c r="BQ11" s="52">
        <v>5</v>
      </c>
      <c r="BR11" s="72"/>
      <c r="BS11" s="691" t="s">
        <v>140</v>
      </c>
      <c r="BT11" s="692"/>
      <c r="BU11" s="692"/>
      <c r="BV11" s="692"/>
      <c r="BW11" s="692"/>
      <c r="BX11" s="692"/>
      <c r="BY11" s="692"/>
      <c r="BZ11" s="692"/>
      <c r="CA11" s="692"/>
      <c r="CB11" s="692"/>
      <c r="CC11" s="692"/>
      <c r="CD11" s="692"/>
      <c r="CE11" s="692"/>
      <c r="CF11" s="692"/>
      <c r="CG11" s="693"/>
      <c r="CH11" s="703">
        <v>91</v>
      </c>
      <c r="CI11" s="698"/>
      <c r="CJ11" s="698"/>
      <c r="CK11" s="698"/>
      <c r="CL11" s="704"/>
      <c r="CM11" s="703">
        <v>120</v>
      </c>
      <c r="CN11" s="698"/>
      <c r="CO11" s="698"/>
      <c r="CP11" s="698"/>
      <c r="CQ11" s="704"/>
      <c r="CR11" s="703">
        <v>18</v>
      </c>
      <c r="CS11" s="698"/>
      <c r="CT11" s="698"/>
      <c r="CU11" s="698"/>
      <c r="CV11" s="704"/>
      <c r="CW11" s="703" t="s">
        <v>33</v>
      </c>
      <c r="CX11" s="698"/>
      <c r="CY11" s="698"/>
      <c r="CZ11" s="698"/>
      <c r="DA11" s="704"/>
      <c r="DB11" s="703" t="s">
        <v>33</v>
      </c>
      <c r="DC11" s="698"/>
      <c r="DD11" s="698"/>
      <c r="DE11" s="698"/>
      <c r="DF11" s="704"/>
      <c r="DG11" s="703" t="s">
        <v>33</v>
      </c>
      <c r="DH11" s="698"/>
      <c r="DI11" s="698"/>
      <c r="DJ11" s="698"/>
      <c r="DK11" s="704"/>
      <c r="DL11" s="703" t="s">
        <v>33</v>
      </c>
      <c r="DM11" s="698"/>
      <c r="DN11" s="698"/>
      <c r="DO11" s="698"/>
      <c r="DP11" s="704"/>
      <c r="DQ11" s="703" t="s">
        <v>33</v>
      </c>
      <c r="DR11" s="698"/>
      <c r="DS11" s="698"/>
      <c r="DT11" s="698"/>
      <c r="DU11" s="704"/>
      <c r="DV11" s="691"/>
      <c r="DW11" s="692"/>
      <c r="DX11" s="692"/>
      <c r="DY11" s="692"/>
      <c r="DZ11" s="705"/>
      <c r="EA11" s="67"/>
    </row>
    <row r="12" spans="1:131" s="47" customFormat="1" ht="26.25" customHeight="1" x14ac:dyDescent="0.2">
      <c r="A12" s="52">
        <v>6</v>
      </c>
      <c r="B12" s="691"/>
      <c r="C12" s="692"/>
      <c r="D12" s="692"/>
      <c r="E12" s="692"/>
      <c r="F12" s="692"/>
      <c r="G12" s="692"/>
      <c r="H12" s="692"/>
      <c r="I12" s="692"/>
      <c r="J12" s="692"/>
      <c r="K12" s="692"/>
      <c r="L12" s="692"/>
      <c r="M12" s="692"/>
      <c r="N12" s="692"/>
      <c r="O12" s="692"/>
      <c r="P12" s="693"/>
      <c r="Q12" s="694"/>
      <c r="R12" s="695"/>
      <c r="S12" s="695"/>
      <c r="T12" s="695"/>
      <c r="U12" s="695"/>
      <c r="V12" s="695"/>
      <c r="W12" s="695"/>
      <c r="X12" s="695"/>
      <c r="Y12" s="695"/>
      <c r="Z12" s="695"/>
      <c r="AA12" s="695"/>
      <c r="AB12" s="695"/>
      <c r="AC12" s="695"/>
      <c r="AD12" s="695"/>
      <c r="AE12" s="696"/>
      <c r="AF12" s="697"/>
      <c r="AG12" s="698"/>
      <c r="AH12" s="698"/>
      <c r="AI12" s="698"/>
      <c r="AJ12" s="699"/>
      <c r="AK12" s="700"/>
      <c r="AL12" s="695"/>
      <c r="AM12" s="695"/>
      <c r="AN12" s="695"/>
      <c r="AO12" s="695"/>
      <c r="AP12" s="695"/>
      <c r="AQ12" s="695"/>
      <c r="AR12" s="695"/>
      <c r="AS12" s="695"/>
      <c r="AT12" s="695"/>
      <c r="AU12" s="701"/>
      <c r="AV12" s="701"/>
      <c r="AW12" s="701"/>
      <c r="AX12" s="701"/>
      <c r="AY12" s="702"/>
      <c r="AZ12" s="56"/>
      <c r="BA12" s="56"/>
      <c r="BB12" s="56"/>
      <c r="BC12" s="56"/>
      <c r="BD12" s="56"/>
      <c r="BE12" s="67"/>
      <c r="BF12" s="67"/>
      <c r="BG12" s="67"/>
      <c r="BH12" s="67"/>
      <c r="BI12" s="67"/>
      <c r="BJ12" s="67"/>
      <c r="BK12" s="67"/>
      <c r="BL12" s="67"/>
      <c r="BM12" s="67"/>
      <c r="BN12" s="67"/>
      <c r="BO12" s="67"/>
      <c r="BP12" s="67"/>
      <c r="BQ12" s="52">
        <v>6</v>
      </c>
      <c r="BR12" s="72"/>
      <c r="BS12" s="691"/>
      <c r="BT12" s="692"/>
      <c r="BU12" s="692"/>
      <c r="BV12" s="692"/>
      <c r="BW12" s="692"/>
      <c r="BX12" s="692"/>
      <c r="BY12" s="692"/>
      <c r="BZ12" s="692"/>
      <c r="CA12" s="692"/>
      <c r="CB12" s="692"/>
      <c r="CC12" s="692"/>
      <c r="CD12" s="692"/>
      <c r="CE12" s="692"/>
      <c r="CF12" s="692"/>
      <c r="CG12" s="693"/>
      <c r="CH12" s="703"/>
      <c r="CI12" s="698"/>
      <c r="CJ12" s="698"/>
      <c r="CK12" s="698"/>
      <c r="CL12" s="704"/>
      <c r="CM12" s="703"/>
      <c r="CN12" s="698"/>
      <c r="CO12" s="698"/>
      <c r="CP12" s="698"/>
      <c r="CQ12" s="704"/>
      <c r="CR12" s="703"/>
      <c r="CS12" s="698"/>
      <c r="CT12" s="698"/>
      <c r="CU12" s="698"/>
      <c r="CV12" s="704"/>
      <c r="CW12" s="703"/>
      <c r="CX12" s="698"/>
      <c r="CY12" s="698"/>
      <c r="CZ12" s="698"/>
      <c r="DA12" s="704"/>
      <c r="DB12" s="703"/>
      <c r="DC12" s="698"/>
      <c r="DD12" s="698"/>
      <c r="DE12" s="698"/>
      <c r="DF12" s="704"/>
      <c r="DG12" s="703"/>
      <c r="DH12" s="698"/>
      <c r="DI12" s="698"/>
      <c r="DJ12" s="698"/>
      <c r="DK12" s="704"/>
      <c r="DL12" s="703"/>
      <c r="DM12" s="698"/>
      <c r="DN12" s="698"/>
      <c r="DO12" s="698"/>
      <c r="DP12" s="704"/>
      <c r="DQ12" s="703"/>
      <c r="DR12" s="698"/>
      <c r="DS12" s="698"/>
      <c r="DT12" s="698"/>
      <c r="DU12" s="704"/>
      <c r="DV12" s="691"/>
      <c r="DW12" s="692"/>
      <c r="DX12" s="692"/>
      <c r="DY12" s="692"/>
      <c r="DZ12" s="705"/>
      <c r="EA12" s="67"/>
    </row>
    <row r="13" spans="1:131" s="47" customFormat="1" ht="26.25" customHeight="1" x14ac:dyDescent="0.2">
      <c r="A13" s="52">
        <v>7</v>
      </c>
      <c r="B13" s="691"/>
      <c r="C13" s="692"/>
      <c r="D13" s="692"/>
      <c r="E13" s="692"/>
      <c r="F13" s="692"/>
      <c r="G13" s="692"/>
      <c r="H13" s="692"/>
      <c r="I13" s="692"/>
      <c r="J13" s="692"/>
      <c r="K13" s="692"/>
      <c r="L13" s="692"/>
      <c r="M13" s="692"/>
      <c r="N13" s="692"/>
      <c r="O13" s="692"/>
      <c r="P13" s="693"/>
      <c r="Q13" s="694"/>
      <c r="R13" s="695"/>
      <c r="S13" s="695"/>
      <c r="T13" s="695"/>
      <c r="U13" s="695"/>
      <c r="V13" s="695"/>
      <c r="W13" s="695"/>
      <c r="X13" s="695"/>
      <c r="Y13" s="695"/>
      <c r="Z13" s="695"/>
      <c r="AA13" s="695"/>
      <c r="AB13" s="695"/>
      <c r="AC13" s="695"/>
      <c r="AD13" s="695"/>
      <c r="AE13" s="696"/>
      <c r="AF13" s="697"/>
      <c r="AG13" s="698"/>
      <c r="AH13" s="698"/>
      <c r="AI13" s="698"/>
      <c r="AJ13" s="699"/>
      <c r="AK13" s="700"/>
      <c r="AL13" s="695"/>
      <c r="AM13" s="695"/>
      <c r="AN13" s="695"/>
      <c r="AO13" s="695"/>
      <c r="AP13" s="695"/>
      <c r="AQ13" s="695"/>
      <c r="AR13" s="695"/>
      <c r="AS13" s="695"/>
      <c r="AT13" s="695"/>
      <c r="AU13" s="701"/>
      <c r="AV13" s="701"/>
      <c r="AW13" s="701"/>
      <c r="AX13" s="701"/>
      <c r="AY13" s="702"/>
      <c r="AZ13" s="56"/>
      <c r="BA13" s="56"/>
      <c r="BB13" s="56"/>
      <c r="BC13" s="56"/>
      <c r="BD13" s="56"/>
      <c r="BE13" s="67"/>
      <c r="BF13" s="67"/>
      <c r="BG13" s="67"/>
      <c r="BH13" s="67"/>
      <c r="BI13" s="67"/>
      <c r="BJ13" s="67"/>
      <c r="BK13" s="67"/>
      <c r="BL13" s="67"/>
      <c r="BM13" s="67"/>
      <c r="BN13" s="67"/>
      <c r="BO13" s="67"/>
      <c r="BP13" s="67"/>
      <c r="BQ13" s="52">
        <v>7</v>
      </c>
      <c r="BR13" s="72"/>
      <c r="BS13" s="691"/>
      <c r="BT13" s="692"/>
      <c r="BU13" s="692"/>
      <c r="BV13" s="692"/>
      <c r="BW13" s="692"/>
      <c r="BX13" s="692"/>
      <c r="BY13" s="692"/>
      <c r="BZ13" s="692"/>
      <c r="CA13" s="692"/>
      <c r="CB13" s="692"/>
      <c r="CC13" s="692"/>
      <c r="CD13" s="692"/>
      <c r="CE13" s="692"/>
      <c r="CF13" s="692"/>
      <c r="CG13" s="693"/>
      <c r="CH13" s="703"/>
      <c r="CI13" s="698"/>
      <c r="CJ13" s="698"/>
      <c r="CK13" s="698"/>
      <c r="CL13" s="704"/>
      <c r="CM13" s="703"/>
      <c r="CN13" s="698"/>
      <c r="CO13" s="698"/>
      <c r="CP13" s="698"/>
      <c r="CQ13" s="704"/>
      <c r="CR13" s="703"/>
      <c r="CS13" s="698"/>
      <c r="CT13" s="698"/>
      <c r="CU13" s="698"/>
      <c r="CV13" s="704"/>
      <c r="CW13" s="703"/>
      <c r="CX13" s="698"/>
      <c r="CY13" s="698"/>
      <c r="CZ13" s="698"/>
      <c r="DA13" s="704"/>
      <c r="DB13" s="703"/>
      <c r="DC13" s="698"/>
      <c r="DD13" s="698"/>
      <c r="DE13" s="698"/>
      <c r="DF13" s="704"/>
      <c r="DG13" s="703"/>
      <c r="DH13" s="698"/>
      <c r="DI13" s="698"/>
      <c r="DJ13" s="698"/>
      <c r="DK13" s="704"/>
      <c r="DL13" s="703"/>
      <c r="DM13" s="698"/>
      <c r="DN13" s="698"/>
      <c r="DO13" s="698"/>
      <c r="DP13" s="704"/>
      <c r="DQ13" s="703"/>
      <c r="DR13" s="698"/>
      <c r="DS13" s="698"/>
      <c r="DT13" s="698"/>
      <c r="DU13" s="704"/>
      <c r="DV13" s="691"/>
      <c r="DW13" s="692"/>
      <c r="DX13" s="692"/>
      <c r="DY13" s="692"/>
      <c r="DZ13" s="705"/>
      <c r="EA13" s="67"/>
    </row>
    <row r="14" spans="1:131" s="47" customFormat="1" ht="26.25" customHeight="1" x14ac:dyDescent="0.2">
      <c r="A14" s="52">
        <v>8</v>
      </c>
      <c r="B14" s="691"/>
      <c r="C14" s="692"/>
      <c r="D14" s="692"/>
      <c r="E14" s="692"/>
      <c r="F14" s="692"/>
      <c r="G14" s="692"/>
      <c r="H14" s="692"/>
      <c r="I14" s="692"/>
      <c r="J14" s="692"/>
      <c r="K14" s="692"/>
      <c r="L14" s="692"/>
      <c r="M14" s="692"/>
      <c r="N14" s="692"/>
      <c r="O14" s="692"/>
      <c r="P14" s="693"/>
      <c r="Q14" s="694"/>
      <c r="R14" s="695"/>
      <c r="S14" s="695"/>
      <c r="T14" s="695"/>
      <c r="U14" s="695"/>
      <c r="V14" s="695"/>
      <c r="W14" s="695"/>
      <c r="X14" s="695"/>
      <c r="Y14" s="695"/>
      <c r="Z14" s="695"/>
      <c r="AA14" s="695"/>
      <c r="AB14" s="695"/>
      <c r="AC14" s="695"/>
      <c r="AD14" s="695"/>
      <c r="AE14" s="696"/>
      <c r="AF14" s="697"/>
      <c r="AG14" s="698"/>
      <c r="AH14" s="698"/>
      <c r="AI14" s="698"/>
      <c r="AJ14" s="699"/>
      <c r="AK14" s="700"/>
      <c r="AL14" s="695"/>
      <c r="AM14" s="695"/>
      <c r="AN14" s="695"/>
      <c r="AO14" s="695"/>
      <c r="AP14" s="695"/>
      <c r="AQ14" s="695"/>
      <c r="AR14" s="695"/>
      <c r="AS14" s="695"/>
      <c r="AT14" s="695"/>
      <c r="AU14" s="701"/>
      <c r="AV14" s="701"/>
      <c r="AW14" s="701"/>
      <c r="AX14" s="701"/>
      <c r="AY14" s="702"/>
      <c r="AZ14" s="56"/>
      <c r="BA14" s="56"/>
      <c r="BB14" s="56"/>
      <c r="BC14" s="56"/>
      <c r="BD14" s="56"/>
      <c r="BE14" s="67"/>
      <c r="BF14" s="67"/>
      <c r="BG14" s="67"/>
      <c r="BH14" s="67"/>
      <c r="BI14" s="67"/>
      <c r="BJ14" s="67"/>
      <c r="BK14" s="67"/>
      <c r="BL14" s="67"/>
      <c r="BM14" s="67"/>
      <c r="BN14" s="67"/>
      <c r="BO14" s="67"/>
      <c r="BP14" s="67"/>
      <c r="BQ14" s="52">
        <v>8</v>
      </c>
      <c r="BR14" s="72"/>
      <c r="BS14" s="691"/>
      <c r="BT14" s="692"/>
      <c r="BU14" s="692"/>
      <c r="BV14" s="692"/>
      <c r="BW14" s="692"/>
      <c r="BX14" s="692"/>
      <c r="BY14" s="692"/>
      <c r="BZ14" s="692"/>
      <c r="CA14" s="692"/>
      <c r="CB14" s="692"/>
      <c r="CC14" s="692"/>
      <c r="CD14" s="692"/>
      <c r="CE14" s="692"/>
      <c r="CF14" s="692"/>
      <c r="CG14" s="693"/>
      <c r="CH14" s="703"/>
      <c r="CI14" s="698"/>
      <c r="CJ14" s="698"/>
      <c r="CK14" s="698"/>
      <c r="CL14" s="704"/>
      <c r="CM14" s="703"/>
      <c r="CN14" s="698"/>
      <c r="CO14" s="698"/>
      <c r="CP14" s="698"/>
      <c r="CQ14" s="704"/>
      <c r="CR14" s="703"/>
      <c r="CS14" s="698"/>
      <c r="CT14" s="698"/>
      <c r="CU14" s="698"/>
      <c r="CV14" s="704"/>
      <c r="CW14" s="703"/>
      <c r="CX14" s="698"/>
      <c r="CY14" s="698"/>
      <c r="CZ14" s="698"/>
      <c r="DA14" s="704"/>
      <c r="DB14" s="703"/>
      <c r="DC14" s="698"/>
      <c r="DD14" s="698"/>
      <c r="DE14" s="698"/>
      <c r="DF14" s="704"/>
      <c r="DG14" s="703"/>
      <c r="DH14" s="698"/>
      <c r="DI14" s="698"/>
      <c r="DJ14" s="698"/>
      <c r="DK14" s="704"/>
      <c r="DL14" s="703"/>
      <c r="DM14" s="698"/>
      <c r="DN14" s="698"/>
      <c r="DO14" s="698"/>
      <c r="DP14" s="704"/>
      <c r="DQ14" s="703"/>
      <c r="DR14" s="698"/>
      <c r="DS14" s="698"/>
      <c r="DT14" s="698"/>
      <c r="DU14" s="704"/>
      <c r="DV14" s="691"/>
      <c r="DW14" s="692"/>
      <c r="DX14" s="692"/>
      <c r="DY14" s="692"/>
      <c r="DZ14" s="705"/>
      <c r="EA14" s="67"/>
    </row>
    <row r="15" spans="1:131" s="47" customFormat="1" ht="26.25" customHeight="1" x14ac:dyDescent="0.2">
      <c r="A15" s="52">
        <v>9</v>
      </c>
      <c r="B15" s="691"/>
      <c r="C15" s="692"/>
      <c r="D15" s="692"/>
      <c r="E15" s="692"/>
      <c r="F15" s="692"/>
      <c r="G15" s="692"/>
      <c r="H15" s="692"/>
      <c r="I15" s="692"/>
      <c r="J15" s="692"/>
      <c r="K15" s="692"/>
      <c r="L15" s="692"/>
      <c r="M15" s="692"/>
      <c r="N15" s="692"/>
      <c r="O15" s="692"/>
      <c r="P15" s="693"/>
      <c r="Q15" s="694"/>
      <c r="R15" s="695"/>
      <c r="S15" s="695"/>
      <c r="T15" s="695"/>
      <c r="U15" s="695"/>
      <c r="V15" s="695"/>
      <c r="W15" s="695"/>
      <c r="X15" s="695"/>
      <c r="Y15" s="695"/>
      <c r="Z15" s="695"/>
      <c r="AA15" s="695"/>
      <c r="AB15" s="695"/>
      <c r="AC15" s="695"/>
      <c r="AD15" s="695"/>
      <c r="AE15" s="696"/>
      <c r="AF15" s="697"/>
      <c r="AG15" s="698"/>
      <c r="AH15" s="698"/>
      <c r="AI15" s="698"/>
      <c r="AJ15" s="699"/>
      <c r="AK15" s="700"/>
      <c r="AL15" s="695"/>
      <c r="AM15" s="695"/>
      <c r="AN15" s="695"/>
      <c r="AO15" s="695"/>
      <c r="AP15" s="695"/>
      <c r="AQ15" s="695"/>
      <c r="AR15" s="695"/>
      <c r="AS15" s="695"/>
      <c r="AT15" s="695"/>
      <c r="AU15" s="701"/>
      <c r="AV15" s="701"/>
      <c r="AW15" s="701"/>
      <c r="AX15" s="701"/>
      <c r="AY15" s="702"/>
      <c r="AZ15" s="56"/>
      <c r="BA15" s="56"/>
      <c r="BB15" s="56"/>
      <c r="BC15" s="56"/>
      <c r="BD15" s="56"/>
      <c r="BE15" s="67"/>
      <c r="BF15" s="67"/>
      <c r="BG15" s="67"/>
      <c r="BH15" s="67"/>
      <c r="BI15" s="67"/>
      <c r="BJ15" s="67"/>
      <c r="BK15" s="67"/>
      <c r="BL15" s="67"/>
      <c r="BM15" s="67"/>
      <c r="BN15" s="67"/>
      <c r="BO15" s="67"/>
      <c r="BP15" s="67"/>
      <c r="BQ15" s="52">
        <v>9</v>
      </c>
      <c r="BR15" s="72"/>
      <c r="BS15" s="691"/>
      <c r="BT15" s="692"/>
      <c r="BU15" s="692"/>
      <c r="BV15" s="692"/>
      <c r="BW15" s="692"/>
      <c r="BX15" s="692"/>
      <c r="BY15" s="692"/>
      <c r="BZ15" s="692"/>
      <c r="CA15" s="692"/>
      <c r="CB15" s="692"/>
      <c r="CC15" s="692"/>
      <c r="CD15" s="692"/>
      <c r="CE15" s="692"/>
      <c r="CF15" s="692"/>
      <c r="CG15" s="693"/>
      <c r="CH15" s="703"/>
      <c r="CI15" s="698"/>
      <c r="CJ15" s="698"/>
      <c r="CK15" s="698"/>
      <c r="CL15" s="704"/>
      <c r="CM15" s="703"/>
      <c r="CN15" s="698"/>
      <c r="CO15" s="698"/>
      <c r="CP15" s="698"/>
      <c r="CQ15" s="704"/>
      <c r="CR15" s="703"/>
      <c r="CS15" s="698"/>
      <c r="CT15" s="698"/>
      <c r="CU15" s="698"/>
      <c r="CV15" s="704"/>
      <c r="CW15" s="703"/>
      <c r="CX15" s="698"/>
      <c r="CY15" s="698"/>
      <c r="CZ15" s="698"/>
      <c r="DA15" s="704"/>
      <c r="DB15" s="703"/>
      <c r="DC15" s="698"/>
      <c r="DD15" s="698"/>
      <c r="DE15" s="698"/>
      <c r="DF15" s="704"/>
      <c r="DG15" s="703"/>
      <c r="DH15" s="698"/>
      <c r="DI15" s="698"/>
      <c r="DJ15" s="698"/>
      <c r="DK15" s="704"/>
      <c r="DL15" s="703"/>
      <c r="DM15" s="698"/>
      <c r="DN15" s="698"/>
      <c r="DO15" s="698"/>
      <c r="DP15" s="704"/>
      <c r="DQ15" s="703"/>
      <c r="DR15" s="698"/>
      <c r="DS15" s="698"/>
      <c r="DT15" s="698"/>
      <c r="DU15" s="704"/>
      <c r="DV15" s="691"/>
      <c r="DW15" s="692"/>
      <c r="DX15" s="692"/>
      <c r="DY15" s="692"/>
      <c r="DZ15" s="705"/>
      <c r="EA15" s="67"/>
    </row>
    <row r="16" spans="1:131" s="47" customFormat="1" ht="26.25" customHeight="1" x14ac:dyDescent="0.2">
      <c r="A16" s="52">
        <v>10</v>
      </c>
      <c r="B16" s="691"/>
      <c r="C16" s="692"/>
      <c r="D16" s="692"/>
      <c r="E16" s="692"/>
      <c r="F16" s="692"/>
      <c r="G16" s="692"/>
      <c r="H16" s="692"/>
      <c r="I16" s="692"/>
      <c r="J16" s="692"/>
      <c r="K16" s="692"/>
      <c r="L16" s="692"/>
      <c r="M16" s="692"/>
      <c r="N16" s="692"/>
      <c r="O16" s="692"/>
      <c r="P16" s="693"/>
      <c r="Q16" s="694"/>
      <c r="R16" s="695"/>
      <c r="S16" s="695"/>
      <c r="T16" s="695"/>
      <c r="U16" s="695"/>
      <c r="V16" s="695"/>
      <c r="W16" s="695"/>
      <c r="X16" s="695"/>
      <c r="Y16" s="695"/>
      <c r="Z16" s="695"/>
      <c r="AA16" s="695"/>
      <c r="AB16" s="695"/>
      <c r="AC16" s="695"/>
      <c r="AD16" s="695"/>
      <c r="AE16" s="696"/>
      <c r="AF16" s="697"/>
      <c r="AG16" s="698"/>
      <c r="AH16" s="698"/>
      <c r="AI16" s="698"/>
      <c r="AJ16" s="699"/>
      <c r="AK16" s="700"/>
      <c r="AL16" s="695"/>
      <c r="AM16" s="695"/>
      <c r="AN16" s="695"/>
      <c r="AO16" s="695"/>
      <c r="AP16" s="695"/>
      <c r="AQ16" s="695"/>
      <c r="AR16" s="695"/>
      <c r="AS16" s="695"/>
      <c r="AT16" s="695"/>
      <c r="AU16" s="701"/>
      <c r="AV16" s="701"/>
      <c r="AW16" s="701"/>
      <c r="AX16" s="701"/>
      <c r="AY16" s="702"/>
      <c r="AZ16" s="56"/>
      <c r="BA16" s="56"/>
      <c r="BB16" s="56"/>
      <c r="BC16" s="56"/>
      <c r="BD16" s="56"/>
      <c r="BE16" s="67"/>
      <c r="BF16" s="67"/>
      <c r="BG16" s="67"/>
      <c r="BH16" s="67"/>
      <c r="BI16" s="67"/>
      <c r="BJ16" s="67"/>
      <c r="BK16" s="67"/>
      <c r="BL16" s="67"/>
      <c r="BM16" s="67"/>
      <c r="BN16" s="67"/>
      <c r="BO16" s="67"/>
      <c r="BP16" s="67"/>
      <c r="BQ16" s="52">
        <v>10</v>
      </c>
      <c r="BR16" s="72"/>
      <c r="BS16" s="691"/>
      <c r="BT16" s="692"/>
      <c r="BU16" s="692"/>
      <c r="BV16" s="692"/>
      <c r="BW16" s="692"/>
      <c r="BX16" s="692"/>
      <c r="BY16" s="692"/>
      <c r="BZ16" s="692"/>
      <c r="CA16" s="692"/>
      <c r="CB16" s="692"/>
      <c r="CC16" s="692"/>
      <c r="CD16" s="692"/>
      <c r="CE16" s="692"/>
      <c r="CF16" s="692"/>
      <c r="CG16" s="693"/>
      <c r="CH16" s="703"/>
      <c r="CI16" s="698"/>
      <c r="CJ16" s="698"/>
      <c r="CK16" s="698"/>
      <c r="CL16" s="704"/>
      <c r="CM16" s="703"/>
      <c r="CN16" s="698"/>
      <c r="CO16" s="698"/>
      <c r="CP16" s="698"/>
      <c r="CQ16" s="704"/>
      <c r="CR16" s="703"/>
      <c r="CS16" s="698"/>
      <c r="CT16" s="698"/>
      <c r="CU16" s="698"/>
      <c r="CV16" s="704"/>
      <c r="CW16" s="703"/>
      <c r="CX16" s="698"/>
      <c r="CY16" s="698"/>
      <c r="CZ16" s="698"/>
      <c r="DA16" s="704"/>
      <c r="DB16" s="703"/>
      <c r="DC16" s="698"/>
      <c r="DD16" s="698"/>
      <c r="DE16" s="698"/>
      <c r="DF16" s="704"/>
      <c r="DG16" s="703"/>
      <c r="DH16" s="698"/>
      <c r="DI16" s="698"/>
      <c r="DJ16" s="698"/>
      <c r="DK16" s="704"/>
      <c r="DL16" s="703"/>
      <c r="DM16" s="698"/>
      <c r="DN16" s="698"/>
      <c r="DO16" s="698"/>
      <c r="DP16" s="704"/>
      <c r="DQ16" s="703"/>
      <c r="DR16" s="698"/>
      <c r="DS16" s="698"/>
      <c r="DT16" s="698"/>
      <c r="DU16" s="704"/>
      <c r="DV16" s="691"/>
      <c r="DW16" s="692"/>
      <c r="DX16" s="692"/>
      <c r="DY16" s="692"/>
      <c r="DZ16" s="705"/>
      <c r="EA16" s="67"/>
    </row>
    <row r="17" spans="1:131" s="47" customFormat="1" ht="26.25" customHeight="1" x14ac:dyDescent="0.2">
      <c r="A17" s="52">
        <v>11</v>
      </c>
      <c r="B17" s="691"/>
      <c r="C17" s="692"/>
      <c r="D17" s="692"/>
      <c r="E17" s="692"/>
      <c r="F17" s="692"/>
      <c r="G17" s="692"/>
      <c r="H17" s="692"/>
      <c r="I17" s="692"/>
      <c r="J17" s="692"/>
      <c r="K17" s="692"/>
      <c r="L17" s="692"/>
      <c r="M17" s="692"/>
      <c r="N17" s="692"/>
      <c r="O17" s="692"/>
      <c r="P17" s="693"/>
      <c r="Q17" s="694"/>
      <c r="R17" s="695"/>
      <c r="S17" s="695"/>
      <c r="T17" s="695"/>
      <c r="U17" s="695"/>
      <c r="V17" s="695"/>
      <c r="W17" s="695"/>
      <c r="X17" s="695"/>
      <c r="Y17" s="695"/>
      <c r="Z17" s="695"/>
      <c r="AA17" s="695"/>
      <c r="AB17" s="695"/>
      <c r="AC17" s="695"/>
      <c r="AD17" s="695"/>
      <c r="AE17" s="696"/>
      <c r="AF17" s="697"/>
      <c r="AG17" s="698"/>
      <c r="AH17" s="698"/>
      <c r="AI17" s="698"/>
      <c r="AJ17" s="699"/>
      <c r="AK17" s="700"/>
      <c r="AL17" s="695"/>
      <c r="AM17" s="695"/>
      <c r="AN17" s="695"/>
      <c r="AO17" s="695"/>
      <c r="AP17" s="695"/>
      <c r="AQ17" s="695"/>
      <c r="AR17" s="695"/>
      <c r="AS17" s="695"/>
      <c r="AT17" s="695"/>
      <c r="AU17" s="701"/>
      <c r="AV17" s="701"/>
      <c r="AW17" s="701"/>
      <c r="AX17" s="701"/>
      <c r="AY17" s="702"/>
      <c r="AZ17" s="56"/>
      <c r="BA17" s="56"/>
      <c r="BB17" s="56"/>
      <c r="BC17" s="56"/>
      <c r="BD17" s="56"/>
      <c r="BE17" s="67"/>
      <c r="BF17" s="67"/>
      <c r="BG17" s="67"/>
      <c r="BH17" s="67"/>
      <c r="BI17" s="67"/>
      <c r="BJ17" s="67"/>
      <c r="BK17" s="67"/>
      <c r="BL17" s="67"/>
      <c r="BM17" s="67"/>
      <c r="BN17" s="67"/>
      <c r="BO17" s="67"/>
      <c r="BP17" s="67"/>
      <c r="BQ17" s="52">
        <v>11</v>
      </c>
      <c r="BR17" s="72"/>
      <c r="BS17" s="691"/>
      <c r="BT17" s="692"/>
      <c r="BU17" s="692"/>
      <c r="BV17" s="692"/>
      <c r="BW17" s="692"/>
      <c r="BX17" s="692"/>
      <c r="BY17" s="692"/>
      <c r="BZ17" s="692"/>
      <c r="CA17" s="692"/>
      <c r="CB17" s="692"/>
      <c r="CC17" s="692"/>
      <c r="CD17" s="692"/>
      <c r="CE17" s="692"/>
      <c r="CF17" s="692"/>
      <c r="CG17" s="693"/>
      <c r="CH17" s="703"/>
      <c r="CI17" s="698"/>
      <c r="CJ17" s="698"/>
      <c r="CK17" s="698"/>
      <c r="CL17" s="704"/>
      <c r="CM17" s="703"/>
      <c r="CN17" s="698"/>
      <c r="CO17" s="698"/>
      <c r="CP17" s="698"/>
      <c r="CQ17" s="704"/>
      <c r="CR17" s="703"/>
      <c r="CS17" s="698"/>
      <c r="CT17" s="698"/>
      <c r="CU17" s="698"/>
      <c r="CV17" s="704"/>
      <c r="CW17" s="703"/>
      <c r="CX17" s="698"/>
      <c r="CY17" s="698"/>
      <c r="CZ17" s="698"/>
      <c r="DA17" s="704"/>
      <c r="DB17" s="703"/>
      <c r="DC17" s="698"/>
      <c r="DD17" s="698"/>
      <c r="DE17" s="698"/>
      <c r="DF17" s="704"/>
      <c r="DG17" s="703"/>
      <c r="DH17" s="698"/>
      <c r="DI17" s="698"/>
      <c r="DJ17" s="698"/>
      <c r="DK17" s="704"/>
      <c r="DL17" s="703"/>
      <c r="DM17" s="698"/>
      <c r="DN17" s="698"/>
      <c r="DO17" s="698"/>
      <c r="DP17" s="704"/>
      <c r="DQ17" s="703"/>
      <c r="DR17" s="698"/>
      <c r="DS17" s="698"/>
      <c r="DT17" s="698"/>
      <c r="DU17" s="704"/>
      <c r="DV17" s="691"/>
      <c r="DW17" s="692"/>
      <c r="DX17" s="692"/>
      <c r="DY17" s="692"/>
      <c r="DZ17" s="705"/>
      <c r="EA17" s="67"/>
    </row>
    <row r="18" spans="1:131" s="47" customFormat="1" ht="26.25" customHeight="1" x14ac:dyDescent="0.2">
      <c r="A18" s="52">
        <v>12</v>
      </c>
      <c r="B18" s="691"/>
      <c r="C18" s="692"/>
      <c r="D18" s="692"/>
      <c r="E18" s="692"/>
      <c r="F18" s="692"/>
      <c r="G18" s="692"/>
      <c r="H18" s="692"/>
      <c r="I18" s="692"/>
      <c r="J18" s="692"/>
      <c r="K18" s="692"/>
      <c r="L18" s="692"/>
      <c r="M18" s="692"/>
      <c r="N18" s="692"/>
      <c r="O18" s="692"/>
      <c r="P18" s="693"/>
      <c r="Q18" s="694"/>
      <c r="R18" s="695"/>
      <c r="S18" s="695"/>
      <c r="T18" s="695"/>
      <c r="U18" s="695"/>
      <c r="V18" s="695"/>
      <c r="W18" s="695"/>
      <c r="X18" s="695"/>
      <c r="Y18" s="695"/>
      <c r="Z18" s="695"/>
      <c r="AA18" s="695"/>
      <c r="AB18" s="695"/>
      <c r="AC18" s="695"/>
      <c r="AD18" s="695"/>
      <c r="AE18" s="696"/>
      <c r="AF18" s="697"/>
      <c r="AG18" s="698"/>
      <c r="AH18" s="698"/>
      <c r="AI18" s="698"/>
      <c r="AJ18" s="699"/>
      <c r="AK18" s="700"/>
      <c r="AL18" s="695"/>
      <c r="AM18" s="695"/>
      <c r="AN18" s="695"/>
      <c r="AO18" s="695"/>
      <c r="AP18" s="695"/>
      <c r="AQ18" s="695"/>
      <c r="AR18" s="695"/>
      <c r="AS18" s="695"/>
      <c r="AT18" s="695"/>
      <c r="AU18" s="701"/>
      <c r="AV18" s="701"/>
      <c r="AW18" s="701"/>
      <c r="AX18" s="701"/>
      <c r="AY18" s="702"/>
      <c r="AZ18" s="56"/>
      <c r="BA18" s="56"/>
      <c r="BB18" s="56"/>
      <c r="BC18" s="56"/>
      <c r="BD18" s="56"/>
      <c r="BE18" s="67"/>
      <c r="BF18" s="67"/>
      <c r="BG18" s="67"/>
      <c r="BH18" s="67"/>
      <c r="BI18" s="67"/>
      <c r="BJ18" s="67"/>
      <c r="BK18" s="67"/>
      <c r="BL18" s="67"/>
      <c r="BM18" s="67"/>
      <c r="BN18" s="67"/>
      <c r="BO18" s="67"/>
      <c r="BP18" s="67"/>
      <c r="BQ18" s="52">
        <v>12</v>
      </c>
      <c r="BR18" s="72"/>
      <c r="BS18" s="691"/>
      <c r="BT18" s="692"/>
      <c r="BU18" s="692"/>
      <c r="BV18" s="692"/>
      <c r="BW18" s="692"/>
      <c r="BX18" s="692"/>
      <c r="BY18" s="692"/>
      <c r="BZ18" s="692"/>
      <c r="CA18" s="692"/>
      <c r="CB18" s="692"/>
      <c r="CC18" s="692"/>
      <c r="CD18" s="692"/>
      <c r="CE18" s="692"/>
      <c r="CF18" s="692"/>
      <c r="CG18" s="693"/>
      <c r="CH18" s="703"/>
      <c r="CI18" s="698"/>
      <c r="CJ18" s="698"/>
      <c r="CK18" s="698"/>
      <c r="CL18" s="704"/>
      <c r="CM18" s="703"/>
      <c r="CN18" s="698"/>
      <c r="CO18" s="698"/>
      <c r="CP18" s="698"/>
      <c r="CQ18" s="704"/>
      <c r="CR18" s="703"/>
      <c r="CS18" s="698"/>
      <c r="CT18" s="698"/>
      <c r="CU18" s="698"/>
      <c r="CV18" s="704"/>
      <c r="CW18" s="703"/>
      <c r="CX18" s="698"/>
      <c r="CY18" s="698"/>
      <c r="CZ18" s="698"/>
      <c r="DA18" s="704"/>
      <c r="DB18" s="703"/>
      <c r="DC18" s="698"/>
      <c r="DD18" s="698"/>
      <c r="DE18" s="698"/>
      <c r="DF18" s="704"/>
      <c r="DG18" s="703"/>
      <c r="DH18" s="698"/>
      <c r="DI18" s="698"/>
      <c r="DJ18" s="698"/>
      <c r="DK18" s="704"/>
      <c r="DL18" s="703"/>
      <c r="DM18" s="698"/>
      <c r="DN18" s="698"/>
      <c r="DO18" s="698"/>
      <c r="DP18" s="704"/>
      <c r="DQ18" s="703"/>
      <c r="DR18" s="698"/>
      <c r="DS18" s="698"/>
      <c r="DT18" s="698"/>
      <c r="DU18" s="704"/>
      <c r="DV18" s="691"/>
      <c r="DW18" s="692"/>
      <c r="DX18" s="692"/>
      <c r="DY18" s="692"/>
      <c r="DZ18" s="705"/>
      <c r="EA18" s="67"/>
    </row>
    <row r="19" spans="1:131" s="47" customFormat="1" ht="26.25" customHeight="1" x14ac:dyDescent="0.2">
      <c r="A19" s="52">
        <v>13</v>
      </c>
      <c r="B19" s="691"/>
      <c r="C19" s="692"/>
      <c r="D19" s="692"/>
      <c r="E19" s="692"/>
      <c r="F19" s="692"/>
      <c r="G19" s="692"/>
      <c r="H19" s="692"/>
      <c r="I19" s="692"/>
      <c r="J19" s="692"/>
      <c r="K19" s="692"/>
      <c r="L19" s="692"/>
      <c r="M19" s="692"/>
      <c r="N19" s="692"/>
      <c r="O19" s="692"/>
      <c r="P19" s="693"/>
      <c r="Q19" s="694"/>
      <c r="R19" s="695"/>
      <c r="S19" s="695"/>
      <c r="T19" s="695"/>
      <c r="U19" s="695"/>
      <c r="V19" s="695"/>
      <c r="W19" s="695"/>
      <c r="X19" s="695"/>
      <c r="Y19" s="695"/>
      <c r="Z19" s="695"/>
      <c r="AA19" s="695"/>
      <c r="AB19" s="695"/>
      <c r="AC19" s="695"/>
      <c r="AD19" s="695"/>
      <c r="AE19" s="696"/>
      <c r="AF19" s="697"/>
      <c r="AG19" s="698"/>
      <c r="AH19" s="698"/>
      <c r="AI19" s="698"/>
      <c r="AJ19" s="699"/>
      <c r="AK19" s="700"/>
      <c r="AL19" s="695"/>
      <c r="AM19" s="695"/>
      <c r="AN19" s="695"/>
      <c r="AO19" s="695"/>
      <c r="AP19" s="695"/>
      <c r="AQ19" s="695"/>
      <c r="AR19" s="695"/>
      <c r="AS19" s="695"/>
      <c r="AT19" s="695"/>
      <c r="AU19" s="701"/>
      <c r="AV19" s="701"/>
      <c r="AW19" s="701"/>
      <c r="AX19" s="701"/>
      <c r="AY19" s="702"/>
      <c r="AZ19" s="56"/>
      <c r="BA19" s="56"/>
      <c r="BB19" s="56"/>
      <c r="BC19" s="56"/>
      <c r="BD19" s="56"/>
      <c r="BE19" s="67"/>
      <c r="BF19" s="67"/>
      <c r="BG19" s="67"/>
      <c r="BH19" s="67"/>
      <c r="BI19" s="67"/>
      <c r="BJ19" s="67"/>
      <c r="BK19" s="67"/>
      <c r="BL19" s="67"/>
      <c r="BM19" s="67"/>
      <c r="BN19" s="67"/>
      <c r="BO19" s="67"/>
      <c r="BP19" s="67"/>
      <c r="BQ19" s="52">
        <v>13</v>
      </c>
      <c r="BR19" s="72"/>
      <c r="BS19" s="691"/>
      <c r="BT19" s="692"/>
      <c r="BU19" s="692"/>
      <c r="BV19" s="692"/>
      <c r="BW19" s="692"/>
      <c r="BX19" s="692"/>
      <c r="BY19" s="692"/>
      <c r="BZ19" s="692"/>
      <c r="CA19" s="692"/>
      <c r="CB19" s="692"/>
      <c r="CC19" s="692"/>
      <c r="CD19" s="692"/>
      <c r="CE19" s="692"/>
      <c r="CF19" s="692"/>
      <c r="CG19" s="693"/>
      <c r="CH19" s="703"/>
      <c r="CI19" s="698"/>
      <c r="CJ19" s="698"/>
      <c r="CK19" s="698"/>
      <c r="CL19" s="704"/>
      <c r="CM19" s="703"/>
      <c r="CN19" s="698"/>
      <c r="CO19" s="698"/>
      <c r="CP19" s="698"/>
      <c r="CQ19" s="704"/>
      <c r="CR19" s="703"/>
      <c r="CS19" s="698"/>
      <c r="CT19" s="698"/>
      <c r="CU19" s="698"/>
      <c r="CV19" s="704"/>
      <c r="CW19" s="703"/>
      <c r="CX19" s="698"/>
      <c r="CY19" s="698"/>
      <c r="CZ19" s="698"/>
      <c r="DA19" s="704"/>
      <c r="DB19" s="703"/>
      <c r="DC19" s="698"/>
      <c r="DD19" s="698"/>
      <c r="DE19" s="698"/>
      <c r="DF19" s="704"/>
      <c r="DG19" s="703"/>
      <c r="DH19" s="698"/>
      <c r="DI19" s="698"/>
      <c r="DJ19" s="698"/>
      <c r="DK19" s="704"/>
      <c r="DL19" s="703"/>
      <c r="DM19" s="698"/>
      <c r="DN19" s="698"/>
      <c r="DO19" s="698"/>
      <c r="DP19" s="704"/>
      <c r="DQ19" s="703"/>
      <c r="DR19" s="698"/>
      <c r="DS19" s="698"/>
      <c r="DT19" s="698"/>
      <c r="DU19" s="704"/>
      <c r="DV19" s="691"/>
      <c r="DW19" s="692"/>
      <c r="DX19" s="692"/>
      <c r="DY19" s="692"/>
      <c r="DZ19" s="705"/>
      <c r="EA19" s="67"/>
    </row>
    <row r="20" spans="1:131" s="47" customFormat="1" ht="26.25" customHeight="1" x14ac:dyDescent="0.2">
      <c r="A20" s="52">
        <v>14</v>
      </c>
      <c r="B20" s="691"/>
      <c r="C20" s="692"/>
      <c r="D20" s="692"/>
      <c r="E20" s="692"/>
      <c r="F20" s="692"/>
      <c r="G20" s="692"/>
      <c r="H20" s="692"/>
      <c r="I20" s="692"/>
      <c r="J20" s="692"/>
      <c r="K20" s="692"/>
      <c r="L20" s="692"/>
      <c r="M20" s="692"/>
      <c r="N20" s="692"/>
      <c r="O20" s="692"/>
      <c r="P20" s="693"/>
      <c r="Q20" s="694"/>
      <c r="R20" s="695"/>
      <c r="S20" s="695"/>
      <c r="T20" s="695"/>
      <c r="U20" s="695"/>
      <c r="V20" s="695"/>
      <c r="W20" s="695"/>
      <c r="X20" s="695"/>
      <c r="Y20" s="695"/>
      <c r="Z20" s="695"/>
      <c r="AA20" s="695"/>
      <c r="AB20" s="695"/>
      <c r="AC20" s="695"/>
      <c r="AD20" s="695"/>
      <c r="AE20" s="696"/>
      <c r="AF20" s="697"/>
      <c r="AG20" s="698"/>
      <c r="AH20" s="698"/>
      <c r="AI20" s="698"/>
      <c r="AJ20" s="699"/>
      <c r="AK20" s="700"/>
      <c r="AL20" s="695"/>
      <c r="AM20" s="695"/>
      <c r="AN20" s="695"/>
      <c r="AO20" s="695"/>
      <c r="AP20" s="695"/>
      <c r="AQ20" s="695"/>
      <c r="AR20" s="695"/>
      <c r="AS20" s="695"/>
      <c r="AT20" s="695"/>
      <c r="AU20" s="701"/>
      <c r="AV20" s="701"/>
      <c r="AW20" s="701"/>
      <c r="AX20" s="701"/>
      <c r="AY20" s="702"/>
      <c r="AZ20" s="56"/>
      <c r="BA20" s="56"/>
      <c r="BB20" s="56"/>
      <c r="BC20" s="56"/>
      <c r="BD20" s="56"/>
      <c r="BE20" s="67"/>
      <c r="BF20" s="67"/>
      <c r="BG20" s="67"/>
      <c r="BH20" s="67"/>
      <c r="BI20" s="67"/>
      <c r="BJ20" s="67"/>
      <c r="BK20" s="67"/>
      <c r="BL20" s="67"/>
      <c r="BM20" s="67"/>
      <c r="BN20" s="67"/>
      <c r="BO20" s="67"/>
      <c r="BP20" s="67"/>
      <c r="BQ20" s="52">
        <v>14</v>
      </c>
      <c r="BR20" s="72"/>
      <c r="BS20" s="691"/>
      <c r="BT20" s="692"/>
      <c r="BU20" s="692"/>
      <c r="BV20" s="692"/>
      <c r="BW20" s="692"/>
      <c r="BX20" s="692"/>
      <c r="BY20" s="692"/>
      <c r="BZ20" s="692"/>
      <c r="CA20" s="692"/>
      <c r="CB20" s="692"/>
      <c r="CC20" s="692"/>
      <c r="CD20" s="692"/>
      <c r="CE20" s="692"/>
      <c r="CF20" s="692"/>
      <c r="CG20" s="693"/>
      <c r="CH20" s="703"/>
      <c r="CI20" s="698"/>
      <c r="CJ20" s="698"/>
      <c r="CK20" s="698"/>
      <c r="CL20" s="704"/>
      <c r="CM20" s="703"/>
      <c r="CN20" s="698"/>
      <c r="CO20" s="698"/>
      <c r="CP20" s="698"/>
      <c r="CQ20" s="704"/>
      <c r="CR20" s="703"/>
      <c r="CS20" s="698"/>
      <c r="CT20" s="698"/>
      <c r="CU20" s="698"/>
      <c r="CV20" s="704"/>
      <c r="CW20" s="703"/>
      <c r="CX20" s="698"/>
      <c r="CY20" s="698"/>
      <c r="CZ20" s="698"/>
      <c r="DA20" s="704"/>
      <c r="DB20" s="703"/>
      <c r="DC20" s="698"/>
      <c r="DD20" s="698"/>
      <c r="DE20" s="698"/>
      <c r="DF20" s="704"/>
      <c r="DG20" s="703"/>
      <c r="DH20" s="698"/>
      <c r="DI20" s="698"/>
      <c r="DJ20" s="698"/>
      <c r="DK20" s="704"/>
      <c r="DL20" s="703"/>
      <c r="DM20" s="698"/>
      <c r="DN20" s="698"/>
      <c r="DO20" s="698"/>
      <c r="DP20" s="704"/>
      <c r="DQ20" s="703"/>
      <c r="DR20" s="698"/>
      <c r="DS20" s="698"/>
      <c r="DT20" s="698"/>
      <c r="DU20" s="704"/>
      <c r="DV20" s="691"/>
      <c r="DW20" s="692"/>
      <c r="DX20" s="692"/>
      <c r="DY20" s="692"/>
      <c r="DZ20" s="705"/>
      <c r="EA20" s="67"/>
    </row>
    <row r="21" spans="1:131" s="47" customFormat="1" ht="26.25" customHeight="1" x14ac:dyDescent="0.2">
      <c r="A21" s="52">
        <v>15</v>
      </c>
      <c r="B21" s="691"/>
      <c r="C21" s="692"/>
      <c r="D21" s="692"/>
      <c r="E21" s="692"/>
      <c r="F21" s="692"/>
      <c r="G21" s="692"/>
      <c r="H21" s="692"/>
      <c r="I21" s="692"/>
      <c r="J21" s="692"/>
      <c r="K21" s="692"/>
      <c r="L21" s="692"/>
      <c r="M21" s="692"/>
      <c r="N21" s="692"/>
      <c r="O21" s="692"/>
      <c r="P21" s="693"/>
      <c r="Q21" s="694"/>
      <c r="R21" s="695"/>
      <c r="S21" s="695"/>
      <c r="T21" s="695"/>
      <c r="U21" s="695"/>
      <c r="V21" s="695"/>
      <c r="W21" s="695"/>
      <c r="X21" s="695"/>
      <c r="Y21" s="695"/>
      <c r="Z21" s="695"/>
      <c r="AA21" s="695"/>
      <c r="AB21" s="695"/>
      <c r="AC21" s="695"/>
      <c r="AD21" s="695"/>
      <c r="AE21" s="696"/>
      <c r="AF21" s="697"/>
      <c r="AG21" s="698"/>
      <c r="AH21" s="698"/>
      <c r="AI21" s="698"/>
      <c r="AJ21" s="699"/>
      <c r="AK21" s="700"/>
      <c r="AL21" s="695"/>
      <c r="AM21" s="695"/>
      <c r="AN21" s="695"/>
      <c r="AO21" s="695"/>
      <c r="AP21" s="695"/>
      <c r="AQ21" s="695"/>
      <c r="AR21" s="695"/>
      <c r="AS21" s="695"/>
      <c r="AT21" s="695"/>
      <c r="AU21" s="701"/>
      <c r="AV21" s="701"/>
      <c r="AW21" s="701"/>
      <c r="AX21" s="701"/>
      <c r="AY21" s="702"/>
      <c r="AZ21" s="56"/>
      <c r="BA21" s="56"/>
      <c r="BB21" s="56"/>
      <c r="BC21" s="56"/>
      <c r="BD21" s="56"/>
      <c r="BE21" s="67"/>
      <c r="BF21" s="67"/>
      <c r="BG21" s="67"/>
      <c r="BH21" s="67"/>
      <c r="BI21" s="67"/>
      <c r="BJ21" s="67"/>
      <c r="BK21" s="67"/>
      <c r="BL21" s="67"/>
      <c r="BM21" s="67"/>
      <c r="BN21" s="67"/>
      <c r="BO21" s="67"/>
      <c r="BP21" s="67"/>
      <c r="BQ21" s="52">
        <v>15</v>
      </c>
      <c r="BR21" s="72"/>
      <c r="BS21" s="691"/>
      <c r="BT21" s="692"/>
      <c r="BU21" s="692"/>
      <c r="BV21" s="692"/>
      <c r="BW21" s="692"/>
      <c r="BX21" s="692"/>
      <c r="BY21" s="692"/>
      <c r="BZ21" s="692"/>
      <c r="CA21" s="692"/>
      <c r="CB21" s="692"/>
      <c r="CC21" s="692"/>
      <c r="CD21" s="692"/>
      <c r="CE21" s="692"/>
      <c r="CF21" s="692"/>
      <c r="CG21" s="693"/>
      <c r="CH21" s="703"/>
      <c r="CI21" s="698"/>
      <c r="CJ21" s="698"/>
      <c r="CK21" s="698"/>
      <c r="CL21" s="704"/>
      <c r="CM21" s="703"/>
      <c r="CN21" s="698"/>
      <c r="CO21" s="698"/>
      <c r="CP21" s="698"/>
      <c r="CQ21" s="704"/>
      <c r="CR21" s="703"/>
      <c r="CS21" s="698"/>
      <c r="CT21" s="698"/>
      <c r="CU21" s="698"/>
      <c r="CV21" s="704"/>
      <c r="CW21" s="703"/>
      <c r="CX21" s="698"/>
      <c r="CY21" s="698"/>
      <c r="CZ21" s="698"/>
      <c r="DA21" s="704"/>
      <c r="DB21" s="703"/>
      <c r="DC21" s="698"/>
      <c r="DD21" s="698"/>
      <c r="DE21" s="698"/>
      <c r="DF21" s="704"/>
      <c r="DG21" s="703"/>
      <c r="DH21" s="698"/>
      <c r="DI21" s="698"/>
      <c r="DJ21" s="698"/>
      <c r="DK21" s="704"/>
      <c r="DL21" s="703"/>
      <c r="DM21" s="698"/>
      <c r="DN21" s="698"/>
      <c r="DO21" s="698"/>
      <c r="DP21" s="704"/>
      <c r="DQ21" s="703"/>
      <c r="DR21" s="698"/>
      <c r="DS21" s="698"/>
      <c r="DT21" s="698"/>
      <c r="DU21" s="704"/>
      <c r="DV21" s="691"/>
      <c r="DW21" s="692"/>
      <c r="DX21" s="692"/>
      <c r="DY21" s="692"/>
      <c r="DZ21" s="705"/>
      <c r="EA21" s="67"/>
    </row>
    <row r="22" spans="1:131" s="47" customFormat="1" ht="26.25" customHeight="1" x14ac:dyDescent="0.2">
      <c r="A22" s="52">
        <v>16</v>
      </c>
      <c r="B22" s="691"/>
      <c r="C22" s="692"/>
      <c r="D22" s="692"/>
      <c r="E22" s="692"/>
      <c r="F22" s="692"/>
      <c r="G22" s="692"/>
      <c r="H22" s="692"/>
      <c r="I22" s="692"/>
      <c r="J22" s="692"/>
      <c r="K22" s="692"/>
      <c r="L22" s="692"/>
      <c r="M22" s="692"/>
      <c r="N22" s="692"/>
      <c r="O22" s="692"/>
      <c r="P22" s="693"/>
      <c r="Q22" s="723"/>
      <c r="R22" s="724"/>
      <c r="S22" s="724"/>
      <c r="T22" s="724"/>
      <c r="U22" s="724"/>
      <c r="V22" s="724"/>
      <c r="W22" s="724"/>
      <c r="X22" s="724"/>
      <c r="Y22" s="724"/>
      <c r="Z22" s="724"/>
      <c r="AA22" s="724"/>
      <c r="AB22" s="724"/>
      <c r="AC22" s="724"/>
      <c r="AD22" s="724"/>
      <c r="AE22" s="725"/>
      <c r="AF22" s="697"/>
      <c r="AG22" s="698"/>
      <c r="AH22" s="698"/>
      <c r="AI22" s="698"/>
      <c r="AJ22" s="699"/>
      <c r="AK22" s="726"/>
      <c r="AL22" s="724"/>
      <c r="AM22" s="724"/>
      <c r="AN22" s="724"/>
      <c r="AO22" s="724"/>
      <c r="AP22" s="724"/>
      <c r="AQ22" s="724"/>
      <c r="AR22" s="724"/>
      <c r="AS22" s="724"/>
      <c r="AT22" s="724"/>
      <c r="AU22" s="727"/>
      <c r="AV22" s="727"/>
      <c r="AW22" s="727"/>
      <c r="AX22" s="727"/>
      <c r="AY22" s="728"/>
      <c r="AZ22" s="706" t="s">
        <v>303</v>
      </c>
      <c r="BA22" s="706"/>
      <c r="BB22" s="706"/>
      <c r="BC22" s="706"/>
      <c r="BD22" s="707"/>
      <c r="BE22" s="67"/>
      <c r="BF22" s="67"/>
      <c r="BG22" s="67"/>
      <c r="BH22" s="67"/>
      <c r="BI22" s="67"/>
      <c r="BJ22" s="67"/>
      <c r="BK22" s="67"/>
      <c r="BL22" s="67"/>
      <c r="BM22" s="67"/>
      <c r="BN22" s="67"/>
      <c r="BO22" s="67"/>
      <c r="BP22" s="67"/>
      <c r="BQ22" s="52">
        <v>16</v>
      </c>
      <c r="BR22" s="72"/>
      <c r="BS22" s="691"/>
      <c r="BT22" s="692"/>
      <c r="BU22" s="692"/>
      <c r="BV22" s="692"/>
      <c r="BW22" s="692"/>
      <c r="BX22" s="692"/>
      <c r="BY22" s="692"/>
      <c r="BZ22" s="692"/>
      <c r="CA22" s="692"/>
      <c r="CB22" s="692"/>
      <c r="CC22" s="692"/>
      <c r="CD22" s="692"/>
      <c r="CE22" s="692"/>
      <c r="CF22" s="692"/>
      <c r="CG22" s="693"/>
      <c r="CH22" s="703"/>
      <c r="CI22" s="698"/>
      <c r="CJ22" s="698"/>
      <c r="CK22" s="698"/>
      <c r="CL22" s="704"/>
      <c r="CM22" s="703"/>
      <c r="CN22" s="698"/>
      <c r="CO22" s="698"/>
      <c r="CP22" s="698"/>
      <c r="CQ22" s="704"/>
      <c r="CR22" s="703"/>
      <c r="CS22" s="698"/>
      <c r="CT22" s="698"/>
      <c r="CU22" s="698"/>
      <c r="CV22" s="704"/>
      <c r="CW22" s="703"/>
      <c r="CX22" s="698"/>
      <c r="CY22" s="698"/>
      <c r="CZ22" s="698"/>
      <c r="DA22" s="704"/>
      <c r="DB22" s="703"/>
      <c r="DC22" s="698"/>
      <c r="DD22" s="698"/>
      <c r="DE22" s="698"/>
      <c r="DF22" s="704"/>
      <c r="DG22" s="703"/>
      <c r="DH22" s="698"/>
      <c r="DI22" s="698"/>
      <c r="DJ22" s="698"/>
      <c r="DK22" s="704"/>
      <c r="DL22" s="703"/>
      <c r="DM22" s="698"/>
      <c r="DN22" s="698"/>
      <c r="DO22" s="698"/>
      <c r="DP22" s="704"/>
      <c r="DQ22" s="703"/>
      <c r="DR22" s="698"/>
      <c r="DS22" s="698"/>
      <c r="DT22" s="698"/>
      <c r="DU22" s="704"/>
      <c r="DV22" s="691"/>
      <c r="DW22" s="692"/>
      <c r="DX22" s="692"/>
      <c r="DY22" s="692"/>
      <c r="DZ22" s="705"/>
      <c r="EA22" s="67"/>
    </row>
    <row r="23" spans="1:131" s="47" customFormat="1" ht="26.25" customHeight="1" x14ac:dyDescent="0.2">
      <c r="A23" s="53" t="s">
        <v>448</v>
      </c>
      <c r="B23" s="708" t="s">
        <v>464</v>
      </c>
      <c r="C23" s="709"/>
      <c r="D23" s="709"/>
      <c r="E23" s="709"/>
      <c r="F23" s="709"/>
      <c r="G23" s="709"/>
      <c r="H23" s="709"/>
      <c r="I23" s="709"/>
      <c r="J23" s="709"/>
      <c r="K23" s="709"/>
      <c r="L23" s="709"/>
      <c r="M23" s="709"/>
      <c r="N23" s="709"/>
      <c r="O23" s="709"/>
      <c r="P23" s="710"/>
      <c r="Q23" s="711">
        <v>32084</v>
      </c>
      <c r="R23" s="712"/>
      <c r="S23" s="712"/>
      <c r="T23" s="712"/>
      <c r="U23" s="712"/>
      <c r="V23" s="712">
        <v>30871</v>
      </c>
      <c r="W23" s="712"/>
      <c r="X23" s="712"/>
      <c r="Y23" s="712"/>
      <c r="Z23" s="712"/>
      <c r="AA23" s="712">
        <v>1212</v>
      </c>
      <c r="AB23" s="712"/>
      <c r="AC23" s="712"/>
      <c r="AD23" s="712"/>
      <c r="AE23" s="713"/>
      <c r="AF23" s="714">
        <v>526</v>
      </c>
      <c r="AG23" s="712"/>
      <c r="AH23" s="712"/>
      <c r="AI23" s="712"/>
      <c r="AJ23" s="715"/>
      <c r="AK23" s="716"/>
      <c r="AL23" s="717"/>
      <c r="AM23" s="717"/>
      <c r="AN23" s="717"/>
      <c r="AO23" s="717"/>
      <c r="AP23" s="712">
        <v>25049</v>
      </c>
      <c r="AQ23" s="712"/>
      <c r="AR23" s="712"/>
      <c r="AS23" s="712"/>
      <c r="AT23" s="712"/>
      <c r="AU23" s="718"/>
      <c r="AV23" s="718"/>
      <c r="AW23" s="718"/>
      <c r="AX23" s="718"/>
      <c r="AY23" s="719"/>
      <c r="AZ23" s="720" t="s">
        <v>33</v>
      </c>
      <c r="BA23" s="721"/>
      <c r="BB23" s="721"/>
      <c r="BC23" s="721"/>
      <c r="BD23" s="722"/>
      <c r="BE23" s="67"/>
      <c r="BF23" s="67"/>
      <c r="BG23" s="67"/>
      <c r="BH23" s="67"/>
      <c r="BI23" s="67"/>
      <c r="BJ23" s="67"/>
      <c r="BK23" s="67"/>
      <c r="BL23" s="67"/>
      <c r="BM23" s="67"/>
      <c r="BN23" s="67"/>
      <c r="BO23" s="67"/>
      <c r="BP23" s="67"/>
      <c r="BQ23" s="52">
        <v>17</v>
      </c>
      <c r="BR23" s="72"/>
      <c r="BS23" s="691"/>
      <c r="BT23" s="692"/>
      <c r="BU23" s="692"/>
      <c r="BV23" s="692"/>
      <c r="BW23" s="692"/>
      <c r="BX23" s="692"/>
      <c r="BY23" s="692"/>
      <c r="BZ23" s="692"/>
      <c r="CA23" s="692"/>
      <c r="CB23" s="692"/>
      <c r="CC23" s="692"/>
      <c r="CD23" s="692"/>
      <c r="CE23" s="692"/>
      <c r="CF23" s="692"/>
      <c r="CG23" s="693"/>
      <c r="CH23" s="703"/>
      <c r="CI23" s="698"/>
      <c r="CJ23" s="698"/>
      <c r="CK23" s="698"/>
      <c r="CL23" s="704"/>
      <c r="CM23" s="703"/>
      <c r="CN23" s="698"/>
      <c r="CO23" s="698"/>
      <c r="CP23" s="698"/>
      <c r="CQ23" s="704"/>
      <c r="CR23" s="703"/>
      <c r="CS23" s="698"/>
      <c r="CT23" s="698"/>
      <c r="CU23" s="698"/>
      <c r="CV23" s="704"/>
      <c r="CW23" s="703"/>
      <c r="CX23" s="698"/>
      <c r="CY23" s="698"/>
      <c r="CZ23" s="698"/>
      <c r="DA23" s="704"/>
      <c r="DB23" s="703"/>
      <c r="DC23" s="698"/>
      <c r="DD23" s="698"/>
      <c r="DE23" s="698"/>
      <c r="DF23" s="704"/>
      <c r="DG23" s="703"/>
      <c r="DH23" s="698"/>
      <c r="DI23" s="698"/>
      <c r="DJ23" s="698"/>
      <c r="DK23" s="704"/>
      <c r="DL23" s="703"/>
      <c r="DM23" s="698"/>
      <c r="DN23" s="698"/>
      <c r="DO23" s="698"/>
      <c r="DP23" s="704"/>
      <c r="DQ23" s="703"/>
      <c r="DR23" s="698"/>
      <c r="DS23" s="698"/>
      <c r="DT23" s="698"/>
      <c r="DU23" s="704"/>
      <c r="DV23" s="691"/>
      <c r="DW23" s="692"/>
      <c r="DX23" s="692"/>
      <c r="DY23" s="692"/>
      <c r="DZ23" s="705"/>
      <c r="EA23" s="67"/>
    </row>
    <row r="24" spans="1:131" s="47" customFormat="1" ht="26.25" customHeight="1" x14ac:dyDescent="0.2">
      <c r="A24" s="729" t="s">
        <v>465</v>
      </c>
      <c r="B24" s="729"/>
      <c r="C24" s="729"/>
      <c r="D24" s="729"/>
      <c r="E24" s="729"/>
      <c r="F24" s="729"/>
      <c r="G24" s="729"/>
      <c r="H24" s="729"/>
      <c r="I24" s="729"/>
      <c r="J24" s="729"/>
      <c r="K24" s="729"/>
      <c r="L24" s="729"/>
      <c r="M24" s="729"/>
      <c r="N24" s="729"/>
      <c r="O24" s="729"/>
      <c r="P24" s="729"/>
      <c r="Q24" s="729"/>
      <c r="R24" s="729"/>
      <c r="S24" s="729"/>
      <c r="T24" s="729"/>
      <c r="U24" s="729"/>
      <c r="V24" s="729"/>
      <c r="W24" s="729"/>
      <c r="X24" s="729"/>
      <c r="Y24" s="729"/>
      <c r="Z24" s="729"/>
      <c r="AA24" s="729"/>
      <c r="AB24" s="729"/>
      <c r="AC24" s="729"/>
      <c r="AD24" s="729"/>
      <c r="AE24" s="729"/>
      <c r="AF24" s="729"/>
      <c r="AG24" s="729"/>
      <c r="AH24" s="729"/>
      <c r="AI24" s="729"/>
      <c r="AJ24" s="729"/>
      <c r="AK24" s="729"/>
      <c r="AL24" s="729"/>
      <c r="AM24" s="729"/>
      <c r="AN24" s="729"/>
      <c r="AO24" s="729"/>
      <c r="AP24" s="729"/>
      <c r="AQ24" s="729"/>
      <c r="AR24" s="729"/>
      <c r="AS24" s="729"/>
      <c r="AT24" s="729"/>
      <c r="AU24" s="729"/>
      <c r="AV24" s="729"/>
      <c r="AW24" s="729"/>
      <c r="AX24" s="729"/>
      <c r="AY24" s="729"/>
      <c r="AZ24" s="56"/>
      <c r="BA24" s="56"/>
      <c r="BB24" s="56"/>
      <c r="BC24" s="56"/>
      <c r="BD24" s="56"/>
      <c r="BE24" s="67"/>
      <c r="BF24" s="67"/>
      <c r="BG24" s="67"/>
      <c r="BH24" s="67"/>
      <c r="BI24" s="67"/>
      <c r="BJ24" s="67"/>
      <c r="BK24" s="67"/>
      <c r="BL24" s="67"/>
      <c r="BM24" s="67"/>
      <c r="BN24" s="67"/>
      <c r="BO24" s="67"/>
      <c r="BP24" s="67"/>
      <c r="BQ24" s="52">
        <v>18</v>
      </c>
      <c r="BR24" s="72"/>
      <c r="BS24" s="691"/>
      <c r="BT24" s="692"/>
      <c r="BU24" s="692"/>
      <c r="BV24" s="692"/>
      <c r="BW24" s="692"/>
      <c r="BX24" s="692"/>
      <c r="BY24" s="692"/>
      <c r="BZ24" s="692"/>
      <c r="CA24" s="692"/>
      <c r="CB24" s="692"/>
      <c r="CC24" s="692"/>
      <c r="CD24" s="692"/>
      <c r="CE24" s="692"/>
      <c r="CF24" s="692"/>
      <c r="CG24" s="693"/>
      <c r="CH24" s="703"/>
      <c r="CI24" s="698"/>
      <c r="CJ24" s="698"/>
      <c r="CK24" s="698"/>
      <c r="CL24" s="704"/>
      <c r="CM24" s="703"/>
      <c r="CN24" s="698"/>
      <c r="CO24" s="698"/>
      <c r="CP24" s="698"/>
      <c r="CQ24" s="704"/>
      <c r="CR24" s="703"/>
      <c r="CS24" s="698"/>
      <c r="CT24" s="698"/>
      <c r="CU24" s="698"/>
      <c r="CV24" s="704"/>
      <c r="CW24" s="703"/>
      <c r="CX24" s="698"/>
      <c r="CY24" s="698"/>
      <c r="CZ24" s="698"/>
      <c r="DA24" s="704"/>
      <c r="DB24" s="703"/>
      <c r="DC24" s="698"/>
      <c r="DD24" s="698"/>
      <c r="DE24" s="698"/>
      <c r="DF24" s="704"/>
      <c r="DG24" s="703"/>
      <c r="DH24" s="698"/>
      <c r="DI24" s="698"/>
      <c r="DJ24" s="698"/>
      <c r="DK24" s="704"/>
      <c r="DL24" s="703"/>
      <c r="DM24" s="698"/>
      <c r="DN24" s="698"/>
      <c r="DO24" s="698"/>
      <c r="DP24" s="704"/>
      <c r="DQ24" s="703"/>
      <c r="DR24" s="698"/>
      <c r="DS24" s="698"/>
      <c r="DT24" s="698"/>
      <c r="DU24" s="704"/>
      <c r="DV24" s="691"/>
      <c r="DW24" s="692"/>
      <c r="DX24" s="692"/>
      <c r="DY24" s="692"/>
      <c r="DZ24" s="705"/>
      <c r="EA24" s="67"/>
    </row>
    <row r="25" spans="1:131" ht="26.25" customHeight="1" x14ac:dyDescent="0.2">
      <c r="A25" s="653" t="s">
        <v>466</v>
      </c>
      <c r="B25" s="653"/>
      <c r="C25" s="653"/>
      <c r="D25" s="653"/>
      <c r="E25" s="653"/>
      <c r="F25" s="653"/>
      <c r="G25" s="653"/>
      <c r="H25" s="653"/>
      <c r="I25" s="653"/>
      <c r="J25" s="653"/>
      <c r="K25" s="653"/>
      <c r="L25" s="653"/>
      <c r="M25" s="653"/>
      <c r="N25" s="653"/>
      <c r="O25" s="653"/>
      <c r="P25" s="653"/>
      <c r="Q25" s="653"/>
      <c r="R25" s="653"/>
      <c r="S25" s="653"/>
      <c r="T25" s="653"/>
      <c r="U25" s="653"/>
      <c r="V25" s="653"/>
      <c r="W25" s="653"/>
      <c r="X25" s="653"/>
      <c r="Y25" s="653"/>
      <c r="Z25" s="653"/>
      <c r="AA25" s="653"/>
      <c r="AB25" s="653"/>
      <c r="AC25" s="653"/>
      <c r="AD25" s="653"/>
      <c r="AE25" s="653"/>
      <c r="AF25" s="653"/>
      <c r="AG25" s="653"/>
      <c r="AH25" s="653"/>
      <c r="AI25" s="653"/>
      <c r="AJ25" s="653"/>
      <c r="AK25" s="653"/>
      <c r="AL25" s="653"/>
      <c r="AM25" s="653"/>
      <c r="AN25" s="653"/>
      <c r="AO25" s="653"/>
      <c r="AP25" s="653"/>
      <c r="AQ25" s="653"/>
      <c r="AR25" s="653"/>
      <c r="AS25" s="653"/>
      <c r="AT25" s="653"/>
      <c r="AU25" s="653"/>
      <c r="AV25" s="653"/>
      <c r="AW25" s="653"/>
      <c r="AX25" s="653"/>
      <c r="AY25" s="653"/>
      <c r="AZ25" s="653"/>
      <c r="BA25" s="653"/>
      <c r="BB25" s="653"/>
      <c r="BC25" s="653"/>
      <c r="BD25" s="653"/>
      <c r="BE25" s="653"/>
      <c r="BF25" s="653"/>
      <c r="BG25" s="653"/>
      <c r="BH25" s="653"/>
      <c r="BI25" s="653"/>
      <c r="BJ25" s="56"/>
      <c r="BK25" s="56"/>
      <c r="BL25" s="56"/>
      <c r="BM25" s="56"/>
      <c r="BN25" s="56"/>
      <c r="BO25" s="55"/>
      <c r="BP25" s="55"/>
      <c r="BQ25" s="52">
        <v>19</v>
      </c>
      <c r="BR25" s="72"/>
      <c r="BS25" s="691"/>
      <c r="BT25" s="692"/>
      <c r="BU25" s="692"/>
      <c r="BV25" s="692"/>
      <c r="BW25" s="692"/>
      <c r="BX25" s="692"/>
      <c r="BY25" s="692"/>
      <c r="BZ25" s="692"/>
      <c r="CA25" s="692"/>
      <c r="CB25" s="692"/>
      <c r="CC25" s="692"/>
      <c r="CD25" s="692"/>
      <c r="CE25" s="692"/>
      <c r="CF25" s="692"/>
      <c r="CG25" s="693"/>
      <c r="CH25" s="703"/>
      <c r="CI25" s="698"/>
      <c r="CJ25" s="698"/>
      <c r="CK25" s="698"/>
      <c r="CL25" s="704"/>
      <c r="CM25" s="703"/>
      <c r="CN25" s="698"/>
      <c r="CO25" s="698"/>
      <c r="CP25" s="698"/>
      <c r="CQ25" s="704"/>
      <c r="CR25" s="703"/>
      <c r="CS25" s="698"/>
      <c r="CT25" s="698"/>
      <c r="CU25" s="698"/>
      <c r="CV25" s="704"/>
      <c r="CW25" s="703"/>
      <c r="CX25" s="698"/>
      <c r="CY25" s="698"/>
      <c r="CZ25" s="698"/>
      <c r="DA25" s="704"/>
      <c r="DB25" s="703"/>
      <c r="DC25" s="698"/>
      <c r="DD25" s="698"/>
      <c r="DE25" s="698"/>
      <c r="DF25" s="704"/>
      <c r="DG25" s="703"/>
      <c r="DH25" s="698"/>
      <c r="DI25" s="698"/>
      <c r="DJ25" s="698"/>
      <c r="DK25" s="704"/>
      <c r="DL25" s="703"/>
      <c r="DM25" s="698"/>
      <c r="DN25" s="698"/>
      <c r="DO25" s="698"/>
      <c r="DP25" s="704"/>
      <c r="DQ25" s="703"/>
      <c r="DR25" s="698"/>
      <c r="DS25" s="698"/>
      <c r="DT25" s="698"/>
      <c r="DU25" s="704"/>
      <c r="DV25" s="691"/>
      <c r="DW25" s="692"/>
      <c r="DX25" s="692"/>
      <c r="DY25" s="692"/>
      <c r="DZ25" s="705"/>
      <c r="EA25" s="48"/>
    </row>
    <row r="26" spans="1:131" ht="26.25" customHeight="1" x14ac:dyDescent="0.2">
      <c r="A26" s="677" t="s">
        <v>454</v>
      </c>
      <c r="B26" s="678"/>
      <c r="C26" s="678"/>
      <c r="D26" s="678"/>
      <c r="E26" s="678"/>
      <c r="F26" s="678"/>
      <c r="G26" s="678"/>
      <c r="H26" s="678"/>
      <c r="I26" s="678"/>
      <c r="J26" s="678"/>
      <c r="K26" s="678"/>
      <c r="L26" s="678"/>
      <c r="M26" s="678"/>
      <c r="N26" s="678"/>
      <c r="O26" s="678"/>
      <c r="P26" s="679"/>
      <c r="Q26" s="671" t="s">
        <v>418</v>
      </c>
      <c r="R26" s="672"/>
      <c r="S26" s="672"/>
      <c r="T26" s="672"/>
      <c r="U26" s="683"/>
      <c r="V26" s="671" t="s">
        <v>459</v>
      </c>
      <c r="W26" s="672"/>
      <c r="X26" s="672"/>
      <c r="Y26" s="672"/>
      <c r="Z26" s="683"/>
      <c r="AA26" s="671" t="s">
        <v>161</v>
      </c>
      <c r="AB26" s="672"/>
      <c r="AC26" s="672"/>
      <c r="AD26" s="672"/>
      <c r="AE26" s="672"/>
      <c r="AF26" s="976" t="s">
        <v>468</v>
      </c>
      <c r="AG26" s="977"/>
      <c r="AH26" s="977"/>
      <c r="AI26" s="977"/>
      <c r="AJ26" s="978"/>
      <c r="AK26" s="672" t="s">
        <v>469</v>
      </c>
      <c r="AL26" s="672"/>
      <c r="AM26" s="672"/>
      <c r="AN26" s="672"/>
      <c r="AO26" s="683"/>
      <c r="AP26" s="671" t="s">
        <v>424</v>
      </c>
      <c r="AQ26" s="672"/>
      <c r="AR26" s="672"/>
      <c r="AS26" s="672"/>
      <c r="AT26" s="683"/>
      <c r="AU26" s="671" t="s">
        <v>471</v>
      </c>
      <c r="AV26" s="672"/>
      <c r="AW26" s="672"/>
      <c r="AX26" s="672"/>
      <c r="AY26" s="683"/>
      <c r="AZ26" s="671" t="s">
        <v>12</v>
      </c>
      <c r="BA26" s="672"/>
      <c r="BB26" s="672"/>
      <c r="BC26" s="672"/>
      <c r="BD26" s="683"/>
      <c r="BE26" s="671" t="s">
        <v>457</v>
      </c>
      <c r="BF26" s="672"/>
      <c r="BG26" s="672"/>
      <c r="BH26" s="672"/>
      <c r="BI26" s="673"/>
      <c r="BJ26" s="56"/>
      <c r="BK26" s="56"/>
      <c r="BL26" s="56"/>
      <c r="BM26" s="56"/>
      <c r="BN26" s="56"/>
      <c r="BO26" s="55"/>
      <c r="BP26" s="55"/>
      <c r="BQ26" s="52">
        <v>20</v>
      </c>
      <c r="BR26" s="72"/>
      <c r="BS26" s="691"/>
      <c r="BT26" s="692"/>
      <c r="BU26" s="692"/>
      <c r="BV26" s="692"/>
      <c r="BW26" s="692"/>
      <c r="BX26" s="692"/>
      <c r="BY26" s="692"/>
      <c r="BZ26" s="692"/>
      <c r="CA26" s="692"/>
      <c r="CB26" s="692"/>
      <c r="CC26" s="692"/>
      <c r="CD26" s="692"/>
      <c r="CE26" s="692"/>
      <c r="CF26" s="692"/>
      <c r="CG26" s="693"/>
      <c r="CH26" s="703"/>
      <c r="CI26" s="698"/>
      <c r="CJ26" s="698"/>
      <c r="CK26" s="698"/>
      <c r="CL26" s="704"/>
      <c r="CM26" s="703"/>
      <c r="CN26" s="698"/>
      <c r="CO26" s="698"/>
      <c r="CP26" s="698"/>
      <c r="CQ26" s="704"/>
      <c r="CR26" s="703"/>
      <c r="CS26" s="698"/>
      <c r="CT26" s="698"/>
      <c r="CU26" s="698"/>
      <c r="CV26" s="704"/>
      <c r="CW26" s="703"/>
      <c r="CX26" s="698"/>
      <c r="CY26" s="698"/>
      <c r="CZ26" s="698"/>
      <c r="DA26" s="704"/>
      <c r="DB26" s="703"/>
      <c r="DC26" s="698"/>
      <c r="DD26" s="698"/>
      <c r="DE26" s="698"/>
      <c r="DF26" s="704"/>
      <c r="DG26" s="703"/>
      <c r="DH26" s="698"/>
      <c r="DI26" s="698"/>
      <c r="DJ26" s="698"/>
      <c r="DK26" s="704"/>
      <c r="DL26" s="703"/>
      <c r="DM26" s="698"/>
      <c r="DN26" s="698"/>
      <c r="DO26" s="698"/>
      <c r="DP26" s="704"/>
      <c r="DQ26" s="703"/>
      <c r="DR26" s="698"/>
      <c r="DS26" s="698"/>
      <c r="DT26" s="698"/>
      <c r="DU26" s="704"/>
      <c r="DV26" s="691"/>
      <c r="DW26" s="692"/>
      <c r="DX26" s="692"/>
      <c r="DY26" s="692"/>
      <c r="DZ26" s="705"/>
      <c r="EA26" s="48"/>
    </row>
    <row r="27" spans="1:131" ht="26.25" customHeight="1" x14ac:dyDescent="0.2">
      <c r="A27" s="680"/>
      <c r="B27" s="681"/>
      <c r="C27" s="681"/>
      <c r="D27" s="681"/>
      <c r="E27" s="681"/>
      <c r="F27" s="681"/>
      <c r="G27" s="681"/>
      <c r="H27" s="681"/>
      <c r="I27" s="681"/>
      <c r="J27" s="681"/>
      <c r="K27" s="681"/>
      <c r="L27" s="681"/>
      <c r="M27" s="681"/>
      <c r="N27" s="681"/>
      <c r="O27" s="681"/>
      <c r="P27" s="682"/>
      <c r="Q27" s="674"/>
      <c r="R27" s="675"/>
      <c r="S27" s="675"/>
      <c r="T27" s="675"/>
      <c r="U27" s="684"/>
      <c r="V27" s="674"/>
      <c r="W27" s="675"/>
      <c r="X27" s="675"/>
      <c r="Y27" s="675"/>
      <c r="Z27" s="684"/>
      <c r="AA27" s="674"/>
      <c r="AB27" s="675"/>
      <c r="AC27" s="675"/>
      <c r="AD27" s="675"/>
      <c r="AE27" s="675"/>
      <c r="AF27" s="979"/>
      <c r="AG27" s="980"/>
      <c r="AH27" s="980"/>
      <c r="AI27" s="980"/>
      <c r="AJ27" s="981"/>
      <c r="AK27" s="675"/>
      <c r="AL27" s="675"/>
      <c r="AM27" s="675"/>
      <c r="AN27" s="675"/>
      <c r="AO27" s="684"/>
      <c r="AP27" s="674"/>
      <c r="AQ27" s="675"/>
      <c r="AR27" s="675"/>
      <c r="AS27" s="675"/>
      <c r="AT27" s="684"/>
      <c r="AU27" s="674"/>
      <c r="AV27" s="675"/>
      <c r="AW27" s="675"/>
      <c r="AX27" s="675"/>
      <c r="AY27" s="684"/>
      <c r="AZ27" s="674"/>
      <c r="BA27" s="675"/>
      <c r="BB27" s="675"/>
      <c r="BC27" s="675"/>
      <c r="BD27" s="684"/>
      <c r="BE27" s="674"/>
      <c r="BF27" s="675"/>
      <c r="BG27" s="675"/>
      <c r="BH27" s="675"/>
      <c r="BI27" s="676"/>
      <c r="BJ27" s="56"/>
      <c r="BK27" s="56"/>
      <c r="BL27" s="56"/>
      <c r="BM27" s="56"/>
      <c r="BN27" s="56"/>
      <c r="BO27" s="55"/>
      <c r="BP27" s="55"/>
      <c r="BQ27" s="52">
        <v>21</v>
      </c>
      <c r="BR27" s="72"/>
      <c r="BS27" s="691"/>
      <c r="BT27" s="692"/>
      <c r="BU27" s="692"/>
      <c r="BV27" s="692"/>
      <c r="BW27" s="692"/>
      <c r="BX27" s="692"/>
      <c r="BY27" s="692"/>
      <c r="BZ27" s="692"/>
      <c r="CA27" s="692"/>
      <c r="CB27" s="692"/>
      <c r="CC27" s="692"/>
      <c r="CD27" s="692"/>
      <c r="CE27" s="692"/>
      <c r="CF27" s="692"/>
      <c r="CG27" s="693"/>
      <c r="CH27" s="703"/>
      <c r="CI27" s="698"/>
      <c r="CJ27" s="698"/>
      <c r="CK27" s="698"/>
      <c r="CL27" s="704"/>
      <c r="CM27" s="703"/>
      <c r="CN27" s="698"/>
      <c r="CO27" s="698"/>
      <c r="CP27" s="698"/>
      <c r="CQ27" s="704"/>
      <c r="CR27" s="703"/>
      <c r="CS27" s="698"/>
      <c r="CT27" s="698"/>
      <c r="CU27" s="698"/>
      <c r="CV27" s="704"/>
      <c r="CW27" s="703"/>
      <c r="CX27" s="698"/>
      <c r="CY27" s="698"/>
      <c r="CZ27" s="698"/>
      <c r="DA27" s="704"/>
      <c r="DB27" s="703"/>
      <c r="DC27" s="698"/>
      <c r="DD27" s="698"/>
      <c r="DE27" s="698"/>
      <c r="DF27" s="704"/>
      <c r="DG27" s="703"/>
      <c r="DH27" s="698"/>
      <c r="DI27" s="698"/>
      <c r="DJ27" s="698"/>
      <c r="DK27" s="704"/>
      <c r="DL27" s="703"/>
      <c r="DM27" s="698"/>
      <c r="DN27" s="698"/>
      <c r="DO27" s="698"/>
      <c r="DP27" s="704"/>
      <c r="DQ27" s="703"/>
      <c r="DR27" s="698"/>
      <c r="DS27" s="698"/>
      <c r="DT27" s="698"/>
      <c r="DU27" s="704"/>
      <c r="DV27" s="691"/>
      <c r="DW27" s="692"/>
      <c r="DX27" s="692"/>
      <c r="DY27" s="692"/>
      <c r="DZ27" s="705"/>
      <c r="EA27" s="48"/>
    </row>
    <row r="28" spans="1:131" ht="26.25" customHeight="1" x14ac:dyDescent="0.2">
      <c r="A28" s="54">
        <v>1</v>
      </c>
      <c r="B28" s="655" t="s">
        <v>400</v>
      </c>
      <c r="C28" s="656"/>
      <c r="D28" s="656"/>
      <c r="E28" s="656"/>
      <c r="F28" s="656"/>
      <c r="G28" s="656"/>
      <c r="H28" s="656"/>
      <c r="I28" s="656"/>
      <c r="J28" s="656"/>
      <c r="K28" s="656"/>
      <c r="L28" s="656"/>
      <c r="M28" s="656"/>
      <c r="N28" s="656"/>
      <c r="O28" s="656"/>
      <c r="P28" s="657"/>
      <c r="Q28" s="730">
        <v>6157</v>
      </c>
      <c r="R28" s="731"/>
      <c r="S28" s="731"/>
      <c r="T28" s="731"/>
      <c r="U28" s="731"/>
      <c r="V28" s="731">
        <v>6061</v>
      </c>
      <c r="W28" s="731"/>
      <c r="X28" s="731"/>
      <c r="Y28" s="731"/>
      <c r="Z28" s="731"/>
      <c r="AA28" s="731">
        <v>96</v>
      </c>
      <c r="AB28" s="731"/>
      <c r="AC28" s="731"/>
      <c r="AD28" s="731"/>
      <c r="AE28" s="732"/>
      <c r="AF28" s="733">
        <v>96</v>
      </c>
      <c r="AG28" s="731"/>
      <c r="AH28" s="731"/>
      <c r="AI28" s="731"/>
      <c r="AJ28" s="734"/>
      <c r="AK28" s="735">
        <v>655</v>
      </c>
      <c r="AL28" s="731"/>
      <c r="AM28" s="731"/>
      <c r="AN28" s="731"/>
      <c r="AO28" s="731"/>
      <c r="AP28" s="731" t="s">
        <v>33</v>
      </c>
      <c r="AQ28" s="731"/>
      <c r="AR28" s="731"/>
      <c r="AS28" s="731"/>
      <c r="AT28" s="731"/>
      <c r="AU28" s="731" t="s">
        <v>33</v>
      </c>
      <c r="AV28" s="731"/>
      <c r="AW28" s="731"/>
      <c r="AX28" s="731"/>
      <c r="AY28" s="731"/>
      <c r="AZ28" s="736" t="s">
        <v>33</v>
      </c>
      <c r="BA28" s="736"/>
      <c r="BB28" s="736"/>
      <c r="BC28" s="736"/>
      <c r="BD28" s="736"/>
      <c r="BE28" s="737"/>
      <c r="BF28" s="737"/>
      <c r="BG28" s="737"/>
      <c r="BH28" s="737"/>
      <c r="BI28" s="738"/>
      <c r="BJ28" s="56"/>
      <c r="BK28" s="56"/>
      <c r="BL28" s="56"/>
      <c r="BM28" s="56"/>
      <c r="BN28" s="56"/>
      <c r="BO28" s="55"/>
      <c r="BP28" s="55"/>
      <c r="BQ28" s="52">
        <v>22</v>
      </c>
      <c r="BR28" s="72"/>
      <c r="BS28" s="691"/>
      <c r="BT28" s="692"/>
      <c r="BU28" s="692"/>
      <c r="BV28" s="692"/>
      <c r="BW28" s="692"/>
      <c r="BX28" s="692"/>
      <c r="BY28" s="692"/>
      <c r="BZ28" s="692"/>
      <c r="CA28" s="692"/>
      <c r="CB28" s="692"/>
      <c r="CC28" s="692"/>
      <c r="CD28" s="692"/>
      <c r="CE28" s="692"/>
      <c r="CF28" s="692"/>
      <c r="CG28" s="693"/>
      <c r="CH28" s="703"/>
      <c r="CI28" s="698"/>
      <c r="CJ28" s="698"/>
      <c r="CK28" s="698"/>
      <c r="CL28" s="704"/>
      <c r="CM28" s="703"/>
      <c r="CN28" s="698"/>
      <c r="CO28" s="698"/>
      <c r="CP28" s="698"/>
      <c r="CQ28" s="704"/>
      <c r="CR28" s="703"/>
      <c r="CS28" s="698"/>
      <c r="CT28" s="698"/>
      <c r="CU28" s="698"/>
      <c r="CV28" s="704"/>
      <c r="CW28" s="703"/>
      <c r="CX28" s="698"/>
      <c r="CY28" s="698"/>
      <c r="CZ28" s="698"/>
      <c r="DA28" s="704"/>
      <c r="DB28" s="703"/>
      <c r="DC28" s="698"/>
      <c r="DD28" s="698"/>
      <c r="DE28" s="698"/>
      <c r="DF28" s="704"/>
      <c r="DG28" s="703"/>
      <c r="DH28" s="698"/>
      <c r="DI28" s="698"/>
      <c r="DJ28" s="698"/>
      <c r="DK28" s="704"/>
      <c r="DL28" s="703"/>
      <c r="DM28" s="698"/>
      <c r="DN28" s="698"/>
      <c r="DO28" s="698"/>
      <c r="DP28" s="704"/>
      <c r="DQ28" s="703"/>
      <c r="DR28" s="698"/>
      <c r="DS28" s="698"/>
      <c r="DT28" s="698"/>
      <c r="DU28" s="704"/>
      <c r="DV28" s="691"/>
      <c r="DW28" s="692"/>
      <c r="DX28" s="692"/>
      <c r="DY28" s="692"/>
      <c r="DZ28" s="705"/>
      <c r="EA28" s="48"/>
    </row>
    <row r="29" spans="1:131" ht="26.25" customHeight="1" x14ac:dyDescent="0.2">
      <c r="A29" s="54">
        <v>2</v>
      </c>
      <c r="B29" s="691" t="s">
        <v>472</v>
      </c>
      <c r="C29" s="692"/>
      <c r="D29" s="692"/>
      <c r="E29" s="692"/>
      <c r="F29" s="692"/>
      <c r="G29" s="692"/>
      <c r="H29" s="692"/>
      <c r="I29" s="692"/>
      <c r="J29" s="692"/>
      <c r="K29" s="692"/>
      <c r="L29" s="692"/>
      <c r="M29" s="692"/>
      <c r="N29" s="692"/>
      <c r="O29" s="692"/>
      <c r="P29" s="693"/>
      <c r="Q29" s="694">
        <v>6048</v>
      </c>
      <c r="R29" s="695"/>
      <c r="S29" s="695"/>
      <c r="T29" s="695"/>
      <c r="U29" s="695"/>
      <c r="V29" s="695">
        <v>6028</v>
      </c>
      <c r="W29" s="695"/>
      <c r="X29" s="695"/>
      <c r="Y29" s="695"/>
      <c r="Z29" s="695"/>
      <c r="AA29" s="695">
        <v>20</v>
      </c>
      <c r="AB29" s="695"/>
      <c r="AC29" s="695"/>
      <c r="AD29" s="695"/>
      <c r="AE29" s="696"/>
      <c r="AF29" s="697">
        <v>20</v>
      </c>
      <c r="AG29" s="698"/>
      <c r="AH29" s="698"/>
      <c r="AI29" s="698"/>
      <c r="AJ29" s="699"/>
      <c r="AK29" s="700">
        <v>912</v>
      </c>
      <c r="AL29" s="695"/>
      <c r="AM29" s="695"/>
      <c r="AN29" s="695"/>
      <c r="AO29" s="695"/>
      <c r="AP29" s="695" t="s">
        <v>33</v>
      </c>
      <c r="AQ29" s="695"/>
      <c r="AR29" s="695"/>
      <c r="AS29" s="695"/>
      <c r="AT29" s="695"/>
      <c r="AU29" s="695" t="s">
        <v>33</v>
      </c>
      <c r="AV29" s="695"/>
      <c r="AW29" s="695"/>
      <c r="AX29" s="695"/>
      <c r="AY29" s="695"/>
      <c r="AZ29" s="739" t="s">
        <v>33</v>
      </c>
      <c r="BA29" s="739"/>
      <c r="BB29" s="739"/>
      <c r="BC29" s="739"/>
      <c r="BD29" s="739"/>
      <c r="BE29" s="701"/>
      <c r="BF29" s="701"/>
      <c r="BG29" s="701"/>
      <c r="BH29" s="701"/>
      <c r="BI29" s="702"/>
      <c r="BJ29" s="56"/>
      <c r="BK29" s="56"/>
      <c r="BL29" s="56"/>
      <c r="BM29" s="56"/>
      <c r="BN29" s="56"/>
      <c r="BO29" s="55"/>
      <c r="BP29" s="55"/>
      <c r="BQ29" s="52">
        <v>23</v>
      </c>
      <c r="BR29" s="72"/>
      <c r="BS29" s="691"/>
      <c r="BT29" s="692"/>
      <c r="BU29" s="692"/>
      <c r="BV29" s="692"/>
      <c r="BW29" s="692"/>
      <c r="BX29" s="692"/>
      <c r="BY29" s="692"/>
      <c r="BZ29" s="692"/>
      <c r="CA29" s="692"/>
      <c r="CB29" s="692"/>
      <c r="CC29" s="692"/>
      <c r="CD29" s="692"/>
      <c r="CE29" s="692"/>
      <c r="CF29" s="692"/>
      <c r="CG29" s="693"/>
      <c r="CH29" s="703"/>
      <c r="CI29" s="698"/>
      <c r="CJ29" s="698"/>
      <c r="CK29" s="698"/>
      <c r="CL29" s="704"/>
      <c r="CM29" s="703"/>
      <c r="CN29" s="698"/>
      <c r="CO29" s="698"/>
      <c r="CP29" s="698"/>
      <c r="CQ29" s="704"/>
      <c r="CR29" s="703"/>
      <c r="CS29" s="698"/>
      <c r="CT29" s="698"/>
      <c r="CU29" s="698"/>
      <c r="CV29" s="704"/>
      <c r="CW29" s="703"/>
      <c r="CX29" s="698"/>
      <c r="CY29" s="698"/>
      <c r="CZ29" s="698"/>
      <c r="DA29" s="704"/>
      <c r="DB29" s="703"/>
      <c r="DC29" s="698"/>
      <c r="DD29" s="698"/>
      <c r="DE29" s="698"/>
      <c r="DF29" s="704"/>
      <c r="DG29" s="703"/>
      <c r="DH29" s="698"/>
      <c r="DI29" s="698"/>
      <c r="DJ29" s="698"/>
      <c r="DK29" s="704"/>
      <c r="DL29" s="703"/>
      <c r="DM29" s="698"/>
      <c r="DN29" s="698"/>
      <c r="DO29" s="698"/>
      <c r="DP29" s="704"/>
      <c r="DQ29" s="703"/>
      <c r="DR29" s="698"/>
      <c r="DS29" s="698"/>
      <c r="DT29" s="698"/>
      <c r="DU29" s="704"/>
      <c r="DV29" s="691"/>
      <c r="DW29" s="692"/>
      <c r="DX29" s="692"/>
      <c r="DY29" s="692"/>
      <c r="DZ29" s="705"/>
      <c r="EA29" s="48"/>
    </row>
    <row r="30" spans="1:131" ht="26.25" customHeight="1" x14ac:dyDescent="0.2">
      <c r="A30" s="54">
        <v>3</v>
      </c>
      <c r="B30" s="691" t="s">
        <v>381</v>
      </c>
      <c r="C30" s="692"/>
      <c r="D30" s="692"/>
      <c r="E30" s="692"/>
      <c r="F30" s="692"/>
      <c r="G30" s="692"/>
      <c r="H30" s="692"/>
      <c r="I30" s="692"/>
      <c r="J30" s="692"/>
      <c r="K30" s="692"/>
      <c r="L30" s="692"/>
      <c r="M30" s="692"/>
      <c r="N30" s="692"/>
      <c r="O30" s="692"/>
      <c r="P30" s="693"/>
      <c r="Q30" s="694">
        <v>34</v>
      </c>
      <c r="R30" s="695"/>
      <c r="S30" s="695"/>
      <c r="T30" s="695"/>
      <c r="U30" s="695"/>
      <c r="V30" s="695">
        <v>32</v>
      </c>
      <c r="W30" s="695"/>
      <c r="X30" s="695"/>
      <c r="Y30" s="695"/>
      <c r="Z30" s="695"/>
      <c r="AA30" s="695">
        <v>2</v>
      </c>
      <c r="AB30" s="695"/>
      <c r="AC30" s="695"/>
      <c r="AD30" s="695"/>
      <c r="AE30" s="696"/>
      <c r="AF30" s="697">
        <v>2</v>
      </c>
      <c r="AG30" s="698"/>
      <c r="AH30" s="698"/>
      <c r="AI30" s="698"/>
      <c r="AJ30" s="699"/>
      <c r="AK30" s="700">
        <v>15</v>
      </c>
      <c r="AL30" s="695"/>
      <c r="AM30" s="695"/>
      <c r="AN30" s="695"/>
      <c r="AO30" s="695"/>
      <c r="AP30" s="695" t="s">
        <v>33</v>
      </c>
      <c r="AQ30" s="695"/>
      <c r="AR30" s="695"/>
      <c r="AS30" s="695"/>
      <c r="AT30" s="695"/>
      <c r="AU30" s="695" t="s">
        <v>33</v>
      </c>
      <c r="AV30" s="695"/>
      <c r="AW30" s="695"/>
      <c r="AX30" s="695"/>
      <c r="AY30" s="695"/>
      <c r="AZ30" s="739" t="s">
        <v>33</v>
      </c>
      <c r="BA30" s="739"/>
      <c r="BB30" s="739"/>
      <c r="BC30" s="739"/>
      <c r="BD30" s="739"/>
      <c r="BE30" s="701"/>
      <c r="BF30" s="701"/>
      <c r="BG30" s="701"/>
      <c r="BH30" s="701"/>
      <c r="BI30" s="702"/>
      <c r="BJ30" s="56"/>
      <c r="BK30" s="56"/>
      <c r="BL30" s="56"/>
      <c r="BM30" s="56"/>
      <c r="BN30" s="56"/>
      <c r="BO30" s="55"/>
      <c r="BP30" s="55"/>
      <c r="BQ30" s="52">
        <v>24</v>
      </c>
      <c r="BR30" s="72"/>
      <c r="BS30" s="691"/>
      <c r="BT30" s="692"/>
      <c r="BU30" s="692"/>
      <c r="BV30" s="692"/>
      <c r="BW30" s="692"/>
      <c r="BX30" s="692"/>
      <c r="BY30" s="692"/>
      <c r="BZ30" s="692"/>
      <c r="CA30" s="692"/>
      <c r="CB30" s="692"/>
      <c r="CC30" s="692"/>
      <c r="CD30" s="692"/>
      <c r="CE30" s="692"/>
      <c r="CF30" s="692"/>
      <c r="CG30" s="693"/>
      <c r="CH30" s="703"/>
      <c r="CI30" s="698"/>
      <c r="CJ30" s="698"/>
      <c r="CK30" s="698"/>
      <c r="CL30" s="704"/>
      <c r="CM30" s="703"/>
      <c r="CN30" s="698"/>
      <c r="CO30" s="698"/>
      <c r="CP30" s="698"/>
      <c r="CQ30" s="704"/>
      <c r="CR30" s="703"/>
      <c r="CS30" s="698"/>
      <c r="CT30" s="698"/>
      <c r="CU30" s="698"/>
      <c r="CV30" s="704"/>
      <c r="CW30" s="703"/>
      <c r="CX30" s="698"/>
      <c r="CY30" s="698"/>
      <c r="CZ30" s="698"/>
      <c r="DA30" s="704"/>
      <c r="DB30" s="703"/>
      <c r="DC30" s="698"/>
      <c r="DD30" s="698"/>
      <c r="DE30" s="698"/>
      <c r="DF30" s="704"/>
      <c r="DG30" s="703"/>
      <c r="DH30" s="698"/>
      <c r="DI30" s="698"/>
      <c r="DJ30" s="698"/>
      <c r="DK30" s="704"/>
      <c r="DL30" s="703"/>
      <c r="DM30" s="698"/>
      <c r="DN30" s="698"/>
      <c r="DO30" s="698"/>
      <c r="DP30" s="704"/>
      <c r="DQ30" s="703"/>
      <c r="DR30" s="698"/>
      <c r="DS30" s="698"/>
      <c r="DT30" s="698"/>
      <c r="DU30" s="704"/>
      <c r="DV30" s="691"/>
      <c r="DW30" s="692"/>
      <c r="DX30" s="692"/>
      <c r="DY30" s="692"/>
      <c r="DZ30" s="705"/>
      <c r="EA30" s="48"/>
    </row>
    <row r="31" spans="1:131" ht="26.25" customHeight="1" x14ac:dyDescent="0.2">
      <c r="A31" s="54">
        <v>4</v>
      </c>
      <c r="B31" s="691" t="s">
        <v>473</v>
      </c>
      <c r="C31" s="692"/>
      <c r="D31" s="692"/>
      <c r="E31" s="692"/>
      <c r="F31" s="692"/>
      <c r="G31" s="692"/>
      <c r="H31" s="692"/>
      <c r="I31" s="692"/>
      <c r="J31" s="692"/>
      <c r="K31" s="692"/>
      <c r="L31" s="692"/>
      <c r="M31" s="692"/>
      <c r="N31" s="692"/>
      <c r="O31" s="692"/>
      <c r="P31" s="693"/>
      <c r="Q31" s="694">
        <v>1478</v>
      </c>
      <c r="R31" s="695"/>
      <c r="S31" s="695"/>
      <c r="T31" s="695"/>
      <c r="U31" s="695"/>
      <c r="V31" s="695">
        <v>1475</v>
      </c>
      <c r="W31" s="695"/>
      <c r="X31" s="695"/>
      <c r="Y31" s="695"/>
      <c r="Z31" s="695"/>
      <c r="AA31" s="695">
        <v>3</v>
      </c>
      <c r="AB31" s="695"/>
      <c r="AC31" s="695"/>
      <c r="AD31" s="695"/>
      <c r="AE31" s="696"/>
      <c r="AF31" s="697">
        <v>3</v>
      </c>
      <c r="AG31" s="698"/>
      <c r="AH31" s="698"/>
      <c r="AI31" s="698"/>
      <c r="AJ31" s="699"/>
      <c r="AK31" s="700">
        <v>986</v>
      </c>
      <c r="AL31" s="695"/>
      <c r="AM31" s="695"/>
      <c r="AN31" s="695"/>
      <c r="AO31" s="695"/>
      <c r="AP31" s="695" t="s">
        <v>33</v>
      </c>
      <c r="AQ31" s="695"/>
      <c r="AR31" s="695"/>
      <c r="AS31" s="695"/>
      <c r="AT31" s="695"/>
      <c r="AU31" s="695" t="s">
        <v>33</v>
      </c>
      <c r="AV31" s="695"/>
      <c r="AW31" s="695"/>
      <c r="AX31" s="695"/>
      <c r="AY31" s="695"/>
      <c r="AZ31" s="739" t="s">
        <v>33</v>
      </c>
      <c r="BA31" s="739"/>
      <c r="BB31" s="739"/>
      <c r="BC31" s="739"/>
      <c r="BD31" s="739"/>
      <c r="BE31" s="701"/>
      <c r="BF31" s="701"/>
      <c r="BG31" s="701"/>
      <c r="BH31" s="701"/>
      <c r="BI31" s="702"/>
      <c r="BJ31" s="56"/>
      <c r="BK31" s="56"/>
      <c r="BL31" s="56"/>
      <c r="BM31" s="56"/>
      <c r="BN31" s="56"/>
      <c r="BO31" s="55"/>
      <c r="BP31" s="55"/>
      <c r="BQ31" s="52">
        <v>25</v>
      </c>
      <c r="BR31" s="72"/>
      <c r="BS31" s="691"/>
      <c r="BT31" s="692"/>
      <c r="BU31" s="692"/>
      <c r="BV31" s="692"/>
      <c r="BW31" s="692"/>
      <c r="BX31" s="692"/>
      <c r="BY31" s="692"/>
      <c r="BZ31" s="692"/>
      <c r="CA31" s="692"/>
      <c r="CB31" s="692"/>
      <c r="CC31" s="692"/>
      <c r="CD31" s="692"/>
      <c r="CE31" s="692"/>
      <c r="CF31" s="692"/>
      <c r="CG31" s="693"/>
      <c r="CH31" s="703"/>
      <c r="CI31" s="698"/>
      <c r="CJ31" s="698"/>
      <c r="CK31" s="698"/>
      <c r="CL31" s="704"/>
      <c r="CM31" s="703"/>
      <c r="CN31" s="698"/>
      <c r="CO31" s="698"/>
      <c r="CP31" s="698"/>
      <c r="CQ31" s="704"/>
      <c r="CR31" s="703"/>
      <c r="CS31" s="698"/>
      <c r="CT31" s="698"/>
      <c r="CU31" s="698"/>
      <c r="CV31" s="704"/>
      <c r="CW31" s="703"/>
      <c r="CX31" s="698"/>
      <c r="CY31" s="698"/>
      <c r="CZ31" s="698"/>
      <c r="DA31" s="704"/>
      <c r="DB31" s="703"/>
      <c r="DC31" s="698"/>
      <c r="DD31" s="698"/>
      <c r="DE31" s="698"/>
      <c r="DF31" s="704"/>
      <c r="DG31" s="703"/>
      <c r="DH31" s="698"/>
      <c r="DI31" s="698"/>
      <c r="DJ31" s="698"/>
      <c r="DK31" s="704"/>
      <c r="DL31" s="703"/>
      <c r="DM31" s="698"/>
      <c r="DN31" s="698"/>
      <c r="DO31" s="698"/>
      <c r="DP31" s="704"/>
      <c r="DQ31" s="703"/>
      <c r="DR31" s="698"/>
      <c r="DS31" s="698"/>
      <c r="DT31" s="698"/>
      <c r="DU31" s="704"/>
      <c r="DV31" s="691"/>
      <c r="DW31" s="692"/>
      <c r="DX31" s="692"/>
      <c r="DY31" s="692"/>
      <c r="DZ31" s="705"/>
      <c r="EA31" s="48"/>
    </row>
    <row r="32" spans="1:131" ht="26.25" customHeight="1" x14ac:dyDescent="0.2">
      <c r="A32" s="54">
        <v>5</v>
      </c>
      <c r="B32" s="691" t="s">
        <v>370</v>
      </c>
      <c r="C32" s="692"/>
      <c r="D32" s="692"/>
      <c r="E32" s="692"/>
      <c r="F32" s="692"/>
      <c r="G32" s="692"/>
      <c r="H32" s="692"/>
      <c r="I32" s="692"/>
      <c r="J32" s="692"/>
      <c r="K32" s="692"/>
      <c r="L32" s="692"/>
      <c r="M32" s="692"/>
      <c r="N32" s="692"/>
      <c r="O32" s="692"/>
      <c r="P32" s="693"/>
      <c r="Q32" s="694">
        <v>942</v>
      </c>
      <c r="R32" s="695"/>
      <c r="S32" s="695"/>
      <c r="T32" s="695"/>
      <c r="U32" s="695"/>
      <c r="V32" s="695">
        <v>888</v>
      </c>
      <c r="W32" s="695"/>
      <c r="X32" s="695"/>
      <c r="Y32" s="695"/>
      <c r="Z32" s="695"/>
      <c r="AA32" s="695">
        <v>54</v>
      </c>
      <c r="AB32" s="695"/>
      <c r="AC32" s="695"/>
      <c r="AD32" s="695"/>
      <c r="AE32" s="696"/>
      <c r="AF32" s="697">
        <v>728</v>
      </c>
      <c r="AG32" s="698"/>
      <c r="AH32" s="698"/>
      <c r="AI32" s="698"/>
      <c r="AJ32" s="699"/>
      <c r="AK32" s="700">
        <v>172</v>
      </c>
      <c r="AL32" s="695"/>
      <c r="AM32" s="695"/>
      <c r="AN32" s="695"/>
      <c r="AO32" s="695"/>
      <c r="AP32" s="695">
        <v>4833</v>
      </c>
      <c r="AQ32" s="695"/>
      <c r="AR32" s="695"/>
      <c r="AS32" s="695"/>
      <c r="AT32" s="695"/>
      <c r="AU32" s="695">
        <v>2127</v>
      </c>
      <c r="AV32" s="695"/>
      <c r="AW32" s="695"/>
      <c r="AX32" s="695"/>
      <c r="AY32" s="695"/>
      <c r="AZ32" s="739" t="s">
        <v>33</v>
      </c>
      <c r="BA32" s="739"/>
      <c r="BB32" s="739"/>
      <c r="BC32" s="739"/>
      <c r="BD32" s="739"/>
      <c r="BE32" s="701" t="s">
        <v>28</v>
      </c>
      <c r="BF32" s="701"/>
      <c r="BG32" s="701"/>
      <c r="BH32" s="701"/>
      <c r="BI32" s="702"/>
      <c r="BJ32" s="56"/>
      <c r="BK32" s="56"/>
      <c r="BL32" s="56"/>
      <c r="BM32" s="56"/>
      <c r="BN32" s="56"/>
      <c r="BO32" s="55"/>
      <c r="BP32" s="55"/>
      <c r="BQ32" s="52">
        <v>26</v>
      </c>
      <c r="BR32" s="72"/>
      <c r="BS32" s="691"/>
      <c r="BT32" s="692"/>
      <c r="BU32" s="692"/>
      <c r="BV32" s="692"/>
      <c r="BW32" s="692"/>
      <c r="BX32" s="692"/>
      <c r="BY32" s="692"/>
      <c r="BZ32" s="692"/>
      <c r="CA32" s="692"/>
      <c r="CB32" s="692"/>
      <c r="CC32" s="692"/>
      <c r="CD32" s="692"/>
      <c r="CE32" s="692"/>
      <c r="CF32" s="692"/>
      <c r="CG32" s="693"/>
      <c r="CH32" s="703"/>
      <c r="CI32" s="698"/>
      <c r="CJ32" s="698"/>
      <c r="CK32" s="698"/>
      <c r="CL32" s="704"/>
      <c r="CM32" s="703"/>
      <c r="CN32" s="698"/>
      <c r="CO32" s="698"/>
      <c r="CP32" s="698"/>
      <c r="CQ32" s="704"/>
      <c r="CR32" s="703"/>
      <c r="CS32" s="698"/>
      <c r="CT32" s="698"/>
      <c r="CU32" s="698"/>
      <c r="CV32" s="704"/>
      <c r="CW32" s="703"/>
      <c r="CX32" s="698"/>
      <c r="CY32" s="698"/>
      <c r="CZ32" s="698"/>
      <c r="DA32" s="704"/>
      <c r="DB32" s="703"/>
      <c r="DC32" s="698"/>
      <c r="DD32" s="698"/>
      <c r="DE32" s="698"/>
      <c r="DF32" s="704"/>
      <c r="DG32" s="703"/>
      <c r="DH32" s="698"/>
      <c r="DI32" s="698"/>
      <c r="DJ32" s="698"/>
      <c r="DK32" s="704"/>
      <c r="DL32" s="703"/>
      <c r="DM32" s="698"/>
      <c r="DN32" s="698"/>
      <c r="DO32" s="698"/>
      <c r="DP32" s="704"/>
      <c r="DQ32" s="703"/>
      <c r="DR32" s="698"/>
      <c r="DS32" s="698"/>
      <c r="DT32" s="698"/>
      <c r="DU32" s="704"/>
      <c r="DV32" s="691"/>
      <c r="DW32" s="692"/>
      <c r="DX32" s="692"/>
      <c r="DY32" s="692"/>
      <c r="DZ32" s="705"/>
      <c r="EA32" s="48"/>
    </row>
    <row r="33" spans="1:131" ht="26.25" customHeight="1" x14ac:dyDescent="0.2">
      <c r="A33" s="54">
        <v>6</v>
      </c>
      <c r="B33" s="691" t="s">
        <v>280</v>
      </c>
      <c r="C33" s="692"/>
      <c r="D33" s="692"/>
      <c r="E33" s="692"/>
      <c r="F33" s="692"/>
      <c r="G33" s="692"/>
      <c r="H33" s="692"/>
      <c r="I33" s="692"/>
      <c r="J33" s="692"/>
      <c r="K33" s="692"/>
      <c r="L33" s="692"/>
      <c r="M33" s="692"/>
      <c r="N33" s="692"/>
      <c r="O33" s="692"/>
      <c r="P33" s="693"/>
      <c r="Q33" s="694">
        <v>2694</v>
      </c>
      <c r="R33" s="695"/>
      <c r="S33" s="695"/>
      <c r="T33" s="695"/>
      <c r="U33" s="695"/>
      <c r="V33" s="695">
        <v>2862</v>
      </c>
      <c r="W33" s="695"/>
      <c r="X33" s="695"/>
      <c r="Y33" s="695"/>
      <c r="Z33" s="695"/>
      <c r="AA33" s="695">
        <v>-167</v>
      </c>
      <c r="AB33" s="695"/>
      <c r="AC33" s="695"/>
      <c r="AD33" s="695"/>
      <c r="AE33" s="696"/>
      <c r="AF33" s="697">
        <v>53</v>
      </c>
      <c r="AG33" s="698"/>
      <c r="AH33" s="698"/>
      <c r="AI33" s="698"/>
      <c r="AJ33" s="699"/>
      <c r="AK33" s="700">
        <v>491</v>
      </c>
      <c r="AL33" s="695"/>
      <c r="AM33" s="695"/>
      <c r="AN33" s="695"/>
      <c r="AO33" s="695"/>
      <c r="AP33" s="695">
        <v>2175</v>
      </c>
      <c r="AQ33" s="695"/>
      <c r="AR33" s="695"/>
      <c r="AS33" s="695"/>
      <c r="AT33" s="695"/>
      <c r="AU33" s="695">
        <v>1088</v>
      </c>
      <c r="AV33" s="695"/>
      <c r="AW33" s="695"/>
      <c r="AX33" s="695"/>
      <c r="AY33" s="695"/>
      <c r="AZ33" s="739" t="s">
        <v>33</v>
      </c>
      <c r="BA33" s="739"/>
      <c r="BB33" s="739"/>
      <c r="BC33" s="739"/>
      <c r="BD33" s="739"/>
      <c r="BE33" s="701" t="s">
        <v>28</v>
      </c>
      <c r="BF33" s="701"/>
      <c r="BG33" s="701"/>
      <c r="BH33" s="701"/>
      <c r="BI33" s="702"/>
      <c r="BJ33" s="56"/>
      <c r="BK33" s="56"/>
      <c r="BL33" s="56"/>
      <c r="BM33" s="56"/>
      <c r="BN33" s="56"/>
      <c r="BO33" s="55"/>
      <c r="BP33" s="55"/>
      <c r="BQ33" s="52">
        <v>27</v>
      </c>
      <c r="BR33" s="72"/>
      <c r="BS33" s="691"/>
      <c r="BT33" s="692"/>
      <c r="BU33" s="692"/>
      <c r="BV33" s="692"/>
      <c r="BW33" s="692"/>
      <c r="BX33" s="692"/>
      <c r="BY33" s="692"/>
      <c r="BZ33" s="692"/>
      <c r="CA33" s="692"/>
      <c r="CB33" s="692"/>
      <c r="CC33" s="692"/>
      <c r="CD33" s="692"/>
      <c r="CE33" s="692"/>
      <c r="CF33" s="692"/>
      <c r="CG33" s="693"/>
      <c r="CH33" s="703"/>
      <c r="CI33" s="698"/>
      <c r="CJ33" s="698"/>
      <c r="CK33" s="698"/>
      <c r="CL33" s="704"/>
      <c r="CM33" s="703"/>
      <c r="CN33" s="698"/>
      <c r="CO33" s="698"/>
      <c r="CP33" s="698"/>
      <c r="CQ33" s="704"/>
      <c r="CR33" s="703"/>
      <c r="CS33" s="698"/>
      <c r="CT33" s="698"/>
      <c r="CU33" s="698"/>
      <c r="CV33" s="704"/>
      <c r="CW33" s="703"/>
      <c r="CX33" s="698"/>
      <c r="CY33" s="698"/>
      <c r="CZ33" s="698"/>
      <c r="DA33" s="704"/>
      <c r="DB33" s="703"/>
      <c r="DC33" s="698"/>
      <c r="DD33" s="698"/>
      <c r="DE33" s="698"/>
      <c r="DF33" s="704"/>
      <c r="DG33" s="703"/>
      <c r="DH33" s="698"/>
      <c r="DI33" s="698"/>
      <c r="DJ33" s="698"/>
      <c r="DK33" s="704"/>
      <c r="DL33" s="703"/>
      <c r="DM33" s="698"/>
      <c r="DN33" s="698"/>
      <c r="DO33" s="698"/>
      <c r="DP33" s="704"/>
      <c r="DQ33" s="703"/>
      <c r="DR33" s="698"/>
      <c r="DS33" s="698"/>
      <c r="DT33" s="698"/>
      <c r="DU33" s="704"/>
      <c r="DV33" s="691"/>
      <c r="DW33" s="692"/>
      <c r="DX33" s="692"/>
      <c r="DY33" s="692"/>
      <c r="DZ33" s="705"/>
      <c r="EA33" s="48"/>
    </row>
    <row r="34" spans="1:131" ht="26.25" customHeight="1" x14ac:dyDescent="0.2">
      <c r="A34" s="54">
        <v>7</v>
      </c>
      <c r="B34" s="691" t="s">
        <v>359</v>
      </c>
      <c r="C34" s="692"/>
      <c r="D34" s="692"/>
      <c r="E34" s="692"/>
      <c r="F34" s="692"/>
      <c r="G34" s="692"/>
      <c r="H34" s="692"/>
      <c r="I34" s="692"/>
      <c r="J34" s="692"/>
      <c r="K34" s="692"/>
      <c r="L34" s="692"/>
      <c r="M34" s="692"/>
      <c r="N34" s="692"/>
      <c r="O34" s="692"/>
      <c r="P34" s="693"/>
      <c r="Q34" s="694">
        <v>536</v>
      </c>
      <c r="R34" s="695"/>
      <c r="S34" s="695"/>
      <c r="T34" s="695"/>
      <c r="U34" s="695"/>
      <c r="V34" s="695">
        <v>515</v>
      </c>
      <c r="W34" s="695"/>
      <c r="X34" s="695"/>
      <c r="Y34" s="695"/>
      <c r="Z34" s="695"/>
      <c r="AA34" s="695">
        <v>22</v>
      </c>
      <c r="AB34" s="695"/>
      <c r="AC34" s="695"/>
      <c r="AD34" s="695"/>
      <c r="AE34" s="696"/>
      <c r="AF34" s="697">
        <v>152</v>
      </c>
      <c r="AG34" s="698"/>
      <c r="AH34" s="698"/>
      <c r="AI34" s="698"/>
      <c r="AJ34" s="699"/>
      <c r="AK34" s="700">
        <v>300</v>
      </c>
      <c r="AL34" s="695"/>
      <c r="AM34" s="695"/>
      <c r="AN34" s="695"/>
      <c r="AO34" s="695"/>
      <c r="AP34" s="695">
        <v>3868</v>
      </c>
      <c r="AQ34" s="695"/>
      <c r="AR34" s="695"/>
      <c r="AS34" s="695"/>
      <c r="AT34" s="695"/>
      <c r="AU34" s="695">
        <v>2773</v>
      </c>
      <c r="AV34" s="695"/>
      <c r="AW34" s="695"/>
      <c r="AX34" s="695"/>
      <c r="AY34" s="695"/>
      <c r="AZ34" s="739" t="s">
        <v>33</v>
      </c>
      <c r="BA34" s="739"/>
      <c r="BB34" s="739"/>
      <c r="BC34" s="739"/>
      <c r="BD34" s="739"/>
      <c r="BE34" s="701" t="s">
        <v>28</v>
      </c>
      <c r="BF34" s="701"/>
      <c r="BG34" s="701"/>
      <c r="BH34" s="701"/>
      <c r="BI34" s="702"/>
      <c r="BJ34" s="56"/>
      <c r="BK34" s="56"/>
      <c r="BL34" s="56"/>
      <c r="BM34" s="56"/>
      <c r="BN34" s="56"/>
      <c r="BO34" s="55"/>
      <c r="BP34" s="55"/>
      <c r="BQ34" s="52">
        <v>28</v>
      </c>
      <c r="BR34" s="72"/>
      <c r="BS34" s="691"/>
      <c r="BT34" s="692"/>
      <c r="BU34" s="692"/>
      <c r="BV34" s="692"/>
      <c r="BW34" s="692"/>
      <c r="BX34" s="692"/>
      <c r="BY34" s="692"/>
      <c r="BZ34" s="692"/>
      <c r="CA34" s="692"/>
      <c r="CB34" s="692"/>
      <c r="CC34" s="692"/>
      <c r="CD34" s="692"/>
      <c r="CE34" s="692"/>
      <c r="CF34" s="692"/>
      <c r="CG34" s="693"/>
      <c r="CH34" s="703"/>
      <c r="CI34" s="698"/>
      <c r="CJ34" s="698"/>
      <c r="CK34" s="698"/>
      <c r="CL34" s="704"/>
      <c r="CM34" s="703"/>
      <c r="CN34" s="698"/>
      <c r="CO34" s="698"/>
      <c r="CP34" s="698"/>
      <c r="CQ34" s="704"/>
      <c r="CR34" s="703"/>
      <c r="CS34" s="698"/>
      <c r="CT34" s="698"/>
      <c r="CU34" s="698"/>
      <c r="CV34" s="704"/>
      <c r="CW34" s="703"/>
      <c r="CX34" s="698"/>
      <c r="CY34" s="698"/>
      <c r="CZ34" s="698"/>
      <c r="DA34" s="704"/>
      <c r="DB34" s="703"/>
      <c r="DC34" s="698"/>
      <c r="DD34" s="698"/>
      <c r="DE34" s="698"/>
      <c r="DF34" s="704"/>
      <c r="DG34" s="703"/>
      <c r="DH34" s="698"/>
      <c r="DI34" s="698"/>
      <c r="DJ34" s="698"/>
      <c r="DK34" s="704"/>
      <c r="DL34" s="703"/>
      <c r="DM34" s="698"/>
      <c r="DN34" s="698"/>
      <c r="DO34" s="698"/>
      <c r="DP34" s="704"/>
      <c r="DQ34" s="703"/>
      <c r="DR34" s="698"/>
      <c r="DS34" s="698"/>
      <c r="DT34" s="698"/>
      <c r="DU34" s="704"/>
      <c r="DV34" s="691"/>
      <c r="DW34" s="692"/>
      <c r="DX34" s="692"/>
      <c r="DY34" s="692"/>
      <c r="DZ34" s="705"/>
      <c r="EA34" s="48"/>
    </row>
    <row r="35" spans="1:131" ht="26.25" customHeight="1" x14ac:dyDescent="0.2">
      <c r="A35" s="54">
        <v>8</v>
      </c>
      <c r="B35" s="691" t="s">
        <v>474</v>
      </c>
      <c r="C35" s="692"/>
      <c r="D35" s="692"/>
      <c r="E35" s="692"/>
      <c r="F35" s="692"/>
      <c r="G35" s="692"/>
      <c r="H35" s="692"/>
      <c r="I35" s="692"/>
      <c r="J35" s="692"/>
      <c r="K35" s="692"/>
      <c r="L35" s="692"/>
      <c r="M35" s="692"/>
      <c r="N35" s="692"/>
      <c r="O35" s="692"/>
      <c r="P35" s="693"/>
      <c r="Q35" s="694">
        <v>222</v>
      </c>
      <c r="R35" s="695"/>
      <c r="S35" s="695"/>
      <c r="T35" s="695"/>
      <c r="U35" s="695"/>
      <c r="V35" s="695">
        <v>212</v>
      </c>
      <c r="W35" s="695"/>
      <c r="X35" s="695"/>
      <c r="Y35" s="695"/>
      <c r="Z35" s="695"/>
      <c r="AA35" s="695">
        <v>10</v>
      </c>
      <c r="AB35" s="695"/>
      <c r="AC35" s="695"/>
      <c r="AD35" s="695"/>
      <c r="AE35" s="696"/>
      <c r="AF35" s="697">
        <v>55</v>
      </c>
      <c r="AG35" s="698"/>
      <c r="AH35" s="698"/>
      <c r="AI35" s="698"/>
      <c r="AJ35" s="699"/>
      <c r="AK35" s="700">
        <v>136</v>
      </c>
      <c r="AL35" s="695"/>
      <c r="AM35" s="695"/>
      <c r="AN35" s="695"/>
      <c r="AO35" s="695"/>
      <c r="AP35" s="695">
        <v>337</v>
      </c>
      <c r="AQ35" s="695"/>
      <c r="AR35" s="695"/>
      <c r="AS35" s="695"/>
      <c r="AT35" s="695"/>
      <c r="AU35" s="695">
        <v>317</v>
      </c>
      <c r="AV35" s="695"/>
      <c r="AW35" s="695"/>
      <c r="AX35" s="695"/>
      <c r="AY35" s="695"/>
      <c r="AZ35" s="739" t="s">
        <v>33</v>
      </c>
      <c r="BA35" s="739"/>
      <c r="BB35" s="739"/>
      <c r="BC35" s="739"/>
      <c r="BD35" s="739"/>
      <c r="BE35" s="701" t="s">
        <v>28</v>
      </c>
      <c r="BF35" s="701"/>
      <c r="BG35" s="701"/>
      <c r="BH35" s="701"/>
      <c r="BI35" s="702"/>
      <c r="BJ35" s="56"/>
      <c r="BK35" s="56"/>
      <c r="BL35" s="56"/>
      <c r="BM35" s="56"/>
      <c r="BN35" s="56"/>
      <c r="BO35" s="55"/>
      <c r="BP35" s="55"/>
      <c r="BQ35" s="52">
        <v>29</v>
      </c>
      <c r="BR35" s="72"/>
      <c r="BS35" s="691"/>
      <c r="BT35" s="692"/>
      <c r="BU35" s="692"/>
      <c r="BV35" s="692"/>
      <c r="BW35" s="692"/>
      <c r="BX35" s="692"/>
      <c r="BY35" s="692"/>
      <c r="BZ35" s="692"/>
      <c r="CA35" s="692"/>
      <c r="CB35" s="692"/>
      <c r="CC35" s="692"/>
      <c r="CD35" s="692"/>
      <c r="CE35" s="692"/>
      <c r="CF35" s="692"/>
      <c r="CG35" s="693"/>
      <c r="CH35" s="703"/>
      <c r="CI35" s="698"/>
      <c r="CJ35" s="698"/>
      <c r="CK35" s="698"/>
      <c r="CL35" s="704"/>
      <c r="CM35" s="703"/>
      <c r="CN35" s="698"/>
      <c r="CO35" s="698"/>
      <c r="CP35" s="698"/>
      <c r="CQ35" s="704"/>
      <c r="CR35" s="703"/>
      <c r="CS35" s="698"/>
      <c r="CT35" s="698"/>
      <c r="CU35" s="698"/>
      <c r="CV35" s="704"/>
      <c r="CW35" s="703"/>
      <c r="CX35" s="698"/>
      <c r="CY35" s="698"/>
      <c r="CZ35" s="698"/>
      <c r="DA35" s="704"/>
      <c r="DB35" s="703"/>
      <c r="DC35" s="698"/>
      <c r="DD35" s="698"/>
      <c r="DE35" s="698"/>
      <c r="DF35" s="704"/>
      <c r="DG35" s="703"/>
      <c r="DH35" s="698"/>
      <c r="DI35" s="698"/>
      <c r="DJ35" s="698"/>
      <c r="DK35" s="704"/>
      <c r="DL35" s="703"/>
      <c r="DM35" s="698"/>
      <c r="DN35" s="698"/>
      <c r="DO35" s="698"/>
      <c r="DP35" s="704"/>
      <c r="DQ35" s="703"/>
      <c r="DR35" s="698"/>
      <c r="DS35" s="698"/>
      <c r="DT35" s="698"/>
      <c r="DU35" s="704"/>
      <c r="DV35" s="691"/>
      <c r="DW35" s="692"/>
      <c r="DX35" s="692"/>
      <c r="DY35" s="692"/>
      <c r="DZ35" s="705"/>
      <c r="EA35" s="48"/>
    </row>
    <row r="36" spans="1:131" ht="26.25" customHeight="1" x14ac:dyDescent="0.2">
      <c r="A36" s="54">
        <v>9</v>
      </c>
      <c r="B36" s="691"/>
      <c r="C36" s="692"/>
      <c r="D36" s="692"/>
      <c r="E36" s="692"/>
      <c r="F36" s="692"/>
      <c r="G36" s="692"/>
      <c r="H36" s="692"/>
      <c r="I36" s="692"/>
      <c r="J36" s="692"/>
      <c r="K36" s="692"/>
      <c r="L36" s="692"/>
      <c r="M36" s="692"/>
      <c r="N36" s="692"/>
      <c r="O36" s="692"/>
      <c r="P36" s="693"/>
      <c r="Q36" s="694"/>
      <c r="R36" s="695"/>
      <c r="S36" s="695"/>
      <c r="T36" s="695"/>
      <c r="U36" s="695"/>
      <c r="V36" s="695"/>
      <c r="W36" s="695"/>
      <c r="X36" s="695"/>
      <c r="Y36" s="695"/>
      <c r="Z36" s="695"/>
      <c r="AA36" s="695"/>
      <c r="AB36" s="695"/>
      <c r="AC36" s="695"/>
      <c r="AD36" s="695"/>
      <c r="AE36" s="696"/>
      <c r="AF36" s="697"/>
      <c r="AG36" s="698"/>
      <c r="AH36" s="698"/>
      <c r="AI36" s="698"/>
      <c r="AJ36" s="699"/>
      <c r="AK36" s="700"/>
      <c r="AL36" s="695"/>
      <c r="AM36" s="695"/>
      <c r="AN36" s="695"/>
      <c r="AO36" s="695"/>
      <c r="AP36" s="695"/>
      <c r="AQ36" s="695"/>
      <c r="AR36" s="695"/>
      <c r="AS36" s="695"/>
      <c r="AT36" s="695"/>
      <c r="AU36" s="695"/>
      <c r="AV36" s="695"/>
      <c r="AW36" s="695"/>
      <c r="AX36" s="695"/>
      <c r="AY36" s="695"/>
      <c r="AZ36" s="739"/>
      <c r="BA36" s="739"/>
      <c r="BB36" s="739"/>
      <c r="BC36" s="739"/>
      <c r="BD36" s="739"/>
      <c r="BE36" s="701"/>
      <c r="BF36" s="701"/>
      <c r="BG36" s="701"/>
      <c r="BH36" s="701"/>
      <c r="BI36" s="702"/>
      <c r="BJ36" s="56"/>
      <c r="BK36" s="56"/>
      <c r="BL36" s="56"/>
      <c r="BM36" s="56"/>
      <c r="BN36" s="56"/>
      <c r="BO36" s="55"/>
      <c r="BP36" s="55"/>
      <c r="BQ36" s="52">
        <v>30</v>
      </c>
      <c r="BR36" s="72"/>
      <c r="BS36" s="691"/>
      <c r="BT36" s="692"/>
      <c r="BU36" s="692"/>
      <c r="BV36" s="692"/>
      <c r="BW36" s="692"/>
      <c r="BX36" s="692"/>
      <c r="BY36" s="692"/>
      <c r="BZ36" s="692"/>
      <c r="CA36" s="692"/>
      <c r="CB36" s="692"/>
      <c r="CC36" s="692"/>
      <c r="CD36" s="692"/>
      <c r="CE36" s="692"/>
      <c r="CF36" s="692"/>
      <c r="CG36" s="693"/>
      <c r="CH36" s="703"/>
      <c r="CI36" s="698"/>
      <c r="CJ36" s="698"/>
      <c r="CK36" s="698"/>
      <c r="CL36" s="704"/>
      <c r="CM36" s="703"/>
      <c r="CN36" s="698"/>
      <c r="CO36" s="698"/>
      <c r="CP36" s="698"/>
      <c r="CQ36" s="704"/>
      <c r="CR36" s="703"/>
      <c r="CS36" s="698"/>
      <c r="CT36" s="698"/>
      <c r="CU36" s="698"/>
      <c r="CV36" s="704"/>
      <c r="CW36" s="703"/>
      <c r="CX36" s="698"/>
      <c r="CY36" s="698"/>
      <c r="CZ36" s="698"/>
      <c r="DA36" s="704"/>
      <c r="DB36" s="703"/>
      <c r="DC36" s="698"/>
      <c r="DD36" s="698"/>
      <c r="DE36" s="698"/>
      <c r="DF36" s="704"/>
      <c r="DG36" s="703"/>
      <c r="DH36" s="698"/>
      <c r="DI36" s="698"/>
      <c r="DJ36" s="698"/>
      <c r="DK36" s="704"/>
      <c r="DL36" s="703"/>
      <c r="DM36" s="698"/>
      <c r="DN36" s="698"/>
      <c r="DO36" s="698"/>
      <c r="DP36" s="704"/>
      <c r="DQ36" s="703"/>
      <c r="DR36" s="698"/>
      <c r="DS36" s="698"/>
      <c r="DT36" s="698"/>
      <c r="DU36" s="704"/>
      <c r="DV36" s="691"/>
      <c r="DW36" s="692"/>
      <c r="DX36" s="692"/>
      <c r="DY36" s="692"/>
      <c r="DZ36" s="705"/>
      <c r="EA36" s="48"/>
    </row>
    <row r="37" spans="1:131" ht="26.25" customHeight="1" x14ac:dyDescent="0.2">
      <c r="A37" s="54">
        <v>10</v>
      </c>
      <c r="B37" s="691"/>
      <c r="C37" s="692"/>
      <c r="D37" s="692"/>
      <c r="E37" s="692"/>
      <c r="F37" s="692"/>
      <c r="G37" s="692"/>
      <c r="H37" s="692"/>
      <c r="I37" s="692"/>
      <c r="J37" s="692"/>
      <c r="K37" s="692"/>
      <c r="L37" s="692"/>
      <c r="M37" s="692"/>
      <c r="N37" s="692"/>
      <c r="O37" s="692"/>
      <c r="P37" s="693"/>
      <c r="Q37" s="694"/>
      <c r="R37" s="695"/>
      <c r="S37" s="695"/>
      <c r="T37" s="695"/>
      <c r="U37" s="695"/>
      <c r="V37" s="695"/>
      <c r="W37" s="695"/>
      <c r="X37" s="695"/>
      <c r="Y37" s="695"/>
      <c r="Z37" s="695"/>
      <c r="AA37" s="695"/>
      <c r="AB37" s="695"/>
      <c r="AC37" s="695"/>
      <c r="AD37" s="695"/>
      <c r="AE37" s="696"/>
      <c r="AF37" s="697"/>
      <c r="AG37" s="698"/>
      <c r="AH37" s="698"/>
      <c r="AI37" s="698"/>
      <c r="AJ37" s="699"/>
      <c r="AK37" s="700"/>
      <c r="AL37" s="695"/>
      <c r="AM37" s="695"/>
      <c r="AN37" s="695"/>
      <c r="AO37" s="695"/>
      <c r="AP37" s="695"/>
      <c r="AQ37" s="695"/>
      <c r="AR37" s="695"/>
      <c r="AS37" s="695"/>
      <c r="AT37" s="695"/>
      <c r="AU37" s="695"/>
      <c r="AV37" s="695"/>
      <c r="AW37" s="695"/>
      <c r="AX37" s="695"/>
      <c r="AY37" s="695"/>
      <c r="AZ37" s="739"/>
      <c r="BA37" s="739"/>
      <c r="BB37" s="739"/>
      <c r="BC37" s="739"/>
      <c r="BD37" s="739"/>
      <c r="BE37" s="701"/>
      <c r="BF37" s="701"/>
      <c r="BG37" s="701"/>
      <c r="BH37" s="701"/>
      <c r="BI37" s="702"/>
      <c r="BJ37" s="56"/>
      <c r="BK37" s="56"/>
      <c r="BL37" s="56"/>
      <c r="BM37" s="56"/>
      <c r="BN37" s="56"/>
      <c r="BO37" s="55"/>
      <c r="BP37" s="55"/>
      <c r="BQ37" s="52">
        <v>31</v>
      </c>
      <c r="BR37" s="72"/>
      <c r="BS37" s="691"/>
      <c r="BT37" s="692"/>
      <c r="BU37" s="692"/>
      <c r="BV37" s="692"/>
      <c r="BW37" s="692"/>
      <c r="BX37" s="692"/>
      <c r="BY37" s="692"/>
      <c r="BZ37" s="692"/>
      <c r="CA37" s="692"/>
      <c r="CB37" s="692"/>
      <c r="CC37" s="692"/>
      <c r="CD37" s="692"/>
      <c r="CE37" s="692"/>
      <c r="CF37" s="692"/>
      <c r="CG37" s="693"/>
      <c r="CH37" s="703"/>
      <c r="CI37" s="698"/>
      <c r="CJ37" s="698"/>
      <c r="CK37" s="698"/>
      <c r="CL37" s="704"/>
      <c r="CM37" s="703"/>
      <c r="CN37" s="698"/>
      <c r="CO37" s="698"/>
      <c r="CP37" s="698"/>
      <c r="CQ37" s="704"/>
      <c r="CR37" s="703"/>
      <c r="CS37" s="698"/>
      <c r="CT37" s="698"/>
      <c r="CU37" s="698"/>
      <c r="CV37" s="704"/>
      <c r="CW37" s="703"/>
      <c r="CX37" s="698"/>
      <c r="CY37" s="698"/>
      <c r="CZ37" s="698"/>
      <c r="DA37" s="704"/>
      <c r="DB37" s="703"/>
      <c r="DC37" s="698"/>
      <c r="DD37" s="698"/>
      <c r="DE37" s="698"/>
      <c r="DF37" s="704"/>
      <c r="DG37" s="703"/>
      <c r="DH37" s="698"/>
      <c r="DI37" s="698"/>
      <c r="DJ37" s="698"/>
      <c r="DK37" s="704"/>
      <c r="DL37" s="703"/>
      <c r="DM37" s="698"/>
      <c r="DN37" s="698"/>
      <c r="DO37" s="698"/>
      <c r="DP37" s="704"/>
      <c r="DQ37" s="703"/>
      <c r="DR37" s="698"/>
      <c r="DS37" s="698"/>
      <c r="DT37" s="698"/>
      <c r="DU37" s="704"/>
      <c r="DV37" s="691"/>
      <c r="DW37" s="692"/>
      <c r="DX37" s="692"/>
      <c r="DY37" s="692"/>
      <c r="DZ37" s="705"/>
      <c r="EA37" s="48"/>
    </row>
    <row r="38" spans="1:131" ht="26.25" customHeight="1" x14ac:dyDescent="0.2">
      <c r="A38" s="54">
        <v>11</v>
      </c>
      <c r="B38" s="691"/>
      <c r="C38" s="692"/>
      <c r="D38" s="692"/>
      <c r="E38" s="692"/>
      <c r="F38" s="692"/>
      <c r="G38" s="692"/>
      <c r="H38" s="692"/>
      <c r="I38" s="692"/>
      <c r="J38" s="692"/>
      <c r="K38" s="692"/>
      <c r="L38" s="692"/>
      <c r="M38" s="692"/>
      <c r="N38" s="692"/>
      <c r="O38" s="692"/>
      <c r="P38" s="693"/>
      <c r="Q38" s="694"/>
      <c r="R38" s="695"/>
      <c r="S38" s="695"/>
      <c r="T38" s="695"/>
      <c r="U38" s="695"/>
      <c r="V38" s="695"/>
      <c r="W38" s="695"/>
      <c r="X38" s="695"/>
      <c r="Y38" s="695"/>
      <c r="Z38" s="695"/>
      <c r="AA38" s="695"/>
      <c r="AB38" s="695"/>
      <c r="AC38" s="695"/>
      <c r="AD38" s="695"/>
      <c r="AE38" s="696"/>
      <c r="AF38" s="697"/>
      <c r="AG38" s="698"/>
      <c r="AH38" s="698"/>
      <c r="AI38" s="698"/>
      <c r="AJ38" s="699"/>
      <c r="AK38" s="700"/>
      <c r="AL38" s="695"/>
      <c r="AM38" s="695"/>
      <c r="AN38" s="695"/>
      <c r="AO38" s="695"/>
      <c r="AP38" s="695"/>
      <c r="AQ38" s="695"/>
      <c r="AR38" s="695"/>
      <c r="AS38" s="695"/>
      <c r="AT38" s="695"/>
      <c r="AU38" s="695"/>
      <c r="AV38" s="695"/>
      <c r="AW38" s="695"/>
      <c r="AX38" s="695"/>
      <c r="AY38" s="695"/>
      <c r="AZ38" s="739"/>
      <c r="BA38" s="739"/>
      <c r="BB38" s="739"/>
      <c r="BC38" s="739"/>
      <c r="BD38" s="739"/>
      <c r="BE38" s="701"/>
      <c r="BF38" s="701"/>
      <c r="BG38" s="701"/>
      <c r="BH38" s="701"/>
      <c r="BI38" s="702"/>
      <c r="BJ38" s="56"/>
      <c r="BK38" s="56"/>
      <c r="BL38" s="56"/>
      <c r="BM38" s="56"/>
      <c r="BN38" s="56"/>
      <c r="BO38" s="55"/>
      <c r="BP38" s="55"/>
      <c r="BQ38" s="52">
        <v>32</v>
      </c>
      <c r="BR38" s="72"/>
      <c r="BS38" s="691"/>
      <c r="BT38" s="692"/>
      <c r="BU38" s="692"/>
      <c r="BV38" s="692"/>
      <c r="BW38" s="692"/>
      <c r="BX38" s="692"/>
      <c r="BY38" s="692"/>
      <c r="BZ38" s="692"/>
      <c r="CA38" s="692"/>
      <c r="CB38" s="692"/>
      <c r="CC38" s="692"/>
      <c r="CD38" s="692"/>
      <c r="CE38" s="692"/>
      <c r="CF38" s="692"/>
      <c r="CG38" s="693"/>
      <c r="CH38" s="703"/>
      <c r="CI38" s="698"/>
      <c r="CJ38" s="698"/>
      <c r="CK38" s="698"/>
      <c r="CL38" s="704"/>
      <c r="CM38" s="703"/>
      <c r="CN38" s="698"/>
      <c r="CO38" s="698"/>
      <c r="CP38" s="698"/>
      <c r="CQ38" s="704"/>
      <c r="CR38" s="703"/>
      <c r="CS38" s="698"/>
      <c r="CT38" s="698"/>
      <c r="CU38" s="698"/>
      <c r="CV38" s="704"/>
      <c r="CW38" s="703"/>
      <c r="CX38" s="698"/>
      <c r="CY38" s="698"/>
      <c r="CZ38" s="698"/>
      <c r="DA38" s="704"/>
      <c r="DB38" s="703"/>
      <c r="DC38" s="698"/>
      <c r="DD38" s="698"/>
      <c r="DE38" s="698"/>
      <c r="DF38" s="704"/>
      <c r="DG38" s="703"/>
      <c r="DH38" s="698"/>
      <c r="DI38" s="698"/>
      <c r="DJ38" s="698"/>
      <c r="DK38" s="704"/>
      <c r="DL38" s="703"/>
      <c r="DM38" s="698"/>
      <c r="DN38" s="698"/>
      <c r="DO38" s="698"/>
      <c r="DP38" s="704"/>
      <c r="DQ38" s="703"/>
      <c r="DR38" s="698"/>
      <c r="DS38" s="698"/>
      <c r="DT38" s="698"/>
      <c r="DU38" s="704"/>
      <c r="DV38" s="691"/>
      <c r="DW38" s="692"/>
      <c r="DX38" s="692"/>
      <c r="DY38" s="692"/>
      <c r="DZ38" s="705"/>
      <c r="EA38" s="48"/>
    </row>
    <row r="39" spans="1:131" ht="26.25" customHeight="1" x14ac:dyDescent="0.2">
      <c r="A39" s="54">
        <v>12</v>
      </c>
      <c r="B39" s="691"/>
      <c r="C39" s="692"/>
      <c r="D39" s="692"/>
      <c r="E39" s="692"/>
      <c r="F39" s="692"/>
      <c r="G39" s="692"/>
      <c r="H39" s="692"/>
      <c r="I39" s="692"/>
      <c r="J39" s="692"/>
      <c r="K39" s="692"/>
      <c r="L39" s="692"/>
      <c r="M39" s="692"/>
      <c r="N39" s="692"/>
      <c r="O39" s="692"/>
      <c r="P39" s="693"/>
      <c r="Q39" s="694"/>
      <c r="R39" s="695"/>
      <c r="S39" s="695"/>
      <c r="T39" s="695"/>
      <c r="U39" s="695"/>
      <c r="V39" s="695"/>
      <c r="W39" s="695"/>
      <c r="X39" s="695"/>
      <c r="Y39" s="695"/>
      <c r="Z39" s="695"/>
      <c r="AA39" s="695"/>
      <c r="AB39" s="695"/>
      <c r="AC39" s="695"/>
      <c r="AD39" s="695"/>
      <c r="AE39" s="696"/>
      <c r="AF39" s="697"/>
      <c r="AG39" s="698"/>
      <c r="AH39" s="698"/>
      <c r="AI39" s="698"/>
      <c r="AJ39" s="699"/>
      <c r="AK39" s="700"/>
      <c r="AL39" s="695"/>
      <c r="AM39" s="695"/>
      <c r="AN39" s="695"/>
      <c r="AO39" s="695"/>
      <c r="AP39" s="695"/>
      <c r="AQ39" s="695"/>
      <c r="AR39" s="695"/>
      <c r="AS39" s="695"/>
      <c r="AT39" s="695"/>
      <c r="AU39" s="695"/>
      <c r="AV39" s="695"/>
      <c r="AW39" s="695"/>
      <c r="AX39" s="695"/>
      <c r="AY39" s="695"/>
      <c r="AZ39" s="739"/>
      <c r="BA39" s="739"/>
      <c r="BB39" s="739"/>
      <c r="BC39" s="739"/>
      <c r="BD39" s="739"/>
      <c r="BE39" s="701"/>
      <c r="BF39" s="701"/>
      <c r="BG39" s="701"/>
      <c r="BH39" s="701"/>
      <c r="BI39" s="702"/>
      <c r="BJ39" s="56"/>
      <c r="BK39" s="56"/>
      <c r="BL39" s="56"/>
      <c r="BM39" s="56"/>
      <c r="BN39" s="56"/>
      <c r="BO39" s="55"/>
      <c r="BP39" s="55"/>
      <c r="BQ39" s="52">
        <v>33</v>
      </c>
      <c r="BR39" s="72"/>
      <c r="BS39" s="691"/>
      <c r="BT39" s="692"/>
      <c r="BU39" s="692"/>
      <c r="BV39" s="692"/>
      <c r="BW39" s="692"/>
      <c r="BX39" s="692"/>
      <c r="BY39" s="692"/>
      <c r="BZ39" s="692"/>
      <c r="CA39" s="692"/>
      <c r="CB39" s="692"/>
      <c r="CC39" s="692"/>
      <c r="CD39" s="692"/>
      <c r="CE39" s="692"/>
      <c r="CF39" s="692"/>
      <c r="CG39" s="693"/>
      <c r="CH39" s="703"/>
      <c r="CI39" s="698"/>
      <c r="CJ39" s="698"/>
      <c r="CK39" s="698"/>
      <c r="CL39" s="704"/>
      <c r="CM39" s="703"/>
      <c r="CN39" s="698"/>
      <c r="CO39" s="698"/>
      <c r="CP39" s="698"/>
      <c r="CQ39" s="704"/>
      <c r="CR39" s="703"/>
      <c r="CS39" s="698"/>
      <c r="CT39" s="698"/>
      <c r="CU39" s="698"/>
      <c r="CV39" s="704"/>
      <c r="CW39" s="703"/>
      <c r="CX39" s="698"/>
      <c r="CY39" s="698"/>
      <c r="CZ39" s="698"/>
      <c r="DA39" s="704"/>
      <c r="DB39" s="703"/>
      <c r="DC39" s="698"/>
      <c r="DD39" s="698"/>
      <c r="DE39" s="698"/>
      <c r="DF39" s="704"/>
      <c r="DG39" s="703"/>
      <c r="DH39" s="698"/>
      <c r="DI39" s="698"/>
      <c r="DJ39" s="698"/>
      <c r="DK39" s="704"/>
      <c r="DL39" s="703"/>
      <c r="DM39" s="698"/>
      <c r="DN39" s="698"/>
      <c r="DO39" s="698"/>
      <c r="DP39" s="704"/>
      <c r="DQ39" s="703"/>
      <c r="DR39" s="698"/>
      <c r="DS39" s="698"/>
      <c r="DT39" s="698"/>
      <c r="DU39" s="704"/>
      <c r="DV39" s="691"/>
      <c r="DW39" s="692"/>
      <c r="DX39" s="692"/>
      <c r="DY39" s="692"/>
      <c r="DZ39" s="705"/>
      <c r="EA39" s="48"/>
    </row>
    <row r="40" spans="1:131" ht="26.25" customHeight="1" x14ac:dyDescent="0.2">
      <c r="A40" s="52">
        <v>13</v>
      </c>
      <c r="B40" s="691"/>
      <c r="C40" s="692"/>
      <c r="D40" s="692"/>
      <c r="E40" s="692"/>
      <c r="F40" s="692"/>
      <c r="G40" s="692"/>
      <c r="H40" s="692"/>
      <c r="I40" s="692"/>
      <c r="J40" s="692"/>
      <c r="K40" s="692"/>
      <c r="L40" s="692"/>
      <c r="M40" s="692"/>
      <c r="N40" s="692"/>
      <c r="O40" s="692"/>
      <c r="P40" s="693"/>
      <c r="Q40" s="694"/>
      <c r="R40" s="695"/>
      <c r="S40" s="695"/>
      <c r="T40" s="695"/>
      <c r="U40" s="695"/>
      <c r="V40" s="695"/>
      <c r="W40" s="695"/>
      <c r="X40" s="695"/>
      <c r="Y40" s="695"/>
      <c r="Z40" s="695"/>
      <c r="AA40" s="695"/>
      <c r="AB40" s="695"/>
      <c r="AC40" s="695"/>
      <c r="AD40" s="695"/>
      <c r="AE40" s="696"/>
      <c r="AF40" s="697"/>
      <c r="AG40" s="698"/>
      <c r="AH40" s="698"/>
      <c r="AI40" s="698"/>
      <c r="AJ40" s="699"/>
      <c r="AK40" s="700"/>
      <c r="AL40" s="695"/>
      <c r="AM40" s="695"/>
      <c r="AN40" s="695"/>
      <c r="AO40" s="695"/>
      <c r="AP40" s="695"/>
      <c r="AQ40" s="695"/>
      <c r="AR40" s="695"/>
      <c r="AS40" s="695"/>
      <c r="AT40" s="695"/>
      <c r="AU40" s="695"/>
      <c r="AV40" s="695"/>
      <c r="AW40" s="695"/>
      <c r="AX40" s="695"/>
      <c r="AY40" s="695"/>
      <c r="AZ40" s="739"/>
      <c r="BA40" s="739"/>
      <c r="BB40" s="739"/>
      <c r="BC40" s="739"/>
      <c r="BD40" s="739"/>
      <c r="BE40" s="701"/>
      <c r="BF40" s="701"/>
      <c r="BG40" s="701"/>
      <c r="BH40" s="701"/>
      <c r="BI40" s="702"/>
      <c r="BJ40" s="56"/>
      <c r="BK40" s="56"/>
      <c r="BL40" s="56"/>
      <c r="BM40" s="56"/>
      <c r="BN40" s="56"/>
      <c r="BO40" s="55"/>
      <c r="BP40" s="55"/>
      <c r="BQ40" s="52">
        <v>34</v>
      </c>
      <c r="BR40" s="72"/>
      <c r="BS40" s="691"/>
      <c r="BT40" s="692"/>
      <c r="BU40" s="692"/>
      <c r="BV40" s="692"/>
      <c r="BW40" s="692"/>
      <c r="BX40" s="692"/>
      <c r="BY40" s="692"/>
      <c r="BZ40" s="692"/>
      <c r="CA40" s="692"/>
      <c r="CB40" s="692"/>
      <c r="CC40" s="692"/>
      <c r="CD40" s="692"/>
      <c r="CE40" s="692"/>
      <c r="CF40" s="692"/>
      <c r="CG40" s="693"/>
      <c r="CH40" s="703"/>
      <c r="CI40" s="698"/>
      <c r="CJ40" s="698"/>
      <c r="CK40" s="698"/>
      <c r="CL40" s="704"/>
      <c r="CM40" s="703"/>
      <c r="CN40" s="698"/>
      <c r="CO40" s="698"/>
      <c r="CP40" s="698"/>
      <c r="CQ40" s="704"/>
      <c r="CR40" s="703"/>
      <c r="CS40" s="698"/>
      <c r="CT40" s="698"/>
      <c r="CU40" s="698"/>
      <c r="CV40" s="704"/>
      <c r="CW40" s="703"/>
      <c r="CX40" s="698"/>
      <c r="CY40" s="698"/>
      <c r="CZ40" s="698"/>
      <c r="DA40" s="704"/>
      <c r="DB40" s="703"/>
      <c r="DC40" s="698"/>
      <c r="DD40" s="698"/>
      <c r="DE40" s="698"/>
      <c r="DF40" s="704"/>
      <c r="DG40" s="703"/>
      <c r="DH40" s="698"/>
      <c r="DI40" s="698"/>
      <c r="DJ40" s="698"/>
      <c r="DK40" s="704"/>
      <c r="DL40" s="703"/>
      <c r="DM40" s="698"/>
      <c r="DN40" s="698"/>
      <c r="DO40" s="698"/>
      <c r="DP40" s="704"/>
      <c r="DQ40" s="703"/>
      <c r="DR40" s="698"/>
      <c r="DS40" s="698"/>
      <c r="DT40" s="698"/>
      <c r="DU40" s="704"/>
      <c r="DV40" s="691"/>
      <c r="DW40" s="692"/>
      <c r="DX40" s="692"/>
      <c r="DY40" s="692"/>
      <c r="DZ40" s="705"/>
      <c r="EA40" s="48"/>
    </row>
    <row r="41" spans="1:131" ht="26.25" customHeight="1" x14ac:dyDescent="0.2">
      <c r="A41" s="52">
        <v>14</v>
      </c>
      <c r="B41" s="691"/>
      <c r="C41" s="692"/>
      <c r="D41" s="692"/>
      <c r="E41" s="692"/>
      <c r="F41" s="692"/>
      <c r="G41" s="692"/>
      <c r="H41" s="692"/>
      <c r="I41" s="692"/>
      <c r="J41" s="692"/>
      <c r="K41" s="692"/>
      <c r="L41" s="692"/>
      <c r="M41" s="692"/>
      <c r="N41" s="692"/>
      <c r="O41" s="692"/>
      <c r="P41" s="693"/>
      <c r="Q41" s="694"/>
      <c r="R41" s="695"/>
      <c r="S41" s="695"/>
      <c r="T41" s="695"/>
      <c r="U41" s="695"/>
      <c r="V41" s="695"/>
      <c r="W41" s="695"/>
      <c r="X41" s="695"/>
      <c r="Y41" s="695"/>
      <c r="Z41" s="695"/>
      <c r="AA41" s="695"/>
      <c r="AB41" s="695"/>
      <c r="AC41" s="695"/>
      <c r="AD41" s="695"/>
      <c r="AE41" s="696"/>
      <c r="AF41" s="697"/>
      <c r="AG41" s="698"/>
      <c r="AH41" s="698"/>
      <c r="AI41" s="698"/>
      <c r="AJ41" s="699"/>
      <c r="AK41" s="700"/>
      <c r="AL41" s="695"/>
      <c r="AM41" s="695"/>
      <c r="AN41" s="695"/>
      <c r="AO41" s="695"/>
      <c r="AP41" s="695"/>
      <c r="AQ41" s="695"/>
      <c r="AR41" s="695"/>
      <c r="AS41" s="695"/>
      <c r="AT41" s="695"/>
      <c r="AU41" s="695"/>
      <c r="AV41" s="695"/>
      <c r="AW41" s="695"/>
      <c r="AX41" s="695"/>
      <c r="AY41" s="695"/>
      <c r="AZ41" s="739"/>
      <c r="BA41" s="739"/>
      <c r="BB41" s="739"/>
      <c r="BC41" s="739"/>
      <c r="BD41" s="739"/>
      <c r="BE41" s="701"/>
      <c r="BF41" s="701"/>
      <c r="BG41" s="701"/>
      <c r="BH41" s="701"/>
      <c r="BI41" s="702"/>
      <c r="BJ41" s="56"/>
      <c r="BK41" s="56"/>
      <c r="BL41" s="56"/>
      <c r="BM41" s="56"/>
      <c r="BN41" s="56"/>
      <c r="BO41" s="55"/>
      <c r="BP41" s="55"/>
      <c r="BQ41" s="52">
        <v>35</v>
      </c>
      <c r="BR41" s="72"/>
      <c r="BS41" s="691"/>
      <c r="BT41" s="692"/>
      <c r="BU41" s="692"/>
      <c r="BV41" s="692"/>
      <c r="BW41" s="692"/>
      <c r="BX41" s="692"/>
      <c r="BY41" s="692"/>
      <c r="BZ41" s="692"/>
      <c r="CA41" s="692"/>
      <c r="CB41" s="692"/>
      <c r="CC41" s="692"/>
      <c r="CD41" s="692"/>
      <c r="CE41" s="692"/>
      <c r="CF41" s="692"/>
      <c r="CG41" s="693"/>
      <c r="CH41" s="703"/>
      <c r="CI41" s="698"/>
      <c r="CJ41" s="698"/>
      <c r="CK41" s="698"/>
      <c r="CL41" s="704"/>
      <c r="CM41" s="703"/>
      <c r="CN41" s="698"/>
      <c r="CO41" s="698"/>
      <c r="CP41" s="698"/>
      <c r="CQ41" s="704"/>
      <c r="CR41" s="703"/>
      <c r="CS41" s="698"/>
      <c r="CT41" s="698"/>
      <c r="CU41" s="698"/>
      <c r="CV41" s="704"/>
      <c r="CW41" s="703"/>
      <c r="CX41" s="698"/>
      <c r="CY41" s="698"/>
      <c r="CZ41" s="698"/>
      <c r="DA41" s="704"/>
      <c r="DB41" s="703"/>
      <c r="DC41" s="698"/>
      <c r="DD41" s="698"/>
      <c r="DE41" s="698"/>
      <c r="DF41" s="704"/>
      <c r="DG41" s="703"/>
      <c r="DH41" s="698"/>
      <c r="DI41" s="698"/>
      <c r="DJ41" s="698"/>
      <c r="DK41" s="704"/>
      <c r="DL41" s="703"/>
      <c r="DM41" s="698"/>
      <c r="DN41" s="698"/>
      <c r="DO41" s="698"/>
      <c r="DP41" s="704"/>
      <c r="DQ41" s="703"/>
      <c r="DR41" s="698"/>
      <c r="DS41" s="698"/>
      <c r="DT41" s="698"/>
      <c r="DU41" s="704"/>
      <c r="DV41" s="691"/>
      <c r="DW41" s="692"/>
      <c r="DX41" s="692"/>
      <c r="DY41" s="692"/>
      <c r="DZ41" s="705"/>
      <c r="EA41" s="48"/>
    </row>
    <row r="42" spans="1:131" ht="26.25" customHeight="1" x14ac:dyDescent="0.2">
      <c r="A42" s="52">
        <v>15</v>
      </c>
      <c r="B42" s="691"/>
      <c r="C42" s="692"/>
      <c r="D42" s="692"/>
      <c r="E42" s="692"/>
      <c r="F42" s="692"/>
      <c r="G42" s="692"/>
      <c r="H42" s="692"/>
      <c r="I42" s="692"/>
      <c r="J42" s="692"/>
      <c r="K42" s="692"/>
      <c r="L42" s="692"/>
      <c r="M42" s="692"/>
      <c r="N42" s="692"/>
      <c r="O42" s="692"/>
      <c r="P42" s="693"/>
      <c r="Q42" s="694"/>
      <c r="R42" s="695"/>
      <c r="S42" s="695"/>
      <c r="T42" s="695"/>
      <c r="U42" s="695"/>
      <c r="V42" s="695"/>
      <c r="W42" s="695"/>
      <c r="X42" s="695"/>
      <c r="Y42" s="695"/>
      <c r="Z42" s="695"/>
      <c r="AA42" s="695"/>
      <c r="AB42" s="695"/>
      <c r="AC42" s="695"/>
      <c r="AD42" s="695"/>
      <c r="AE42" s="696"/>
      <c r="AF42" s="697"/>
      <c r="AG42" s="698"/>
      <c r="AH42" s="698"/>
      <c r="AI42" s="698"/>
      <c r="AJ42" s="699"/>
      <c r="AK42" s="700"/>
      <c r="AL42" s="695"/>
      <c r="AM42" s="695"/>
      <c r="AN42" s="695"/>
      <c r="AO42" s="695"/>
      <c r="AP42" s="695"/>
      <c r="AQ42" s="695"/>
      <c r="AR42" s="695"/>
      <c r="AS42" s="695"/>
      <c r="AT42" s="695"/>
      <c r="AU42" s="695"/>
      <c r="AV42" s="695"/>
      <c r="AW42" s="695"/>
      <c r="AX42" s="695"/>
      <c r="AY42" s="695"/>
      <c r="AZ42" s="739"/>
      <c r="BA42" s="739"/>
      <c r="BB42" s="739"/>
      <c r="BC42" s="739"/>
      <c r="BD42" s="739"/>
      <c r="BE42" s="701"/>
      <c r="BF42" s="701"/>
      <c r="BG42" s="701"/>
      <c r="BH42" s="701"/>
      <c r="BI42" s="702"/>
      <c r="BJ42" s="56"/>
      <c r="BK42" s="56"/>
      <c r="BL42" s="56"/>
      <c r="BM42" s="56"/>
      <c r="BN42" s="56"/>
      <c r="BO42" s="55"/>
      <c r="BP42" s="55"/>
      <c r="BQ42" s="52">
        <v>36</v>
      </c>
      <c r="BR42" s="72"/>
      <c r="BS42" s="691"/>
      <c r="BT42" s="692"/>
      <c r="BU42" s="692"/>
      <c r="BV42" s="692"/>
      <c r="BW42" s="692"/>
      <c r="BX42" s="692"/>
      <c r="BY42" s="692"/>
      <c r="BZ42" s="692"/>
      <c r="CA42" s="692"/>
      <c r="CB42" s="692"/>
      <c r="CC42" s="692"/>
      <c r="CD42" s="692"/>
      <c r="CE42" s="692"/>
      <c r="CF42" s="692"/>
      <c r="CG42" s="693"/>
      <c r="CH42" s="703"/>
      <c r="CI42" s="698"/>
      <c r="CJ42" s="698"/>
      <c r="CK42" s="698"/>
      <c r="CL42" s="704"/>
      <c r="CM42" s="703"/>
      <c r="CN42" s="698"/>
      <c r="CO42" s="698"/>
      <c r="CP42" s="698"/>
      <c r="CQ42" s="704"/>
      <c r="CR42" s="703"/>
      <c r="CS42" s="698"/>
      <c r="CT42" s="698"/>
      <c r="CU42" s="698"/>
      <c r="CV42" s="704"/>
      <c r="CW42" s="703"/>
      <c r="CX42" s="698"/>
      <c r="CY42" s="698"/>
      <c r="CZ42" s="698"/>
      <c r="DA42" s="704"/>
      <c r="DB42" s="703"/>
      <c r="DC42" s="698"/>
      <c r="DD42" s="698"/>
      <c r="DE42" s="698"/>
      <c r="DF42" s="704"/>
      <c r="DG42" s="703"/>
      <c r="DH42" s="698"/>
      <c r="DI42" s="698"/>
      <c r="DJ42" s="698"/>
      <c r="DK42" s="704"/>
      <c r="DL42" s="703"/>
      <c r="DM42" s="698"/>
      <c r="DN42" s="698"/>
      <c r="DO42" s="698"/>
      <c r="DP42" s="704"/>
      <c r="DQ42" s="703"/>
      <c r="DR42" s="698"/>
      <c r="DS42" s="698"/>
      <c r="DT42" s="698"/>
      <c r="DU42" s="704"/>
      <c r="DV42" s="691"/>
      <c r="DW42" s="692"/>
      <c r="DX42" s="692"/>
      <c r="DY42" s="692"/>
      <c r="DZ42" s="705"/>
      <c r="EA42" s="48"/>
    </row>
    <row r="43" spans="1:131" ht="26.25" customHeight="1" x14ac:dyDescent="0.2">
      <c r="A43" s="52">
        <v>16</v>
      </c>
      <c r="B43" s="691"/>
      <c r="C43" s="692"/>
      <c r="D43" s="692"/>
      <c r="E43" s="692"/>
      <c r="F43" s="692"/>
      <c r="G43" s="692"/>
      <c r="H43" s="692"/>
      <c r="I43" s="692"/>
      <c r="J43" s="692"/>
      <c r="K43" s="692"/>
      <c r="L43" s="692"/>
      <c r="M43" s="692"/>
      <c r="N43" s="692"/>
      <c r="O43" s="692"/>
      <c r="P43" s="693"/>
      <c r="Q43" s="694"/>
      <c r="R43" s="695"/>
      <c r="S43" s="695"/>
      <c r="T43" s="695"/>
      <c r="U43" s="695"/>
      <c r="V43" s="695"/>
      <c r="W43" s="695"/>
      <c r="X43" s="695"/>
      <c r="Y43" s="695"/>
      <c r="Z43" s="695"/>
      <c r="AA43" s="695"/>
      <c r="AB43" s="695"/>
      <c r="AC43" s="695"/>
      <c r="AD43" s="695"/>
      <c r="AE43" s="696"/>
      <c r="AF43" s="697"/>
      <c r="AG43" s="698"/>
      <c r="AH43" s="698"/>
      <c r="AI43" s="698"/>
      <c r="AJ43" s="699"/>
      <c r="AK43" s="700"/>
      <c r="AL43" s="695"/>
      <c r="AM43" s="695"/>
      <c r="AN43" s="695"/>
      <c r="AO43" s="695"/>
      <c r="AP43" s="695"/>
      <c r="AQ43" s="695"/>
      <c r="AR43" s="695"/>
      <c r="AS43" s="695"/>
      <c r="AT43" s="695"/>
      <c r="AU43" s="695"/>
      <c r="AV43" s="695"/>
      <c r="AW43" s="695"/>
      <c r="AX43" s="695"/>
      <c r="AY43" s="695"/>
      <c r="AZ43" s="739"/>
      <c r="BA43" s="739"/>
      <c r="BB43" s="739"/>
      <c r="BC43" s="739"/>
      <c r="BD43" s="739"/>
      <c r="BE43" s="701"/>
      <c r="BF43" s="701"/>
      <c r="BG43" s="701"/>
      <c r="BH43" s="701"/>
      <c r="BI43" s="702"/>
      <c r="BJ43" s="56"/>
      <c r="BK43" s="56"/>
      <c r="BL43" s="56"/>
      <c r="BM43" s="56"/>
      <c r="BN43" s="56"/>
      <c r="BO43" s="55"/>
      <c r="BP43" s="55"/>
      <c r="BQ43" s="52">
        <v>37</v>
      </c>
      <c r="BR43" s="72"/>
      <c r="BS43" s="691"/>
      <c r="BT43" s="692"/>
      <c r="BU43" s="692"/>
      <c r="BV43" s="692"/>
      <c r="BW43" s="692"/>
      <c r="BX43" s="692"/>
      <c r="BY43" s="692"/>
      <c r="BZ43" s="692"/>
      <c r="CA43" s="692"/>
      <c r="CB43" s="692"/>
      <c r="CC43" s="692"/>
      <c r="CD43" s="692"/>
      <c r="CE43" s="692"/>
      <c r="CF43" s="692"/>
      <c r="CG43" s="693"/>
      <c r="CH43" s="703"/>
      <c r="CI43" s="698"/>
      <c r="CJ43" s="698"/>
      <c r="CK43" s="698"/>
      <c r="CL43" s="704"/>
      <c r="CM43" s="703"/>
      <c r="CN43" s="698"/>
      <c r="CO43" s="698"/>
      <c r="CP43" s="698"/>
      <c r="CQ43" s="704"/>
      <c r="CR43" s="703"/>
      <c r="CS43" s="698"/>
      <c r="CT43" s="698"/>
      <c r="CU43" s="698"/>
      <c r="CV43" s="704"/>
      <c r="CW43" s="703"/>
      <c r="CX43" s="698"/>
      <c r="CY43" s="698"/>
      <c r="CZ43" s="698"/>
      <c r="DA43" s="704"/>
      <c r="DB43" s="703"/>
      <c r="DC43" s="698"/>
      <c r="DD43" s="698"/>
      <c r="DE43" s="698"/>
      <c r="DF43" s="704"/>
      <c r="DG43" s="703"/>
      <c r="DH43" s="698"/>
      <c r="DI43" s="698"/>
      <c r="DJ43" s="698"/>
      <c r="DK43" s="704"/>
      <c r="DL43" s="703"/>
      <c r="DM43" s="698"/>
      <c r="DN43" s="698"/>
      <c r="DO43" s="698"/>
      <c r="DP43" s="704"/>
      <c r="DQ43" s="703"/>
      <c r="DR43" s="698"/>
      <c r="DS43" s="698"/>
      <c r="DT43" s="698"/>
      <c r="DU43" s="704"/>
      <c r="DV43" s="691"/>
      <c r="DW43" s="692"/>
      <c r="DX43" s="692"/>
      <c r="DY43" s="692"/>
      <c r="DZ43" s="705"/>
      <c r="EA43" s="48"/>
    </row>
    <row r="44" spans="1:131" ht="26.25" customHeight="1" x14ac:dyDescent="0.2">
      <c r="A44" s="52">
        <v>17</v>
      </c>
      <c r="B44" s="691"/>
      <c r="C44" s="692"/>
      <c r="D44" s="692"/>
      <c r="E44" s="692"/>
      <c r="F44" s="692"/>
      <c r="G44" s="692"/>
      <c r="H44" s="692"/>
      <c r="I44" s="692"/>
      <c r="J44" s="692"/>
      <c r="K44" s="692"/>
      <c r="L44" s="692"/>
      <c r="M44" s="692"/>
      <c r="N44" s="692"/>
      <c r="O44" s="692"/>
      <c r="P44" s="693"/>
      <c r="Q44" s="694"/>
      <c r="R44" s="695"/>
      <c r="S44" s="695"/>
      <c r="T44" s="695"/>
      <c r="U44" s="695"/>
      <c r="V44" s="695"/>
      <c r="W44" s="695"/>
      <c r="X44" s="695"/>
      <c r="Y44" s="695"/>
      <c r="Z44" s="695"/>
      <c r="AA44" s="695"/>
      <c r="AB44" s="695"/>
      <c r="AC44" s="695"/>
      <c r="AD44" s="695"/>
      <c r="AE44" s="696"/>
      <c r="AF44" s="697"/>
      <c r="AG44" s="698"/>
      <c r="AH44" s="698"/>
      <c r="AI44" s="698"/>
      <c r="AJ44" s="699"/>
      <c r="AK44" s="700"/>
      <c r="AL44" s="695"/>
      <c r="AM44" s="695"/>
      <c r="AN44" s="695"/>
      <c r="AO44" s="695"/>
      <c r="AP44" s="695"/>
      <c r="AQ44" s="695"/>
      <c r="AR44" s="695"/>
      <c r="AS44" s="695"/>
      <c r="AT44" s="695"/>
      <c r="AU44" s="695"/>
      <c r="AV44" s="695"/>
      <c r="AW44" s="695"/>
      <c r="AX44" s="695"/>
      <c r="AY44" s="695"/>
      <c r="AZ44" s="739"/>
      <c r="BA44" s="739"/>
      <c r="BB44" s="739"/>
      <c r="BC44" s="739"/>
      <c r="BD44" s="739"/>
      <c r="BE44" s="701"/>
      <c r="BF44" s="701"/>
      <c r="BG44" s="701"/>
      <c r="BH44" s="701"/>
      <c r="BI44" s="702"/>
      <c r="BJ44" s="56"/>
      <c r="BK44" s="56"/>
      <c r="BL44" s="56"/>
      <c r="BM44" s="56"/>
      <c r="BN44" s="56"/>
      <c r="BO44" s="55"/>
      <c r="BP44" s="55"/>
      <c r="BQ44" s="52">
        <v>38</v>
      </c>
      <c r="BR44" s="72"/>
      <c r="BS44" s="691"/>
      <c r="BT44" s="692"/>
      <c r="BU44" s="692"/>
      <c r="BV44" s="692"/>
      <c r="BW44" s="692"/>
      <c r="BX44" s="692"/>
      <c r="BY44" s="692"/>
      <c r="BZ44" s="692"/>
      <c r="CA44" s="692"/>
      <c r="CB44" s="692"/>
      <c r="CC44" s="692"/>
      <c r="CD44" s="692"/>
      <c r="CE44" s="692"/>
      <c r="CF44" s="692"/>
      <c r="CG44" s="693"/>
      <c r="CH44" s="703"/>
      <c r="CI44" s="698"/>
      <c r="CJ44" s="698"/>
      <c r="CK44" s="698"/>
      <c r="CL44" s="704"/>
      <c r="CM44" s="703"/>
      <c r="CN44" s="698"/>
      <c r="CO44" s="698"/>
      <c r="CP44" s="698"/>
      <c r="CQ44" s="704"/>
      <c r="CR44" s="703"/>
      <c r="CS44" s="698"/>
      <c r="CT44" s="698"/>
      <c r="CU44" s="698"/>
      <c r="CV44" s="704"/>
      <c r="CW44" s="703"/>
      <c r="CX44" s="698"/>
      <c r="CY44" s="698"/>
      <c r="CZ44" s="698"/>
      <c r="DA44" s="704"/>
      <c r="DB44" s="703"/>
      <c r="DC44" s="698"/>
      <c r="DD44" s="698"/>
      <c r="DE44" s="698"/>
      <c r="DF44" s="704"/>
      <c r="DG44" s="703"/>
      <c r="DH44" s="698"/>
      <c r="DI44" s="698"/>
      <c r="DJ44" s="698"/>
      <c r="DK44" s="704"/>
      <c r="DL44" s="703"/>
      <c r="DM44" s="698"/>
      <c r="DN44" s="698"/>
      <c r="DO44" s="698"/>
      <c r="DP44" s="704"/>
      <c r="DQ44" s="703"/>
      <c r="DR44" s="698"/>
      <c r="DS44" s="698"/>
      <c r="DT44" s="698"/>
      <c r="DU44" s="704"/>
      <c r="DV44" s="691"/>
      <c r="DW44" s="692"/>
      <c r="DX44" s="692"/>
      <c r="DY44" s="692"/>
      <c r="DZ44" s="705"/>
      <c r="EA44" s="48"/>
    </row>
    <row r="45" spans="1:131" ht="26.25" customHeight="1" x14ac:dyDescent="0.2">
      <c r="A45" s="52">
        <v>18</v>
      </c>
      <c r="B45" s="691"/>
      <c r="C45" s="692"/>
      <c r="D45" s="692"/>
      <c r="E45" s="692"/>
      <c r="F45" s="692"/>
      <c r="G45" s="692"/>
      <c r="H45" s="692"/>
      <c r="I45" s="692"/>
      <c r="J45" s="692"/>
      <c r="K45" s="692"/>
      <c r="L45" s="692"/>
      <c r="M45" s="692"/>
      <c r="N45" s="692"/>
      <c r="O45" s="692"/>
      <c r="P45" s="693"/>
      <c r="Q45" s="694"/>
      <c r="R45" s="695"/>
      <c r="S45" s="695"/>
      <c r="T45" s="695"/>
      <c r="U45" s="695"/>
      <c r="V45" s="695"/>
      <c r="W45" s="695"/>
      <c r="X45" s="695"/>
      <c r="Y45" s="695"/>
      <c r="Z45" s="695"/>
      <c r="AA45" s="695"/>
      <c r="AB45" s="695"/>
      <c r="AC45" s="695"/>
      <c r="AD45" s="695"/>
      <c r="AE45" s="696"/>
      <c r="AF45" s="697"/>
      <c r="AG45" s="698"/>
      <c r="AH45" s="698"/>
      <c r="AI45" s="698"/>
      <c r="AJ45" s="699"/>
      <c r="AK45" s="700"/>
      <c r="AL45" s="695"/>
      <c r="AM45" s="695"/>
      <c r="AN45" s="695"/>
      <c r="AO45" s="695"/>
      <c r="AP45" s="695"/>
      <c r="AQ45" s="695"/>
      <c r="AR45" s="695"/>
      <c r="AS45" s="695"/>
      <c r="AT45" s="695"/>
      <c r="AU45" s="695"/>
      <c r="AV45" s="695"/>
      <c r="AW45" s="695"/>
      <c r="AX45" s="695"/>
      <c r="AY45" s="695"/>
      <c r="AZ45" s="739"/>
      <c r="BA45" s="739"/>
      <c r="BB45" s="739"/>
      <c r="BC45" s="739"/>
      <c r="BD45" s="739"/>
      <c r="BE45" s="701"/>
      <c r="BF45" s="701"/>
      <c r="BG45" s="701"/>
      <c r="BH45" s="701"/>
      <c r="BI45" s="702"/>
      <c r="BJ45" s="56"/>
      <c r="BK45" s="56"/>
      <c r="BL45" s="56"/>
      <c r="BM45" s="56"/>
      <c r="BN45" s="56"/>
      <c r="BO45" s="55"/>
      <c r="BP45" s="55"/>
      <c r="BQ45" s="52">
        <v>39</v>
      </c>
      <c r="BR45" s="72"/>
      <c r="BS45" s="691"/>
      <c r="BT45" s="692"/>
      <c r="BU45" s="692"/>
      <c r="BV45" s="692"/>
      <c r="BW45" s="692"/>
      <c r="BX45" s="692"/>
      <c r="BY45" s="692"/>
      <c r="BZ45" s="692"/>
      <c r="CA45" s="692"/>
      <c r="CB45" s="692"/>
      <c r="CC45" s="692"/>
      <c r="CD45" s="692"/>
      <c r="CE45" s="692"/>
      <c r="CF45" s="692"/>
      <c r="CG45" s="693"/>
      <c r="CH45" s="703"/>
      <c r="CI45" s="698"/>
      <c r="CJ45" s="698"/>
      <c r="CK45" s="698"/>
      <c r="CL45" s="704"/>
      <c r="CM45" s="703"/>
      <c r="CN45" s="698"/>
      <c r="CO45" s="698"/>
      <c r="CP45" s="698"/>
      <c r="CQ45" s="704"/>
      <c r="CR45" s="703"/>
      <c r="CS45" s="698"/>
      <c r="CT45" s="698"/>
      <c r="CU45" s="698"/>
      <c r="CV45" s="704"/>
      <c r="CW45" s="703"/>
      <c r="CX45" s="698"/>
      <c r="CY45" s="698"/>
      <c r="CZ45" s="698"/>
      <c r="DA45" s="704"/>
      <c r="DB45" s="703"/>
      <c r="DC45" s="698"/>
      <c r="DD45" s="698"/>
      <c r="DE45" s="698"/>
      <c r="DF45" s="704"/>
      <c r="DG45" s="703"/>
      <c r="DH45" s="698"/>
      <c r="DI45" s="698"/>
      <c r="DJ45" s="698"/>
      <c r="DK45" s="704"/>
      <c r="DL45" s="703"/>
      <c r="DM45" s="698"/>
      <c r="DN45" s="698"/>
      <c r="DO45" s="698"/>
      <c r="DP45" s="704"/>
      <c r="DQ45" s="703"/>
      <c r="DR45" s="698"/>
      <c r="DS45" s="698"/>
      <c r="DT45" s="698"/>
      <c r="DU45" s="704"/>
      <c r="DV45" s="691"/>
      <c r="DW45" s="692"/>
      <c r="DX45" s="692"/>
      <c r="DY45" s="692"/>
      <c r="DZ45" s="705"/>
      <c r="EA45" s="48"/>
    </row>
    <row r="46" spans="1:131" ht="26.25" customHeight="1" x14ac:dyDescent="0.2">
      <c r="A46" s="52">
        <v>19</v>
      </c>
      <c r="B46" s="691"/>
      <c r="C46" s="692"/>
      <c r="D46" s="692"/>
      <c r="E46" s="692"/>
      <c r="F46" s="692"/>
      <c r="G46" s="692"/>
      <c r="H46" s="692"/>
      <c r="I46" s="692"/>
      <c r="J46" s="692"/>
      <c r="K46" s="692"/>
      <c r="L46" s="692"/>
      <c r="M46" s="692"/>
      <c r="N46" s="692"/>
      <c r="O46" s="692"/>
      <c r="P46" s="693"/>
      <c r="Q46" s="694"/>
      <c r="R46" s="695"/>
      <c r="S46" s="695"/>
      <c r="T46" s="695"/>
      <c r="U46" s="695"/>
      <c r="V46" s="695"/>
      <c r="W46" s="695"/>
      <c r="X46" s="695"/>
      <c r="Y46" s="695"/>
      <c r="Z46" s="695"/>
      <c r="AA46" s="695"/>
      <c r="AB46" s="695"/>
      <c r="AC46" s="695"/>
      <c r="AD46" s="695"/>
      <c r="AE46" s="696"/>
      <c r="AF46" s="697"/>
      <c r="AG46" s="698"/>
      <c r="AH46" s="698"/>
      <c r="AI46" s="698"/>
      <c r="AJ46" s="699"/>
      <c r="AK46" s="700"/>
      <c r="AL46" s="695"/>
      <c r="AM46" s="695"/>
      <c r="AN46" s="695"/>
      <c r="AO46" s="695"/>
      <c r="AP46" s="695"/>
      <c r="AQ46" s="695"/>
      <c r="AR46" s="695"/>
      <c r="AS46" s="695"/>
      <c r="AT46" s="695"/>
      <c r="AU46" s="695"/>
      <c r="AV46" s="695"/>
      <c r="AW46" s="695"/>
      <c r="AX46" s="695"/>
      <c r="AY46" s="695"/>
      <c r="AZ46" s="739"/>
      <c r="BA46" s="739"/>
      <c r="BB46" s="739"/>
      <c r="BC46" s="739"/>
      <c r="BD46" s="739"/>
      <c r="BE46" s="701"/>
      <c r="BF46" s="701"/>
      <c r="BG46" s="701"/>
      <c r="BH46" s="701"/>
      <c r="BI46" s="702"/>
      <c r="BJ46" s="56"/>
      <c r="BK46" s="56"/>
      <c r="BL46" s="56"/>
      <c r="BM46" s="56"/>
      <c r="BN46" s="56"/>
      <c r="BO46" s="55"/>
      <c r="BP46" s="55"/>
      <c r="BQ46" s="52">
        <v>40</v>
      </c>
      <c r="BR46" s="72"/>
      <c r="BS46" s="691"/>
      <c r="BT46" s="692"/>
      <c r="BU46" s="692"/>
      <c r="BV46" s="692"/>
      <c r="BW46" s="692"/>
      <c r="BX46" s="692"/>
      <c r="BY46" s="692"/>
      <c r="BZ46" s="692"/>
      <c r="CA46" s="692"/>
      <c r="CB46" s="692"/>
      <c r="CC46" s="692"/>
      <c r="CD46" s="692"/>
      <c r="CE46" s="692"/>
      <c r="CF46" s="692"/>
      <c r="CG46" s="693"/>
      <c r="CH46" s="703"/>
      <c r="CI46" s="698"/>
      <c r="CJ46" s="698"/>
      <c r="CK46" s="698"/>
      <c r="CL46" s="704"/>
      <c r="CM46" s="703"/>
      <c r="CN46" s="698"/>
      <c r="CO46" s="698"/>
      <c r="CP46" s="698"/>
      <c r="CQ46" s="704"/>
      <c r="CR46" s="703"/>
      <c r="CS46" s="698"/>
      <c r="CT46" s="698"/>
      <c r="CU46" s="698"/>
      <c r="CV46" s="704"/>
      <c r="CW46" s="703"/>
      <c r="CX46" s="698"/>
      <c r="CY46" s="698"/>
      <c r="CZ46" s="698"/>
      <c r="DA46" s="704"/>
      <c r="DB46" s="703"/>
      <c r="DC46" s="698"/>
      <c r="DD46" s="698"/>
      <c r="DE46" s="698"/>
      <c r="DF46" s="704"/>
      <c r="DG46" s="703"/>
      <c r="DH46" s="698"/>
      <c r="DI46" s="698"/>
      <c r="DJ46" s="698"/>
      <c r="DK46" s="704"/>
      <c r="DL46" s="703"/>
      <c r="DM46" s="698"/>
      <c r="DN46" s="698"/>
      <c r="DO46" s="698"/>
      <c r="DP46" s="704"/>
      <c r="DQ46" s="703"/>
      <c r="DR46" s="698"/>
      <c r="DS46" s="698"/>
      <c r="DT46" s="698"/>
      <c r="DU46" s="704"/>
      <c r="DV46" s="691"/>
      <c r="DW46" s="692"/>
      <c r="DX46" s="692"/>
      <c r="DY46" s="692"/>
      <c r="DZ46" s="705"/>
      <c r="EA46" s="48"/>
    </row>
    <row r="47" spans="1:131" ht="26.25" customHeight="1" x14ac:dyDescent="0.2">
      <c r="A47" s="52">
        <v>20</v>
      </c>
      <c r="B47" s="691"/>
      <c r="C47" s="692"/>
      <c r="D47" s="692"/>
      <c r="E47" s="692"/>
      <c r="F47" s="692"/>
      <c r="G47" s="692"/>
      <c r="H47" s="692"/>
      <c r="I47" s="692"/>
      <c r="J47" s="692"/>
      <c r="K47" s="692"/>
      <c r="L47" s="692"/>
      <c r="M47" s="692"/>
      <c r="N47" s="692"/>
      <c r="O47" s="692"/>
      <c r="P47" s="693"/>
      <c r="Q47" s="694"/>
      <c r="R47" s="695"/>
      <c r="S47" s="695"/>
      <c r="T47" s="695"/>
      <c r="U47" s="695"/>
      <c r="V47" s="695"/>
      <c r="W47" s="695"/>
      <c r="X47" s="695"/>
      <c r="Y47" s="695"/>
      <c r="Z47" s="695"/>
      <c r="AA47" s="695"/>
      <c r="AB47" s="695"/>
      <c r="AC47" s="695"/>
      <c r="AD47" s="695"/>
      <c r="AE47" s="696"/>
      <c r="AF47" s="697"/>
      <c r="AG47" s="698"/>
      <c r="AH47" s="698"/>
      <c r="AI47" s="698"/>
      <c r="AJ47" s="699"/>
      <c r="AK47" s="700"/>
      <c r="AL47" s="695"/>
      <c r="AM47" s="695"/>
      <c r="AN47" s="695"/>
      <c r="AO47" s="695"/>
      <c r="AP47" s="695"/>
      <c r="AQ47" s="695"/>
      <c r="AR47" s="695"/>
      <c r="AS47" s="695"/>
      <c r="AT47" s="695"/>
      <c r="AU47" s="695"/>
      <c r="AV47" s="695"/>
      <c r="AW47" s="695"/>
      <c r="AX47" s="695"/>
      <c r="AY47" s="695"/>
      <c r="AZ47" s="739"/>
      <c r="BA47" s="739"/>
      <c r="BB47" s="739"/>
      <c r="BC47" s="739"/>
      <c r="BD47" s="739"/>
      <c r="BE47" s="701"/>
      <c r="BF47" s="701"/>
      <c r="BG47" s="701"/>
      <c r="BH47" s="701"/>
      <c r="BI47" s="702"/>
      <c r="BJ47" s="56"/>
      <c r="BK47" s="56"/>
      <c r="BL47" s="56"/>
      <c r="BM47" s="56"/>
      <c r="BN47" s="56"/>
      <c r="BO47" s="55"/>
      <c r="BP47" s="55"/>
      <c r="BQ47" s="52">
        <v>41</v>
      </c>
      <c r="BR47" s="72"/>
      <c r="BS47" s="691"/>
      <c r="BT47" s="692"/>
      <c r="BU47" s="692"/>
      <c r="BV47" s="692"/>
      <c r="BW47" s="692"/>
      <c r="BX47" s="692"/>
      <c r="BY47" s="692"/>
      <c r="BZ47" s="692"/>
      <c r="CA47" s="692"/>
      <c r="CB47" s="692"/>
      <c r="CC47" s="692"/>
      <c r="CD47" s="692"/>
      <c r="CE47" s="692"/>
      <c r="CF47" s="692"/>
      <c r="CG47" s="693"/>
      <c r="CH47" s="703"/>
      <c r="CI47" s="698"/>
      <c r="CJ47" s="698"/>
      <c r="CK47" s="698"/>
      <c r="CL47" s="704"/>
      <c r="CM47" s="703"/>
      <c r="CN47" s="698"/>
      <c r="CO47" s="698"/>
      <c r="CP47" s="698"/>
      <c r="CQ47" s="704"/>
      <c r="CR47" s="703"/>
      <c r="CS47" s="698"/>
      <c r="CT47" s="698"/>
      <c r="CU47" s="698"/>
      <c r="CV47" s="704"/>
      <c r="CW47" s="703"/>
      <c r="CX47" s="698"/>
      <c r="CY47" s="698"/>
      <c r="CZ47" s="698"/>
      <c r="DA47" s="704"/>
      <c r="DB47" s="703"/>
      <c r="DC47" s="698"/>
      <c r="DD47" s="698"/>
      <c r="DE47" s="698"/>
      <c r="DF47" s="704"/>
      <c r="DG47" s="703"/>
      <c r="DH47" s="698"/>
      <c r="DI47" s="698"/>
      <c r="DJ47" s="698"/>
      <c r="DK47" s="704"/>
      <c r="DL47" s="703"/>
      <c r="DM47" s="698"/>
      <c r="DN47" s="698"/>
      <c r="DO47" s="698"/>
      <c r="DP47" s="704"/>
      <c r="DQ47" s="703"/>
      <c r="DR47" s="698"/>
      <c r="DS47" s="698"/>
      <c r="DT47" s="698"/>
      <c r="DU47" s="704"/>
      <c r="DV47" s="691"/>
      <c r="DW47" s="692"/>
      <c r="DX47" s="692"/>
      <c r="DY47" s="692"/>
      <c r="DZ47" s="705"/>
      <c r="EA47" s="48"/>
    </row>
    <row r="48" spans="1:131" ht="26.25" customHeight="1" x14ac:dyDescent="0.2">
      <c r="A48" s="52">
        <v>21</v>
      </c>
      <c r="B48" s="691"/>
      <c r="C48" s="692"/>
      <c r="D48" s="692"/>
      <c r="E48" s="692"/>
      <c r="F48" s="692"/>
      <c r="G48" s="692"/>
      <c r="H48" s="692"/>
      <c r="I48" s="692"/>
      <c r="J48" s="692"/>
      <c r="K48" s="692"/>
      <c r="L48" s="692"/>
      <c r="M48" s="692"/>
      <c r="N48" s="692"/>
      <c r="O48" s="692"/>
      <c r="P48" s="693"/>
      <c r="Q48" s="694"/>
      <c r="R48" s="695"/>
      <c r="S48" s="695"/>
      <c r="T48" s="695"/>
      <c r="U48" s="695"/>
      <c r="V48" s="695"/>
      <c r="W48" s="695"/>
      <c r="X48" s="695"/>
      <c r="Y48" s="695"/>
      <c r="Z48" s="695"/>
      <c r="AA48" s="695"/>
      <c r="AB48" s="695"/>
      <c r="AC48" s="695"/>
      <c r="AD48" s="695"/>
      <c r="AE48" s="696"/>
      <c r="AF48" s="697"/>
      <c r="AG48" s="698"/>
      <c r="AH48" s="698"/>
      <c r="AI48" s="698"/>
      <c r="AJ48" s="699"/>
      <c r="AK48" s="700"/>
      <c r="AL48" s="695"/>
      <c r="AM48" s="695"/>
      <c r="AN48" s="695"/>
      <c r="AO48" s="695"/>
      <c r="AP48" s="695"/>
      <c r="AQ48" s="695"/>
      <c r="AR48" s="695"/>
      <c r="AS48" s="695"/>
      <c r="AT48" s="695"/>
      <c r="AU48" s="695"/>
      <c r="AV48" s="695"/>
      <c r="AW48" s="695"/>
      <c r="AX48" s="695"/>
      <c r="AY48" s="695"/>
      <c r="AZ48" s="739"/>
      <c r="BA48" s="739"/>
      <c r="BB48" s="739"/>
      <c r="BC48" s="739"/>
      <c r="BD48" s="739"/>
      <c r="BE48" s="701"/>
      <c r="BF48" s="701"/>
      <c r="BG48" s="701"/>
      <c r="BH48" s="701"/>
      <c r="BI48" s="702"/>
      <c r="BJ48" s="56"/>
      <c r="BK48" s="56"/>
      <c r="BL48" s="56"/>
      <c r="BM48" s="56"/>
      <c r="BN48" s="56"/>
      <c r="BO48" s="55"/>
      <c r="BP48" s="55"/>
      <c r="BQ48" s="52">
        <v>42</v>
      </c>
      <c r="BR48" s="72"/>
      <c r="BS48" s="691"/>
      <c r="BT48" s="692"/>
      <c r="BU48" s="692"/>
      <c r="BV48" s="692"/>
      <c r="BW48" s="692"/>
      <c r="BX48" s="692"/>
      <c r="BY48" s="692"/>
      <c r="BZ48" s="692"/>
      <c r="CA48" s="692"/>
      <c r="CB48" s="692"/>
      <c r="CC48" s="692"/>
      <c r="CD48" s="692"/>
      <c r="CE48" s="692"/>
      <c r="CF48" s="692"/>
      <c r="CG48" s="693"/>
      <c r="CH48" s="703"/>
      <c r="CI48" s="698"/>
      <c r="CJ48" s="698"/>
      <c r="CK48" s="698"/>
      <c r="CL48" s="704"/>
      <c r="CM48" s="703"/>
      <c r="CN48" s="698"/>
      <c r="CO48" s="698"/>
      <c r="CP48" s="698"/>
      <c r="CQ48" s="704"/>
      <c r="CR48" s="703"/>
      <c r="CS48" s="698"/>
      <c r="CT48" s="698"/>
      <c r="CU48" s="698"/>
      <c r="CV48" s="704"/>
      <c r="CW48" s="703"/>
      <c r="CX48" s="698"/>
      <c r="CY48" s="698"/>
      <c r="CZ48" s="698"/>
      <c r="DA48" s="704"/>
      <c r="DB48" s="703"/>
      <c r="DC48" s="698"/>
      <c r="DD48" s="698"/>
      <c r="DE48" s="698"/>
      <c r="DF48" s="704"/>
      <c r="DG48" s="703"/>
      <c r="DH48" s="698"/>
      <c r="DI48" s="698"/>
      <c r="DJ48" s="698"/>
      <c r="DK48" s="704"/>
      <c r="DL48" s="703"/>
      <c r="DM48" s="698"/>
      <c r="DN48" s="698"/>
      <c r="DO48" s="698"/>
      <c r="DP48" s="704"/>
      <c r="DQ48" s="703"/>
      <c r="DR48" s="698"/>
      <c r="DS48" s="698"/>
      <c r="DT48" s="698"/>
      <c r="DU48" s="704"/>
      <c r="DV48" s="691"/>
      <c r="DW48" s="692"/>
      <c r="DX48" s="692"/>
      <c r="DY48" s="692"/>
      <c r="DZ48" s="705"/>
      <c r="EA48" s="48"/>
    </row>
    <row r="49" spans="1:131" ht="26.25" customHeight="1" x14ac:dyDescent="0.2">
      <c r="A49" s="52">
        <v>22</v>
      </c>
      <c r="B49" s="691"/>
      <c r="C49" s="692"/>
      <c r="D49" s="692"/>
      <c r="E49" s="692"/>
      <c r="F49" s="692"/>
      <c r="G49" s="692"/>
      <c r="H49" s="692"/>
      <c r="I49" s="692"/>
      <c r="J49" s="692"/>
      <c r="K49" s="692"/>
      <c r="L49" s="692"/>
      <c r="M49" s="692"/>
      <c r="N49" s="692"/>
      <c r="O49" s="692"/>
      <c r="P49" s="693"/>
      <c r="Q49" s="694"/>
      <c r="R49" s="695"/>
      <c r="S49" s="695"/>
      <c r="T49" s="695"/>
      <c r="U49" s="695"/>
      <c r="V49" s="695"/>
      <c r="W49" s="695"/>
      <c r="X49" s="695"/>
      <c r="Y49" s="695"/>
      <c r="Z49" s="695"/>
      <c r="AA49" s="695"/>
      <c r="AB49" s="695"/>
      <c r="AC49" s="695"/>
      <c r="AD49" s="695"/>
      <c r="AE49" s="696"/>
      <c r="AF49" s="697"/>
      <c r="AG49" s="698"/>
      <c r="AH49" s="698"/>
      <c r="AI49" s="698"/>
      <c r="AJ49" s="699"/>
      <c r="AK49" s="700"/>
      <c r="AL49" s="695"/>
      <c r="AM49" s="695"/>
      <c r="AN49" s="695"/>
      <c r="AO49" s="695"/>
      <c r="AP49" s="695"/>
      <c r="AQ49" s="695"/>
      <c r="AR49" s="695"/>
      <c r="AS49" s="695"/>
      <c r="AT49" s="695"/>
      <c r="AU49" s="695"/>
      <c r="AV49" s="695"/>
      <c r="AW49" s="695"/>
      <c r="AX49" s="695"/>
      <c r="AY49" s="695"/>
      <c r="AZ49" s="739"/>
      <c r="BA49" s="739"/>
      <c r="BB49" s="739"/>
      <c r="BC49" s="739"/>
      <c r="BD49" s="739"/>
      <c r="BE49" s="701"/>
      <c r="BF49" s="701"/>
      <c r="BG49" s="701"/>
      <c r="BH49" s="701"/>
      <c r="BI49" s="702"/>
      <c r="BJ49" s="56"/>
      <c r="BK49" s="56"/>
      <c r="BL49" s="56"/>
      <c r="BM49" s="56"/>
      <c r="BN49" s="56"/>
      <c r="BO49" s="55"/>
      <c r="BP49" s="55"/>
      <c r="BQ49" s="52">
        <v>43</v>
      </c>
      <c r="BR49" s="72"/>
      <c r="BS49" s="691"/>
      <c r="BT49" s="692"/>
      <c r="BU49" s="692"/>
      <c r="BV49" s="692"/>
      <c r="BW49" s="692"/>
      <c r="BX49" s="692"/>
      <c r="BY49" s="692"/>
      <c r="BZ49" s="692"/>
      <c r="CA49" s="692"/>
      <c r="CB49" s="692"/>
      <c r="CC49" s="692"/>
      <c r="CD49" s="692"/>
      <c r="CE49" s="692"/>
      <c r="CF49" s="692"/>
      <c r="CG49" s="693"/>
      <c r="CH49" s="703"/>
      <c r="CI49" s="698"/>
      <c r="CJ49" s="698"/>
      <c r="CK49" s="698"/>
      <c r="CL49" s="704"/>
      <c r="CM49" s="703"/>
      <c r="CN49" s="698"/>
      <c r="CO49" s="698"/>
      <c r="CP49" s="698"/>
      <c r="CQ49" s="704"/>
      <c r="CR49" s="703"/>
      <c r="CS49" s="698"/>
      <c r="CT49" s="698"/>
      <c r="CU49" s="698"/>
      <c r="CV49" s="704"/>
      <c r="CW49" s="703"/>
      <c r="CX49" s="698"/>
      <c r="CY49" s="698"/>
      <c r="CZ49" s="698"/>
      <c r="DA49" s="704"/>
      <c r="DB49" s="703"/>
      <c r="DC49" s="698"/>
      <c r="DD49" s="698"/>
      <c r="DE49" s="698"/>
      <c r="DF49" s="704"/>
      <c r="DG49" s="703"/>
      <c r="DH49" s="698"/>
      <c r="DI49" s="698"/>
      <c r="DJ49" s="698"/>
      <c r="DK49" s="704"/>
      <c r="DL49" s="703"/>
      <c r="DM49" s="698"/>
      <c r="DN49" s="698"/>
      <c r="DO49" s="698"/>
      <c r="DP49" s="704"/>
      <c r="DQ49" s="703"/>
      <c r="DR49" s="698"/>
      <c r="DS49" s="698"/>
      <c r="DT49" s="698"/>
      <c r="DU49" s="704"/>
      <c r="DV49" s="691"/>
      <c r="DW49" s="692"/>
      <c r="DX49" s="692"/>
      <c r="DY49" s="692"/>
      <c r="DZ49" s="705"/>
      <c r="EA49" s="48"/>
    </row>
    <row r="50" spans="1:131" ht="26.25" customHeight="1" x14ac:dyDescent="0.2">
      <c r="A50" s="52">
        <v>23</v>
      </c>
      <c r="B50" s="691"/>
      <c r="C50" s="692"/>
      <c r="D50" s="692"/>
      <c r="E50" s="692"/>
      <c r="F50" s="692"/>
      <c r="G50" s="692"/>
      <c r="H50" s="692"/>
      <c r="I50" s="692"/>
      <c r="J50" s="692"/>
      <c r="K50" s="692"/>
      <c r="L50" s="692"/>
      <c r="M50" s="692"/>
      <c r="N50" s="692"/>
      <c r="O50" s="692"/>
      <c r="P50" s="693"/>
      <c r="Q50" s="740"/>
      <c r="R50" s="741"/>
      <c r="S50" s="741"/>
      <c r="T50" s="741"/>
      <c r="U50" s="741"/>
      <c r="V50" s="741"/>
      <c r="W50" s="741"/>
      <c r="X50" s="741"/>
      <c r="Y50" s="741"/>
      <c r="Z50" s="741"/>
      <c r="AA50" s="741"/>
      <c r="AB50" s="741"/>
      <c r="AC50" s="741"/>
      <c r="AD50" s="741"/>
      <c r="AE50" s="742"/>
      <c r="AF50" s="697"/>
      <c r="AG50" s="698"/>
      <c r="AH50" s="698"/>
      <c r="AI50" s="698"/>
      <c r="AJ50" s="699"/>
      <c r="AK50" s="743"/>
      <c r="AL50" s="741"/>
      <c r="AM50" s="741"/>
      <c r="AN50" s="741"/>
      <c r="AO50" s="741"/>
      <c r="AP50" s="741"/>
      <c r="AQ50" s="741"/>
      <c r="AR50" s="741"/>
      <c r="AS50" s="741"/>
      <c r="AT50" s="741"/>
      <c r="AU50" s="741"/>
      <c r="AV50" s="741"/>
      <c r="AW50" s="741"/>
      <c r="AX50" s="741"/>
      <c r="AY50" s="741"/>
      <c r="AZ50" s="744"/>
      <c r="BA50" s="744"/>
      <c r="BB50" s="744"/>
      <c r="BC50" s="744"/>
      <c r="BD50" s="744"/>
      <c r="BE50" s="701"/>
      <c r="BF50" s="701"/>
      <c r="BG50" s="701"/>
      <c r="BH50" s="701"/>
      <c r="BI50" s="702"/>
      <c r="BJ50" s="56"/>
      <c r="BK50" s="56"/>
      <c r="BL50" s="56"/>
      <c r="BM50" s="56"/>
      <c r="BN50" s="56"/>
      <c r="BO50" s="55"/>
      <c r="BP50" s="55"/>
      <c r="BQ50" s="52">
        <v>44</v>
      </c>
      <c r="BR50" s="72"/>
      <c r="BS50" s="691"/>
      <c r="BT50" s="692"/>
      <c r="BU50" s="692"/>
      <c r="BV50" s="692"/>
      <c r="BW50" s="692"/>
      <c r="BX50" s="692"/>
      <c r="BY50" s="692"/>
      <c r="BZ50" s="692"/>
      <c r="CA50" s="692"/>
      <c r="CB50" s="692"/>
      <c r="CC50" s="692"/>
      <c r="CD50" s="692"/>
      <c r="CE50" s="692"/>
      <c r="CF50" s="692"/>
      <c r="CG50" s="693"/>
      <c r="CH50" s="703"/>
      <c r="CI50" s="698"/>
      <c r="CJ50" s="698"/>
      <c r="CK50" s="698"/>
      <c r="CL50" s="704"/>
      <c r="CM50" s="703"/>
      <c r="CN50" s="698"/>
      <c r="CO50" s="698"/>
      <c r="CP50" s="698"/>
      <c r="CQ50" s="704"/>
      <c r="CR50" s="703"/>
      <c r="CS50" s="698"/>
      <c r="CT50" s="698"/>
      <c r="CU50" s="698"/>
      <c r="CV50" s="704"/>
      <c r="CW50" s="703"/>
      <c r="CX50" s="698"/>
      <c r="CY50" s="698"/>
      <c r="CZ50" s="698"/>
      <c r="DA50" s="704"/>
      <c r="DB50" s="703"/>
      <c r="DC50" s="698"/>
      <c r="DD50" s="698"/>
      <c r="DE50" s="698"/>
      <c r="DF50" s="704"/>
      <c r="DG50" s="703"/>
      <c r="DH50" s="698"/>
      <c r="DI50" s="698"/>
      <c r="DJ50" s="698"/>
      <c r="DK50" s="704"/>
      <c r="DL50" s="703"/>
      <c r="DM50" s="698"/>
      <c r="DN50" s="698"/>
      <c r="DO50" s="698"/>
      <c r="DP50" s="704"/>
      <c r="DQ50" s="703"/>
      <c r="DR50" s="698"/>
      <c r="DS50" s="698"/>
      <c r="DT50" s="698"/>
      <c r="DU50" s="704"/>
      <c r="DV50" s="691"/>
      <c r="DW50" s="692"/>
      <c r="DX50" s="692"/>
      <c r="DY50" s="692"/>
      <c r="DZ50" s="705"/>
      <c r="EA50" s="48"/>
    </row>
    <row r="51" spans="1:131" ht="26.25" customHeight="1" x14ac:dyDescent="0.2">
      <c r="A51" s="52">
        <v>24</v>
      </c>
      <c r="B51" s="691"/>
      <c r="C51" s="692"/>
      <c r="D51" s="692"/>
      <c r="E51" s="692"/>
      <c r="F51" s="692"/>
      <c r="G51" s="692"/>
      <c r="H51" s="692"/>
      <c r="I51" s="692"/>
      <c r="J51" s="692"/>
      <c r="K51" s="692"/>
      <c r="L51" s="692"/>
      <c r="M51" s="692"/>
      <c r="N51" s="692"/>
      <c r="O51" s="692"/>
      <c r="P51" s="693"/>
      <c r="Q51" s="740"/>
      <c r="R51" s="741"/>
      <c r="S51" s="741"/>
      <c r="T51" s="741"/>
      <c r="U51" s="741"/>
      <c r="V51" s="741"/>
      <c r="W51" s="741"/>
      <c r="X51" s="741"/>
      <c r="Y51" s="741"/>
      <c r="Z51" s="741"/>
      <c r="AA51" s="741"/>
      <c r="AB51" s="741"/>
      <c r="AC51" s="741"/>
      <c r="AD51" s="741"/>
      <c r="AE51" s="742"/>
      <c r="AF51" s="697"/>
      <c r="AG51" s="698"/>
      <c r="AH51" s="698"/>
      <c r="AI51" s="698"/>
      <c r="AJ51" s="699"/>
      <c r="AK51" s="743"/>
      <c r="AL51" s="741"/>
      <c r="AM51" s="741"/>
      <c r="AN51" s="741"/>
      <c r="AO51" s="741"/>
      <c r="AP51" s="741"/>
      <c r="AQ51" s="741"/>
      <c r="AR51" s="741"/>
      <c r="AS51" s="741"/>
      <c r="AT51" s="741"/>
      <c r="AU51" s="741"/>
      <c r="AV51" s="741"/>
      <c r="AW51" s="741"/>
      <c r="AX51" s="741"/>
      <c r="AY51" s="741"/>
      <c r="AZ51" s="744"/>
      <c r="BA51" s="744"/>
      <c r="BB51" s="744"/>
      <c r="BC51" s="744"/>
      <c r="BD51" s="744"/>
      <c r="BE51" s="701"/>
      <c r="BF51" s="701"/>
      <c r="BG51" s="701"/>
      <c r="BH51" s="701"/>
      <c r="BI51" s="702"/>
      <c r="BJ51" s="56"/>
      <c r="BK51" s="56"/>
      <c r="BL51" s="56"/>
      <c r="BM51" s="56"/>
      <c r="BN51" s="56"/>
      <c r="BO51" s="55"/>
      <c r="BP51" s="55"/>
      <c r="BQ51" s="52">
        <v>45</v>
      </c>
      <c r="BR51" s="72"/>
      <c r="BS51" s="691"/>
      <c r="BT51" s="692"/>
      <c r="BU51" s="692"/>
      <c r="BV51" s="692"/>
      <c r="BW51" s="692"/>
      <c r="BX51" s="692"/>
      <c r="BY51" s="692"/>
      <c r="BZ51" s="692"/>
      <c r="CA51" s="692"/>
      <c r="CB51" s="692"/>
      <c r="CC51" s="692"/>
      <c r="CD51" s="692"/>
      <c r="CE51" s="692"/>
      <c r="CF51" s="692"/>
      <c r="CG51" s="693"/>
      <c r="CH51" s="703"/>
      <c r="CI51" s="698"/>
      <c r="CJ51" s="698"/>
      <c r="CK51" s="698"/>
      <c r="CL51" s="704"/>
      <c r="CM51" s="703"/>
      <c r="CN51" s="698"/>
      <c r="CO51" s="698"/>
      <c r="CP51" s="698"/>
      <c r="CQ51" s="704"/>
      <c r="CR51" s="703"/>
      <c r="CS51" s="698"/>
      <c r="CT51" s="698"/>
      <c r="CU51" s="698"/>
      <c r="CV51" s="704"/>
      <c r="CW51" s="703"/>
      <c r="CX51" s="698"/>
      <c r="CY51" s="698"/>
      <c r="CZ51" s="698"/>
      <c r="DA51" s="704"/>
      <c r="DB51" s="703"/>
      <c r="DC51" s="698"/>
      <c r="DD51" s="698"/>
      <c r="DE51" s="698"/>
      <c r="DF51" s="704"/>
      <c r="DG51" s="703"/>
      <c r="DH51" s="698"/>
      <c r="DI51" s="698"/>
      <c r="DJ51" s="698"/>
      <c r="DK51" s="704"/>
      <c r="DL51" s="703"/>
      <c r="DM51" s="698"/>
      <c r="DN51" s="698"/>
      <c r="DO51" s="698"/>
      <c r="DP51" s="704"/>
      <c r="DQ51" s="703"/>
      <c r="DR51" s="698"/>
      <c r="DS51" s="698"/>
      <c r="DT51" s="698"/>
      <c r="DU51" s="704"/>
      <c r="DV51" s="691"/>
      <c r="DW51" s="692"/>
      <c r="DX51" s="692"/>
      <c r="DY51" s="692"/>
      <c r="DZ51" s="705"/>
      <c r="EA51" s="48"/>
    </row>
    <row r="52" spans="1:131" ht="26.25" customHeight="1" x14ac:dyDescent="0.2">
      <c r="A52" s="52">
        <v>25</v>
      </c>
      <c r="B52" s="691"/>
      <c r="C52" s="692"/>
      <c r="D52" s="692"/>
      <c r="E52" s="692"/>
      <c r="F52" s="692"/>
      <c r="G52" s="692"/>
      <c r="H52" s="692"/>
      <c r="I52" s="692"/>
      <c r="J52" s="692"/>
      <c r="K52" s="692"/>
      <c r="L52" s="692"/>
      <c r="M52" s="692"/>
      <c r="N52" s="692"/>
      <c r="O52" s="692"/>
      <c r="P52" s="693"/>
      <c r="Q52" s="740"/>
      <c r="R52" s="741"/>
      <c r="S52" s="741"/>
      <c r="T52" s="741"/>
      <c r="U52" s="741"/>
      <c r="V52" s="741"/>
      <c r="W52" s="741"/>
      <c r="X52" s="741"/>
      <c r="Y52" s="741"/>
      <c r="Z52" s="741"/>
      <c r="AA52" s="741"/>
      <c r="AB52" s="741"/>
      <c r="AC52" s="741"/>
      <c r="AD52" s="741"/>
      <c r="AE52" s="742"/>
      <c r="AF52" s="697"/>
      <c r="AG52" s="698"/>
      <c r="AH52" s="698"/>
      <c r="AI52" s="698"/>
      <c r="AJ52" s="699"/>
      <c r="AK52" s="743"/>
      <c r="AL52" s="741"/>
      <c r="AM52" s="741"/>
      <c r="AN52" s="741"/>
      <c r="AO52" s="741"/>
      <c r="AP52" s="741"/>
      <c r="AQ52" s="741"/>
      <c r="AR52" s="741"/>
      <c r="AS52" s="741"/>
      <c r="AT52" s="741"/>
      <c r="AU52" s="741"/>
      <c r="AV52" s="741"/>
      <c r="AW52" s="741"/>
      <c r="AX52" s="741"/>
      <c r="AY52" s="741"/>
      <c r="AZ52" s="744"/>
      <c r="BA52" s="744"/>
      <c r="BB52" s="744"/>
      <c r="BC52" s="744"/>
      <c r="BD52" s="744"/>
      <c r="BE52" s="701"/>
      <c r="BF52" s="701"/>
      <c r="BG52" s="701"/>
      <c r="BH52" s="701"/>
      <c r="BI52" s="702"/>
      <c r="BJ52" s="56"/>
      <c r="BK52" s="56"/>
      <c r="BL52" s="56"/>
      <c r="BM52" s="56"/>
      <c r="BN52" s="56"/>
      <c r="BO52" s="55"/>
      <c r="BP52" s="55"/>
      <c r="BQ52" s="52">
        <v>46</v>
      </c>
      <c r="BR52" s="72"/>
      <c r="BS52" s="691"/>
      <c r="BT52" s="692"/>
      <c r="BU52" s="692"/>
      <c r="BV52" s="692"/>
      <c r="BW52" s="692"/>
      <c r="BX52" s="692"/>
      <c r="BY52" s="692"/>
      <c r="BZ52" s="692"/>
      <c r="CA52" s="692"/>
      <c r="CB52" s="692"/>
      <c r="CC52" s="692"/>
      <c r="CD52" s="692"/>
      <c r="CE52" s="692"/>
      <c r="CF52" s="692"/>
      <c r="CG52" s="693"/>
      <c r="CH52" s="703"/>
      <c r="CI52" s="698"/>
      <c r="CJ52" s="698"/>
      <c r="CK52" s="698"/>
      <c r="CL52" s="704"/>
      <c r="CM52" s="703"/>
      <c r="CN52" s="698"/>
      <c r="CO52" s="698"/>
      <c r="CP52" s="698"/>
      <c r="CQ52" s="704"/>
      <c r="CR52" s="703"/>
      <c r="CS52" s="698"/>
      <c r="CT52" s="698"/>
      <c r="CU52" s="698"/>
      <c r="CV52" s="704"/>
      <c r="CW52" s="703"/>
      <c r="CX52" s="698"/>
      <c r="CY52" s="698"/>
      <c r="CZ52" s="698"/>
      <c r="DA52" s="704"/>
      <c r="DB52" s="703"/>
      <c r="DC52" s="698"/>
      <c r="DD52" s="698"/>
      <c r="DE52" s="698"/>
      <c r="DF52" s="704"/>
      <c r="DG52" s="703"/>
      <c r="DH52" s="698"/>
      <c r="DI52" s="698"/>
      <c r="DJ52" s="698"/>
      <c r="DK52" s="704"/>
      <c r="DL52" s="703"/>
      <c r="DM52" s="698"/>
      <c r="DN52" s="698"/>
      <c r="DO52" s="698"/>
      <c r="DP52" s="704"/>
      <c r="DQ52" s="703"/>
      <c r="DR52" s="698"/>
      <c r="DS52" s="698"/>
      <c r="DT52" s="698"/>
      <c r="DU52" s="704"/>
      <c r="DV52" s="691"/>
      <c r="DW52" s="692"/>
      <c r="DX52" s="692"/>
      <c r="DY52" s="692"/>
      <c r="DZ52" s="705"/>
      <c r="EA52" s="48"/>
    </row>
    <row r="53" spans="1:131" ht="26.25" customHeight="1" x14ac:dyDescent="0.2">
      <c r="A53" s="52">
        <v>26</v>
      </c>
      <c r="B53" s="691"/>
      <c r="C53" s="692"/>
      <c r="D53" s="692"/>
      <c r="E53" s="692"/>
      <c r="F53" s="692"/>
      <c r="G53" s="692"/>
      <c r="H53" s="692"/>
      <c r="I53" s="692"/>
      <c r="J53" s="692"/>
      <c r="K53" s="692"/>
      <c r="L53" s="692"/>
      <c r="M53" s="692"/>
      <c r="N53" s="692"/>
      <c r="O53" s="692"/>
      <c r="P53" s="693"/>
      <c r="Q53" s="740"/>
      <c r="R53" s="741"/>
      <c r="S53" s="741"/>
      <c r="T53" s="741"/>
      <c r="U53" s="741"/>
      <c r="V53" s="741"/>
      <c r="W53" s="741"/>
      <c r="X53" s="741"/>
      <c r="Y53" s="741"/>
      <c r="Z53" s="741"/>
      <c r="AA53" s="741"/>
      <c r="AB53" s="741"/>
      <c r="AC53" s="741"/>
      <c r="AD53" s="741"/>
      <c r="AE53" s="742"/>
      <c r="AF53" s="697"/>
      <c r="AG53" s="698"/>
      <c r="AH53" s="698"/>
      <c r="AI53" s="698"/>
      <c r="AJ53" s="699"/>
      <c r="AK53" s="743"/>
      <c r="AL53" s="741"/>
      <c r="AM53" s="741"/>
      <c r="AN53" s="741"/>
      <c r="AO53" s="741"/>
      <c r="AP53" s="741"/>
      <c r="AQ53" s="741"/>
      <c r="AR53" s="741"/>
      <c r="AS53" s="741"/>
      <c r="AT53" s="741"/>
      <c r="AU53" s="741"/>
      <c r="AV53" s="741"/>
      <c r="AW53" s="741"/>
      <c r="AX53" s="741"/>
      <c r="AY53" s="741"/>
      <c r="AZ53" s="744"/>
      <c r="BA53" s="744"/>
      <c r="BB53" s="744"/>
      <c r="BC53" s="744"/>
      <c r="BD53" s="744"/>
      <c r="BE53" s="701"/>
      <c r="BF53" s="701"/>
      <c r="BG53" s="701"/>
      <c r="BH53" s="701"/>
      <c r="BI53" s="702"/>
      <c r="BJ53" s="56"/>
      <c r="BK53" s="56"/>
      <c r="BL53" s="56"/>
      <c r="BM53" s="56"/>
      <c r="BN53" s="56"/>
      <c r="BO53" s="55"/>
      <c r="BP53" s="55"/>
      <c r="BQ53" s="52">
        <v>47</v>
      </c>
      <c r="BR53" s="72"/>
      <c r="BS53" s="691"/>
      <c r="BT53" s="692"/>
      <c r="BU53" s="692"/>
      <c r="BV53" s="692"/>
      <c r="BW53" s="692"/>
      <c r="BX53" s="692"/>
      <c r="BY53" s="692"/>
      <c r="BZ53" s="692"/>
      <c r="CA53" s="692"/>
      <c r="CB53" s="692"/>
      <c r="CC53" s="692"/>
      <c r="CD53" s="692"/>
      <c r="CE53" s="692"/>
      <c r="CF53" s="692"/>
      <c r="CG53" s="693"/>
      <c r="CH53" s="703"/>
      <c r="CI53" s="698"/>
      <c r="CJ53" s="698"/>
      <c r="CK53" s="698"/>
      <c r="CL53" s="704"/>
      <c r="CM53" s="703"/>
      <c r="CN53" s="698"/>
      <c r="CO53" s="698"/>
      <c r="CP53" s="698"/>
      <c r="CQ53" s="704"/>
      <c r="CR53" s="703"/>
      <c r="CS53" s="698"/>
      <c r="CT53" s="698"/>
      <c r="CU53" s="698"/>
      <c r="CV53" s="704"/>
      <c r="CW53" s="703"/>
      <c r="CX53" s="698"/>
      <c r="CY53" s="698"/>
      <c r="CZ53" s="698"/>
      <c r="DA53" s="704"/>
      <c r="DB53" s="703"/>
      <c r="DC53" s="698"/>
      <c r="DD53" s="698"/>
      <c r="DE53" s="698"/>
      <c r="DF53" s="704"/>
      <c r="DG53" s="703"/>
      <c r="DH53" s="698"/>
      <c r="DI53" s="698"/>
      <c r="DJ53" s="698"/>
      <c r="DK53" s="704"/>
      <c r="DL53" s="703"/>
      <c r="DM53" s="698"/>
      <c r="DN53" s="698"/>
      <c r="DO53" s="698"/>
      <c r="DP53" s="704"/>
      <c r="DQ53" s="703"/>
      <c r="DR53" s="698"/>
      <c r="DS53" s="698"/>
      <c r="DT53" s="698"/>
      <c r="DU53" s="704"/>
      <c r="DV53" s="691"/>
      <c r="DW53" s="692"/>
      <c r="DX53" s="692"/>
      <c r="DY53" s="692"/>
      <c r="DZ53" s="705"/>
      <c r="EA53" s="48"/>
    </row>
    <row r="54" spans="1:131" ht="26.25" customHeight="1" x14ac:dyDescent="0.2">
      <c r="A54" s="52">
        <v>27</v>
      </c>
      <c r="B54" s="691"/>
      <c r="C54" s="692"/>
      <c r="D54" s="692"/>
      <c r="E54" s="692"/>
      <c r="F54" s="692"/>
      <c r="G54" s="692"/>
      <c r="H54" s="692"/>
      <c r="I54" s="692"/>
      <c r="J54" s="692"/>
      <c r="K54" s="692"/>
      <c r="L54" s="692"/>
      <c r="M54" s="692"/>
      <c r="N54" s="692"/>
      <c r="O54" s="692"/>
      <c r="P54" s="693"/>
      <c r="Q54" s="740"/>
      <c r="R54" s="741"/>
      <c r="S54" s="741"/>
      <c r="T54" s="741"/>
      <c r="U54" s="741"/>
      <c r="V54" s="741"/>
      <c r="W54" s="741"/>
      <c r="X54" s="741"/>
      <c r="Y54" s="741"/>
      <c r="Z54" s="741"/>
      <c r="AA54" s="741"/>
      <c r="AB54" s="741"/>
      <c r="AC54" s="741"/>
      <c r="AD54" s="741"/>
      <c r="AE54" s="742"/>
      <c r="AF54" s="697"/>
      <c r="AG54" s="698"/>
      <c r="AH54" s="698"/>
      <c r="AI54" s="698"/>
      <c r="AJ54" s="699"/>
      <c r="AK54" s="743"/>
      <c r="AL54" s="741"/>
      <c r="AM54" s="741"/>
      <c r="AN54" s="741"/>
      <c r="AO54" s="741"/>
      <c r="AP54" s="741"/>
      <c r="AQ54" s="741"/>
      <c r="AR54" s="741"/>
      <c r="AS54" s="741"/>
      <c r="AT54" s="741"/>
      <c r="AU54" s="741"/>
      <c r="AV54" s="741"/>
      <c r="AW54" s="741"/>
      <c r="AX54" s="741"/>
      <c r="AY54" s="741"/>
      <c r="AZ54" s="744"/>
      <c r="BA54" s="744"/>
      <c r="BB54" s="744"/>
      <c r="BC54" s="744"/>
      <c r="BD54" s="744"/>
      <c r="BE54" s="701"/>
      <c r="BF54" s="701"/>
      <c r="BG54" s="701"/>
      <c r="BH54" s="701"/>
      <c r="BI54" s="702"/>
      <c r="BJ54" s="56"/>
      <c r="BK54" s="56"/>
      <c r="BL54" s="56"/>
      <c r="BM54" s="56"/>
      <c r="BN54" s="56"/>
      <c r="BO54" s="55"/>
      <c r="BP54" s="55"/>
      <c r="BQ54" s="52">
        <v>48</v>
      </c>
      <c r="BR54" s="72"/>
      <c r="BS54" s="691"/>
      <c r="BT54" s="692"/>
      <c r="BU54" s="692"/>
      <c r="BV54" s="692"/>
      <c r="BW54" s="692"/>
      <c r="BX54" s="692"/>
      <c r="BY54" s="692"/>
      <c r="BZ54" s="692"/>
      <c r="CA54" s="692"/>
      <c r="CB54" s="692"/>
      <c r="CC54" s="692"/>
      <c r="CD54" s="692"/>
      <c r="CE54" s="692"/>
      <c r="CF54" s="692"/>
      <c r="CG54" s="693"/>
      <c r="CH54" s="703"/>
      <c r="CI54" s="698"/>
      <c r="CJ54" s="698"/>
      <c r="CK54" s="698"/>
      <c r="CL54" s="704"/>
      <c r="CM54" s="703"/>
      <c r="CN54" s="698"/>
      <c r="CO54" s="698"/>
      <c r="CP54" s="698"/>
      <c r="CQ54" s="704"/>
      <c r="CR54" s="703"/>
      <c r="CS54" s="698"/>
      <c r="CT54" s="698"/>
      <c r="CU54" s="698"/>
      <c r="CV54" s="704"/>
      <c r="CW54" s="703"/>
      <c r="CX54" s="698"/>
      <c r="CY54" s="698"/>
      <c r="CZ54" s="698"/>
      <c r="DA54" s="704"/>
      <c r="DB54" s="703"/>
      <c r="DC54" s="698"/>
      <c r="DD54" s="698"/>
      <c r="DE54" s="698"/>
      <c r="DF54" s="704"/>
      <c r="DG54" s="703"/>
      <c r="DH54" s="698"/>
      <c r="DI54" s="698"/>
      <c r="DJ54" s="698"/>
      <c r="DK54" s="704"/>
      <c r="DL54" s="703"/>
      <c r="DM54" s="698"/>
      <c r="DN54" s="698"/>
      <c r="DO54" s="698"/>
      <c r="DP54" s="704"/>
      <c r="DQ54" s="703"/>
      <c r="DR54" s="698"/>
      <c r="DS54" s="698"/>
      <c r="DT54" s="698"/>
      <c r="DU54" s="704"/>
      <c r="DV54" s="691"/>
      <c r="DW54" s="692"/>
      <c r="DX54" s="692"/>
      <c r="DY54" s="692"/>
      <c r="DZ54" s="705"/>
      <c r="EA54" s="48"/>
    </row>
    <row r="55" spans="1:131" ht="26.25" customHeight="1" x14ac:dyDescent="0.2">
      <c r="A55" s="52">
        <v>28</v>
      </c>
      <c r="B55" s="691"/>
      <c r="C55" s="692"/>
      <c r="D55" s="692"/>
      <c r="E55" s="692"/>
      <c r="F55" s="692"/>
      <c r="G55" s="692"/>
      <c r="H55" s="692"/>
      <c r="I55" s="692"/>
      <c r="J55" s="692"/>
      <c r="K55" s="692"/>
      <c r="L55" s="692"/>
      <c r="M55" s="692"/>
      <c r="N55" s="692"/>
      <c r="O55" s="692"/>
      <c r="P55" s="693"/>
      <c r="Q55" s="740"/>
      <c r="R55" s="741"/>
      <c r="S55" s="741"/>
      <c r="T55" s="741"/>
      <c r="U55" s="741"/>
      <c r="V55" s="741"/>
      <c r="W55" s="741"/>
      <c r="X55" s="741"/>
      <c r="Y55" s="741"/>
      <c r="Z55" s="741"/>
      <c r="AA55" s="741"/>
      <c r="AB55" s="741"/>
      <c r="AC55" s="741"/>
      <c r="AD55" s="741"/>
      <c r="AE55" s="742"/>
      <c r="AF55" s="697"/>
      <c r="AG55" s="698"/>
      <c r="AH55" s="698"/>
      <c r="AI55" s="698"/>
      <c r="AJ55" s="699"/>
      <c r="AK55" s="743"/>
      <c r="AL55" s="741"/>
      <c r="AM55" s="741"/>
      <c r="AN55" s="741"/>
      <c r="AO55" s="741"/>
      <c r="AP55" s="741"/>
      <c r="AQ55" s="741"/>
      <c r="AR55" s="741"/>
      <c r="AS55" s="741"/>
      <c r="AT55" s="741"/>
      <c r="AU55" s="741"/>
      <c r="AV55" s="741"/>
      <c r="AW55" s="741"/>
      <c r="AX55" s="741"/>
      <c r="AY55" s="741"/>
      <c r="AZ55" s="744"/>
      <c r="BA55" s="744"/>
      <c r="BB55" s="744"/>
      <c r="BC55" s="744"/>
      <c r="BD55" s="744"/>
      <c r="BE55" s="701"/>
      <c r="BF55" s="701"/>
      <c r="BG55" s="701"/>
      <c r="BH55" s="701"/>
      <c r="BI55" s="702"/>
      <c r="BJ55" s="56"/>
      <c r="BK55" s="56"/>
      <c r="BL55" s="56"/>
      <c r="BM55" s="56"/>
      <c r="BN55" s="56"/>
      <c r="BO55" s="55"/>
      <c r="BP55" s="55"/>
      <c r="BQ55" s="52">
        <v>49</v>
      </c>
      <c r="BR55" s="72"/>
      <c r="BS55" s="691"/>
      <c r="BT55" s="692"/>
      <c r="BU55" s="692"/>
      <c r="BV55" s="692"/>
      <c r="BW55" s="692"/>
      <c r="BX55" s="692"/>
      <c r="BY55" s="692"/>
      <c r="BZ55" s="692"/>
      <c r="CA55" s="692"/>
      <c r="CB55" s="692"/>
      <c r="CC55" s="692"/>
      <c r="CD55" s="692"/>
      <c r="CE55" s="692"/>
      <c r="CF55" s="692"/>
      <c r="CG55" s="693"/>
      <c r="CH55" s="703"/>
      <c r="CI55" s="698"/>
      <c r="CJ55" s="698"/>
      <c r="CK55" s="698"/>
      <c r="CL55" s="704"/>
      <c r="CM55" s="703"/>
      <c r="CN55" s="698"/>
      <c r="CO55" s="698"/>
      <c r="CP55" s="698"/>
      <c r="CQ55" s="704"/>
      <c r="CR55" s="703"/>
      <c r="CS55" s="698"/>
      <c r="CT55" s="698"/>
      <c r="CU55" s="698"/>
      <c r="CV55" s="704"/>
      <c r="CW55" s="703"/>
      <c r="CX55" s="698"/>
      <c r="CY55" s="698"/>
      <c r="CZ55" s="698"/>
      <c r="DA55" s="704"/>
      <c r="DB55" s="703"/>
      <c r="DC55" s="698"/>
      <c r="DD55" s="698"/>
      <c r="DE55" s="698"/>
      <c r="DF55" s="704"/>
      <c r="DG55" s="703"/>
      <c r="DH55" s="698"/>
      <c r="DI55" s="698"/>
      <c r="DJ55" s="698"/>
      <c r="DK55" s="704"/>
      <c r="DL55" s="703"/>
      <c r="DM55" s="698"/>
      <c r="DN55" s="698"/>
      <c r="DO55" s="698"/>
      <c r="DP55" s="704"/>
      <c r="DQ55" s="703"/>
      <c r="DR55" s="698"/>
      <c r="DS55" s="698"/>
      <c r="DT55" s="698"/>
      <c r="DU55" s="704"/>
      <c r="DV55" s="691"/>
      <c r="DW55" s="692"/>
      <c r="DX55" s="692"/>
      <c r="DY55" s="692"/>
      <c r="DZ55" s="705"/>
      <c r="EA55" s="48"/>
    </row>
    <row r="56" spans="1:131" ht="26.25" customHeight="1" x14ac:dyDescent="0.2">
      <c r="A56" s="52">
        <v>29</v>
      </c>
      <c r="B56" s="691"/>
      <c r="C56" s="692"/>
      <c r="D56" s="692"/>
      <c r="E56" s="692"/>
      <c r="F56" s="692"/>
      <c r="G56" s="692"/>
      <c r="H56" s="692"/>
      <c r="I56" s="692"/>
      <c r="J56" s="692"/>
      <c r="K56" s="692"/>
      <c r="L56" s="692"/>
      <c r="M56" s="692"/>
      <c r="N56" s="692"/>
      <c r="O56" s="692"/>
      <c r="P56" s="693"/>
      <c r="Q56" s="740"/>
      <c r="R56" s="741"/>
      <c r="S56" s="741"/>
      <c r="T56" s="741"/>
      <c r="U56" s="741"/>
      <c r="V56" s="741"/>
      <c r="W56" s="741"/>
      <c r="X56" s="741"/>
      <c r="Y56" s="741"/>
      <c r="Z56" s="741"/>
      <c r="AA56" s="741"/>
      <c r="AB56" s="741"/>
      <c r="AC56" s="741"/>
      <c r="AD56" s="741"/>
      <c r="AE56" s="742"/>
      <c r="AF56" s="697"/>
      <c r="AG56" s="698"/>
      <c r="AH56" s="698"/>
      <c r="AI56" s="698"/>
      <c r="AJ56" s="699"/>
      <c r="AK56" s="743"/>
      <c r="AL56" s="741"/>
      <c r="AM56" s="741"/>
      <c r="AN56" s="741"/>
      <c r="AO56" s="741"/>
      <c r="AP56" s="741"/>
      <c r="AQ56" s="741"/>
      <c r="AR56" s="741"/>
      <c r="AS56" s="741"/>
      <c r="AT56" s="741"/>
      <c r="AU56" s="741"/>
      <c r="AV56" s="741"/>
      <c r="AW56" s="741"/>
      <c r="AX56" s="741"/>
      <c r="AY56" s="741"/>
      <c r="AZ56" s="744"/>
      <c r="BA56" s="744"/>
      <c r="BB56" s="744"/>
      <c r="BC56" s="744"/>
      <c r="BD56" s="744"/>
      <c r="BE56" s="701"/>
      <c r="BF56" s="701"/>
      <c r="BG56" s="701"/>
      <c r="BH56" s="701"/>
      <c r="BI56" s="702"/>
      <c r="BJ56" s="56"/>
      <c r="BK56" s="56"/>
      <c r="BL56" s="56"/>
      <c r="BM56" s="56"/>
      <c r="BN56" s="56"/>
      <c r="BO56" s="55"/>
      <c r="BP56" s="55"/>
      <c r="BQ56" s="52">
        <v>50</v>
      </c>
      <c r="BR56" s="72"/>
      <c r="BS56" s="691"/>
      <c r="BT56" s="692"/>
      <c r="BU56" s="692"/>
      <c r="BV56" s="692"/>
      <c r="BW56" s="692"/>
      <c r="BX56" s="692"/>
      <c r="BY56" s="692"/>
      <c r="BZ56" s="692"/>
      <c r="CA56" s="692"/>
      <c r="CB56" s="692"/>
      <c r="CC56" s="692"/>
      <c r="CD56" s="692"/>
      <c r="CE56" s="692"/>
      <c r="CF56" s="692"/>
      <c r="CG56" s="693"/>
      <c r="CH56" s="703"/>
      <c r="CI56" s="698"/>
      <c r="CJ56" s="698"/>
      <c r="CK56" s="698"/>
      <c r="CL56" s="704"/>
      <c r="CM56" s="703"/>
      <c r="CN56" s="698"/>
      <c r="CO56" s="698"/>
      <c r="CP56" s="698"/>
      <c r="CQ56" s="704"/>
      <c r="CR56" s="703"/>
      <c r="CS56" s="698"/>
      <c r="CT56" s="698"/>
      <c r="CU56" s="698"/>
      <c r="CV56" s="704"/>
      <c r="CW56" s="703"/>
      <c r="CX56" s="698"/>
      <c r="CY56" s="698"/>
      <c r="CZ56" s="698"/>
      <c r="DA56" s="704"/>
      <c r="DB56" s="703"/>
      <c r="DC56" s="698"/>
      <c r="DD56" s="698"/>
      <c r="DE56" s="698"/>
      <c r="DF56" s="704"/>
      <c r="DG56" s="703"/>
      <c r="DH56" s="698"/>
      <c r="DI56" s="698"/>
      <c r="DJ56" s="698"/>
      <c r="DK56" s="704"/>
      <c r="DL56" s="703"/>
      <c r="DM56" s="698"/>
      <c r="DN56" s="698"/>
      <c r="DO56" s="698"/>
      <c r="DP56" s="704"/>
      <c r="DQ56" s="703"/>
      <c r="DR56" s="698"/>
      <c r="DS56" s="698"/>
      <c r="DT56" s="698"/>
      <c r="DU56" s="704"/>
      <c r="DV56" s="691"/>
      <c r="DW56" s="692"/>
      <c r="DX56" s="692"/>
      <c r="DY56" s="692"/>
      <c r="DZ56" s="705"/>
      <c r="EA56" s="48"/>
    </row>
    <row r="57" spans="1:131" ht="26.25" customHeight="1" x14ac:dyDescent="0.2">
      <c r="A57" s="52">
        <v>30</v>
      </c>
      <c r="B57" s="691"/>
      <c r="C57" s="692"/>
      <c r="D57" s="692"/>
      <c r="E57" s="692"/>
      <c r="F57" s="692"/>
      <c r="G57" s="692"/>
      <c r="H57" s="692"/>
      <c r="I57" s="692"/>
      <c r="J57" s="692"/>
      <c r="K57" s="692"/>
      <c r="L57" s="692"/>
      <c r="M57" s="692"/>
      <c r="N57" s="692"/>
      <c r="O57" s="692"/>
      <c r="P57" s="693"/>
      <c r="Q57" s="740"/>
      <c r="R57" s="741"/>
      <c r="S57" s="741"/>
      <c r="T57" s="741"/>
      <c r="U57" s="741"/>
      <c r="V57" s="741"/>
      <c r="W57" s="741"/>
      <c r="X57" s="741"/>
      <c r="Y57" s="741"/>
      <c r="Z57" s="741"/>
      <c r="AA57" s="741"/>
      <c r="AB57" s="741"/>
      <c r="AC57" s="741"/>
      <c r="AD57" s="741"/>
      <c r="AE57" s="742"/>
      <c r="AF57" s="697"/>
      <c r="AG57" s="698"/>
      <c r="AH57" s="698"/>
      <c r="AI57" s="698"/>
      <c r="AJ57" s="699"/>
      <c r="AK57" s="743"/>
      <c r="AL57" s="741"/>
      <c r="AM57" s="741"/>
      <c r="AN57" s="741"/>
      <c r="AO57" s="741"/>
      <c r="AP57" s="741"/>
      <c r="AQ57" s="741"/>
      <c r="AR57" s="741"/>
      <c r="AS57" s="741"/>
      <c r="AT57" s="741"/>
      <c r="AU57" s="741"/>
      <c r="AV57" s="741"/>
      <c r="AW57" s="741"/>
      <c r="AX57" s="741"/>
      <c r="AY57" s="741"/>
      <c r="AZ57" s="744"/>
      <c r="BA57" s="744"/>
      <c r="BB57" s="744"/>
      <c r="BC57" s="744"/>
      <c r="BD57" s="744"/>
      <c r="BE57" s="701"/>
      <c r="BF57" s="701"/>
      <c r="BG57" s="701"/>
      <c r="BH57" s="701"/>
      <c r="BI57" s="702"/>
      <c r="BJ57" s="56"/>
      <c r="BK57" s="56"/>
      <c r="BL57" s="56"/>
      <c r="BM57" s="56"/>
      <c r="BN57" s="56"/>
      <c r="BO57" s="55"/>
      <c r="BP57" s="55"/>
      <c r="BQ57" s="52">
        <v>51</v>
      </c>
      <c r="BR57" s="72"/>
      <c r="BS57" s="691"/>
      <c r="BT57" s="692"/>
      <c r="BU57" s="692"/>
      <c r="BV57" s="692"/>
      <c r="BW57" s="692"/>
      <c r="BX57" s="692"/>
      <c r="BY57" s="692"/>
      <c r="BZ57" s="692"/>
      <c r="CA57" s="692"/>
      <c r="CB57" s="692"/>
      <c r="CC57" s="692"/>
      <c r="CD57" s="692"/>
      <c r="CE57" s="692"/>
      <c r="CF57" s="692"/>
      <c r="CG57" s="693"/>
      <c r="CH57" s="703"/>
      <c r="CI57" s="698"/>
      <c r="CJ57" s="698"/>
      <c r="CK57" s="698"/>
      <c r="CL57" s="704"/>
      <c r="CM57" s="703"/>
      <c r="CN57" s="698"/>
      <c r="CO57" s="698"/>
      <c r="CP57" s="698"/>
      <c r="CQ57" s="704"/>
      <c r="CR57" s="703"/>
      <c r="CS57" s="698"/>
      <c r="CT57" s="698"/>
      <c r="CU57" s="698"/>
      <c r="CV57" s="704"/>
      <c r="CW57" s="703"/>
      <c r="CX57" s="698"/>
      <c r="CY57" s="698"/>
      <c r="CZ57" s="698"/>
      <c r="DA57" s="704"/>
      <c r="DB57" s="703"/>
      <c r="DC57" s="698"/>
      <c r="DD57" s="698"/>
      <c r="DE57" s="698"/>
      <c r="DF57" s="704"/>
      <c r="DG57" s="703"/>
      <c r="DH57" s="698"/>
      <c r="DI57" s="698"/>
      <c r="DJ57" s="698"/>
      <c r="DK57" s="704"/>
      <c r="DL57" s="703"/>
      <c r="DM57" s="698"/>
      <c r="DN57" s="698"/>
      <c r="DO57" s="698"/>
      <c r="DP57" s="704"/>
      <c r="DQ57" s="703"/>
      <c r="DR57" s="698"/>
      <c r="DS57" s="698"/>
      <c r="DT57" s="698"/>
      <c r="DU57" s="704"/>
      <c r="DV57" s="691"/>
      <c r="DW57" s="692"/>
      <c r="DX57" s="692"/>
      <c r="DY57" s="692"/>
      <c r="DZ57" s="705"/>
      <c r="EA57" s="48"/>
    </row>
    <row r="58" spans="1:131" ht="26.25" customHeight="1" x14ac:dyDescent="0.2">
      <c r="A58" s="52">
        <v>31</v>
      </c>
      <c r="B58" s="691"/>
      <c r="C58" s="692"/>
      <c r="D58" s="692"/>
      <c r="E58" s="692"/>
      <c r="F58" s="692"/>
      <c r="G58" s="692"/>
      <c r="H58" s="692"/>
      <c r="I58" s="692"/>
      <c r="J58" s="692"/>
      <c r="K58" s="692"/>
      <c r="L58" s="692"/>
      <c r="M58" s="692"/>
      <c r="N58" s="692"/>
      <c r="O58" s="692"/>
      <c r="P58" s="693"/>
      <c r="Q58" s="740"/>
      <c r="R58" s="741"/>
      <c r="S58" s="741"/>
      <c r="T58" s="741"/>
      <c r="U58" s="741"/>
      <c r="V58" s="741"/>
      <c r="W58" s="741"/>
      <c r="X58" s="741"/>
      <c r="Y58" s="741"/>
      <c r="Z58" s="741"/>
      <c r="AA58" s="741"/>
      <c r="AB58" s="741"/>
      <c r="AC58" s="741"/>
      <c r="AD58" s="741"/>
      <c r="AE58" s="742"/>
      <c r="AF58" s="697"/>
      <c r="AG58" s="698"/>
      <c r="AH58" s="698"/>
      <c r="AI58" s="698"/>
      <c r="AJ58" s="699"/>
      <c r="AK58" s="743"/>
      <c r="AL58" s="741"/>
      <c r="AM58" s="741"/>
      <c r="AN58" s="741"/>
      <c r="AO58" s="741"/>
      <c r="AP58" s="741"/>
      <c r="AQ58" s="741"/>
      <c r="AR58" s="741"/>
      <c r="AS58" s="741"/>
      <c r="AT58" s="741"/>
      <c r="AU58" s="741"/>
      <c r="AV58" s="741"/>
      <c r="AW58" s="741"/>
      <c r="AX58" s="741"/>
      <c r="AY58" s="741"/>
      <c r="AZ58" s="744"/>
      <c r="BA58" s="744"/>
      <c r="BB58" s="744"/>
      <c r="BC58" s="744"/>
      <c r="BD58" s="744"/>
      <c r="BE58" s="701"/>
      <c r="BF58" s="701"/>
      <c r="BG58" s="701"/>
      <c r="BH58" s="701"/>
      <c r="BI58" s="702"/>
      <c r="BJ58" s="56"/>
      <c r="BK58" s="56"/>
      <c r="BL58" s="56"/>
      <c r="BM58" s="56"/>
      <c r="BN58" s="56"/>
      <c r="BO58" s="55"/>
      <c r="BP58" s="55"/>
      <c r="BQ58" s="52">
        <v>52</v>
      </c>
      <c r="BR58" s="72"/>
      <c r="BS58" s="691"/>
      <c r="BT58" s="692"/>
      <c r="BU58" s="692"/>
      <c r="BV58" s="692"/>
      <c r="BW58" s="692"/>
      <c r="BX58" s="692"/>
      <c r="BY58" s="692"/>
      <c r="BZ58" s="692"/>
      <c r="CA58" s="692"/>
      <c r="CB58" s="692"/>
      <c r="CC58" s="692"/>
      <c r="CD58" s="692"/>
      <c r="CE58" s="692"/>
      <c r="CF58" s="692"/>
      <c r="CG58" s="693"/>
      <c r="CH58" s="703"/>
      <c r="CI58" s="698"/>
      <c r="CJ58" s="698"/>
      <c r="CK58" s="698"/>
      <c r="CL58" s="704"/>
      <c r="CM58" s="703"/>
      <c r="CN58" s="698"/>
      <c r="CO58" s="698"/>
      <c r="CP58" s="698"/>
      <c r="CQ58" s="704"/>
      <c r="CR58" s="703"/>
      <c r="CS58" s="698"/>
      <c r="CT58" s="698"/>
      <c r="CU58" s="698"/>
      <c r="CV58" s="704"/>
      <c r="CW58" s="703"/>
      <c r="CX58" s="698"/>
      <c r="CY58" s="698"/>
      <c r="CZ58" s="698"/>
      <c r="DA58" s="704"/>
      <c r="DB58" s="703"/>
      <c r="DC58" s="698"/>
      <c r="DD58" s="698"/>
      <c r="DE58" s="698"/>
      <c r="DF58" s="704"/>
      <c r="DG58" s="703"/>
      <c r="DH58" s="698"/>
      <c r="DI58" s="698"/>
      <c r="DJ58" s="698"/>
      <c r="DK58" s="704"/>
      <c r="DL58" s="703"/>
      <c r="DM58" s="698"/>
      <c r="DN58" s="698"/>
      <c r="DO58" s="698"/>
      <c r="DP58" s="704"/>
      <c r="DQ58" s="703"/>
      <c r="DR58" s="698"/>
      <c r="DS58" s="698"/>
      <c r="DT58" s="698"/>
      <c r="DU58" s="704"/>
      <c r="DV58" s="691"/>
      <c r="DW58" s="692"/>
      <c r="DX58" s="692"/>
      <c r="DY58" s="692"/>
      <c r="DZ58" s="705"/>
      <c r="EA58" s="48"/>
    </row>
    <row r="59" spans="1:131" ht="26.25" customHeight="1" x14ac:dyDescent="0.2">
      <c r="A59" s="52">
        <v>32</v>
      </c>
      <c r="B59" s="691"/>
      <c r="C59" s="692"/>
      <c r="D59" s="692"/>
      <c r="E59" s="692"/>
      <c r="F59" s="692"/>
      <c r="G59" s="692"/>
      <c r="H59" s="692"/>
      <c r="I59" s="692"/>
      <c r="J59" s="692"/>
      <c r="K59" s="692"/>
      <c r="L59" s="692"/>
      <c r="M59" s="692"/>
      <c r="N59" s="692"/>
      <c r="O59" s="692"/>
      <c r="P59" s="693"/>
      <c r="Q59" s="740"/>
      <c r="R59" s="741"/>
      <c r="S59" s="741"/>
      <c r="T59" s="741"/>
      <c r="U59" s="741"/>
      <c r="V59" s="741"/>
      <c r="W59" s="741"/>
      <c r="X59" s="741"/>
      <c r="Y59" s="741"/>
      <c r="Z59" s="741"/>
      <c r="AA59" s="741"/>
      <c r="AB59" s="741"/>
      <c r="AC59" s="741"/>
      <c r="AD59" s="741"/>
      <c r="AE59" s="742"/>
      <c r="AF59" s="697"/>
      <c r="AG59" s="698"/>
      <c r="AH59" s="698"/>
      <c r="AI59" s="698"/>
      <c r="AJ59" s="699"/>
      <c r="AK59" s="743"/>
      <c r="AL59" s="741"/>
      <c r="AM59" s="741"/>
      <c r="AN59" s="741"/>
      <c r="AO59" s="741"/>
      <c r="AP59" s="741"/>
      <c r="AQ59" s="741"/>
      <c r="AR59" s="741"/>
      <c r="AS59" s="741"/>
      <c r="AT59" s="741"/>
      <c r="AU59" s="741"/>
      <c r="AV59" s="741"/>
      <c r="AW59" s="741"/>
      <c r="AX59" s="741"/>
      <c r="AY59" s="741"/>
      <c r="AZ59" s="744"/>
      <c r="BA59" s="744"/>
      <c r="BB59" s="744"/>
      <c r="BC59" s="744"/>
      <c r="BD59" s="744"/>
      <c r="BE59" s="701"/>
      <c r="BF59" s="701"/>
      <c r="BG59" s="701"/>
      <c r="BH59" s="701"/>
      <c r="BI59" s="702"/>
      <c r="BJ59" s="56"/>
      <c r="BK59" s="56"/>
      <c r="BL59" s="56"/>
      <c r="BM59" s="56"/>
      <c r="BN59" s="56"/>
      <c r="BO59" s="55"/>
      <c r="BP59" s="55"/>
      <c r="BQ59" s="52">
        <v>53</v>
      </c>
      <c r="BR59" s="72"/>
      <c r="BS59" s="691"/>
      <c r="BT59" s="692"/>
      <c r="BU59" s="692"/>
      <c r="BV59" s="692"/>
      <c r="BW59" s="692"/>
      <c r="BX59" s="692"/>
      <c r="BY59" s="692"/>
      <c r="BZ59" s="692"/>
      <c r="CA59" s="692"/>
      <c r="CB59" s="692"/>
      <c r="CC59" s="692"/>
      <c r="CD59" s="692"/>
      <c r="CE59" s="692"/>
      <c r="CF59" s="692"/>
      <c r="CG59" s="693"/>
      <c r="CH59" s="703"/>
      <c r="CI59" s="698"/>
      <c r="CJ59" s="698"/>
      <c r="CK59" s="698"/>
      <c r="CL59" s="704"/>
      <c r="CM59" s="703"/>
      <c r="CN59" s="698"/>
      <c r="CO59" s="698"/>
      <c r="CP59" s="698"/>
      <c r="CQ59" s="704"/>
      <c r="CR59" s="703"/>
      <c r="CS59" s="698"/>
      <c r="CT59" s="698"/>
      <c r="CU59" s="698"/>
      <c r="CV59" s="704"/>
      <c r="CW59" s="703"/>
      <c r="CX59" s="698"/>
      <c r="CY59" s="698"/>
      <c r="CZ59" s="698"/>
      <c r="DA59" s="704"/>
      <c r="DB59" s="703"/>
      <c r="DC59" s="698"/>
      <c r="DD59" s="698"/>
      <c r="DE59" s="698"/>
      <c r="DF59" s="704"/>
      <c r="DG59" s="703"/>
      <c r="DH59" s="698"/>
      <c r="DI59" s="698"/>
      <c r="DJ59" s="698"/>
      <c r="DK59" s="704"/>
      <c r="DL59" s="703"/>
      <c r="DM59" s="698"/>
      <c r="DN59" s="698"/>
      <c r="DO59" s="698"/>
      <c r="DP59" s="704"/>
      <c r="DQ59" s="703"/>
      <c r="DR59" s="698"/>
      <c r="DS59" s="698"/>
      <c r="DT59" s="698"/>
      <c r="DU59" s="704"/>
      <c r="DV59" s="691"/>
      <c r="DW59" s="692"/>
      <c r="DX59" s="692"/>
      <c r="DY59" s="692"/>
      <c r="DZ59" s="705"/>
      <c r="EA59" s="48"/>
    </row>
    <row r="60" spans="1:131" ht="26.25" customHeight="1" x14ac:dyDescent="0.2">
      <c r="A60" s="52">
        <v>33</v>
      </c>
      <c r="B60" s="691"/>
      <c r="C60" s="692"/>
      <c r="D60" s="692"/>
      <c r="E60" s="692"/>
      <c r="F60" s="692"/>
      <c r="G60" s="692"/>
      <c r="H60" s="692"/>
      <c r="I60" s="692"/>
      <c r="J60" s="692"/>
      <c r="K60" s="692"/>
      <c r="L60" s="692"/>
      <c r="M60" s="692"/>
      <c r="N60" s="692"/>
      <c r="O60" s="692"/>
      <c r="P60" s="693"/>
      <c r="Q60" s="740"/>
      <c r="R60" s="741"/>
      <c r="S60" s="741"/>
      <c r="T60" s="741"/>
      <c r="U60" s="741"/>
      <c r="V60" s="741"/>
      <c r="W60" s="741"/>
      <c r="X60" s="741"/>
      <c r="Y60" s="741"/>
      <c r="Z60" s="741"/>
      <c r="AA60" s="741"/>
      <c r="AB60" s="741"/>
      <c r="AC60" s="741"/>
      <c r="AD60" s="741"/>
      <c r="AE60" s="742"/>
      <c r="AF60" s="697"/>
      <c r="AG60" s="698"/>
      <c r="AH60" s="698"/>
      <c r="AI60" s="698"/>
      <c r="AJ60" s="699"/>
      <c r="AK60" s="743"/>
      <c r="AL60" s="741"/>
      <c r="AM60" s="741"/>
      <c r="AN60" s="741"/>
      <c r="AO60" s="741"/>
      <c r="AP60" s="741"/>
      <c r="AQ60" s="741"/>
      <c r="AR60" s="741"/>
      <c r="AS60" s="741"/>
      <c r="AT60" s="741"/>
      <c r="AU60" s="741"/>
      <c r="AV60" s="741"/>
      <c r="AW60" s="741"/>
      <c r="AX60" s="741"/>
      <c r="AY60" s="741"/>
      <c r="AZ60" s="744"/>
      <c r="BA60" s="744"/>
      <c r="BB60" s="744"/>
      <c r="BC60" s="744"/>
      <c r="BD60" s="744"/>
      <c r="BE60" s="701"/>
      <c r="BF60" s="701"/>
      <c r="BG60" s="701"/>
      <c r="BH60" s="701"/>
      <c r="BI60" s="702"/>
      <c r="BJ60" s="56"/>
      <c r="BK60" s="56"/>
      <c r="BL60" s="56"/>
      <c r="BM60" s="56"/>
      <c r="BN60" s="56"/>
      <c r="BO60" s="55"/>
      <c r="BP60" s="55"/>
      <c r="BQ60" s="52">
        <v>54</v>
      </c>
      <c r="BR60" s="72"/>
      <c r="BS60" s="691"/>
      <c r="BT60" s="692"/>
      <c r="BU60" s="692"/>
      <c r="BV60" s="692"/>
      <c r="BW60" s="692"/>
      <c r="BX60" s="692"/>
      <c r="BY60" s="692"/>
      <c r="BZ60" s="692"/>
      <c r="CA60" s="692"/>
      <c r="CB60" s="692"/>
      <c r="CC60" s="692"/>
      <c r="CD60" s="692"/>
      <c r="CE60" s="692"/>
      <c r="CF60" s="692"/>
      <c r="CG60" s="693"/>
      <c r="CH60" s="703"/>
      <c r="CI60" s="698"/>
      <c r="CJ60" s="698"/>
      <c r="CK60" s="698"/>
      <c r="CL60" s="704"/>
      <c r="CM60" s="703"/>
      <c r="CN60" s="698"/>
      <c r="CO60" s="698"/>
      <c r="CP60" s="698"/>
      <c r="CQ60" s="704"/>
      <c r="CR60" s="703"/>
      <c r="CS60" s="698"/>
      <c r="CT60" s="698"/>
      <c r="CU60" s="698"/>
      <c r="CV60" s="704"/>
      <c r="CW60" s="703"/>
      <c r="CX60" s="698"/>
      <c r="CY60" s="698"/>
      <c r="CZ60" s="698"/>
      <c r="DA60" s="704"/>
      <c r="DB60" s="703"/>
      <c r="DC60" s="698"/>
      <c r="DD60" s="698"/>
      <c r="DE60" s="698"/>
      <c r="DF60" s="704"/>
      <c r="DG60" s="703"/>
      <c r="DH60" s="698"/>
      <c r="DI60" s="698"/>
      <c r="DJ60" s="698"/>
      <c r="DK60" s="704"/>
      <c r="DL60" s="703"/>
      <c r="DM60" s="698"/>
      <c r="DN60" s="698"/>
      <c r="DO60" s="698"/>
      <c r="DP60" s="704"/>
      <c r="DQ60" s="703"/>
      <c r="DR60" s="698"/>
      <c r="DS60" s="698"/>
      <c r="DT60" s="698"/>
      <c r="DU60" s="704"/>
      <c r="DV60" s="691"/>
      <c r="DW60" s="692"/>
      <c r="DX60" s="692"/>
      <c r="DY60" s="692"/>
      <c r="DZ60" s="705"/>
      <c r="EA60" s="48"/>
    </row>
    <row r="61" spans="1:131" ht="26.25" customHeight="1" x14ac:dyDescent="0.2">
      <c r="A61" s="52">
        <v>34</v>
      </c>
      <c r="B61" s="691"/>
      <c r="C61" s="692"/>
      <c r="D61" s="692"/>
      <c r="E61" s="692"/>
      <c r="F61" s="692"/>
      <c r="G61" s="692"/>
      <c r="H61" s="692"/>
      <c r="I61" s="692"/>
      <c r="J61" s="692"/>
      <c r="K61" s="692"/>
      <c r="L61" s="692"/>
      <c r="M61" s="692"/>
      <c r="N61" s="692"/>
      <c r="O61" s="692"/>
      <c r="P61" s="693"/>
      <c r="Q61" s="740"/>
      <c r="R61" s="741"/>
      <c r="S61" s="741"/>
      <c r="T61" s="741"/>
      <c r="U61" s="741"/>
      <c r="V61" s="741"/>
      <c r="W61" s="741"/>
      <c r="X61" s="741"/>
      <c r="Y61" s="741"/>
      <c r="Z61" s="741"/>
      <c r="AA61" s="741"/>
      <c r="AB61" s="741"/>
      <c r="AC61" s="741"/>
      <c r="AD61" s="741"/>
      <c r="AE61" s="742"/>
      <c r="AF61" s="697"/>
      <c r="AG61" s="698"/>
      <c r="AH61" s="698"/>
      <c r="AI61" s="698"/>
      <c r="AJ61" s="699"/>
      <c r="AK61" s="743"/>
      <c r="AL61" s="741"/>
      <c r="AM61" s="741"/>
      <c r="AN61" s="741"/>
      <c r="AO61" s="741"/>
      <c r="AP61" s="741"/>
      <c r="AQ61" s="741"/>
      <c r="AR61" s="741"/>
      <c r="AS61" s="741"/>
      <c r="AT61" s="741"/>
      <c r="AU61" s="741"/>
      <c r="AV61" s="741"/>
      <c r="AW61" s="741"/>
      <c r="AX61" s="741"/>
      <c r="AY61" s="741"/>
      <c r="AZ61" s="744"/>
      <c r="BA61" s="744"/>
      <c r="BB61" s="744"/>
      <c r="BC61" s="744"/>
      <c r="BD61" s="744"/>
      <c r="BE61" s="701"/>
      <c r="BF61" s="701"/>
      <c r="BG61" s="701"/>
      <c r="BH61" s="701"/>
      <c r="BI61" s="702"/>
      <c r="BJ61" s="56"/>
      <c r="BK61" s="56"/>
      <c r="BL61" s="56"/>
      <c r="BM61" s="56"/>
      <c r="BN61" s="56"/>
      <c r="BO61" s="55"/>
      <c r="BP61" s="55"/>
      <c r="BQ61" s="52">
        <v>55</v>
      </c>
      <c r="BR61" s="72"/>
      <c r="BS61" s="691"/>
      <c r="BT61" s="692"/>
      <c r="BU61" s="692"/>
      <c r="BV61" s="692"/>
      <c r="BW61" s="692"/>
      <c r="BX61" s="692"/>
      <c r="BY61" s="692"/>
      <c r="BZ61" s="692"/>
      <c r="CA61" s="692"/>
      <c r="CB61" s="692"/>
      <c r="CC61" s="692"/>
      <c r="CD61" s="692"/>
      <c r="CE61" s="692"/>
      <c r="CF61" s="692"/>
      <c r="CG61" s="693"/>
      <c r="CH61" s="703"/>
      <c r="CI61" s="698"/>
      <c r="CJ61" s="698"/>
      <c r="CK61" s="698"/>
      <c r="CL61" s="704"/>
      <c r="CM61" s="703"/>
      <c r="CN61" s="698"/>
      <c r="CO61" s="698"/>
      <c r="CP61" s="698"/>
      <c r="CQ61" s="704"/>
      <c r="CR61" s="703"/>
      <c r="CS61" s="698"/>
      <c r="CT61" s="698"/>
      <c r="CU61" s="698"/>
      <c r="CV61" s="704"/>
      <c r="CW61" s="703"/>
      <c r="CX61" s="698"/>
      <c r="CY61" s="698"/>
      <c r="CZ61" s="698"/>
      <c r="DA61" s="704"/>
      <c r="DB61" s="703"/>
      <c r="DC61" s="698"/>
      <c r="DD61" s="698"/>
      <c r="DE61" s="698"/>
      <c r="DF61" s="704"/>
      <c r="DG61" s="703"/>
      <c r="DH61" s="698"/>
      <c r="DI61" s="698"/>
      <c r="DJ61" s="698"/>
      <c r="DK61" s="704"/>
      <c r="DL61" s="703"/>
      <c r="DM61" s="698"/>
      <c r="DN61" s="698"/>
      <c r="DO61" s="698"/>
      <c r="DP61" s="704"/>
      <c r="DQ61" s="703"/>
      <c r="DR61" s="698"/>
      <c r="DS61" s="698"/>
      <c r="DT61" s="698"/>
      <c r="DU61" s="704"/>
      <c r="DV61" s="691"/>
      <c r="DW61" s="692"/>
      <c r="DX61" s="692"/>
      <c r="DY61" s="692"/>
      <c r="DZ61" s="705"/>
      <c r="EA61" s="48"/>
    </row>
    <row r="62" spans="1:131" ht="26.25" customHeight="1" x14ac:dyDescent="0.2">
      <c r="A62" s="52">
        <v>35</v>
      </c>
      <c r="B62" s="691"/>
      <c r="C62" s="692"/>
      <c r="D62" s="692"/>
      <c r="E62" s="692"/>
      <c r="F62" s="692"/>
      <c r="G62" s="692"/>
      <c r="H62" s="692"/>
      <c r="I62" s="692"/>
      <c r="J62" s="692"/>
      <c r="K62" s="692"/>
      <c r="L62" s="692"/>
      <c r="M62" s="692"/>
      <c r="N62" s="692"/>
      <c r="O62" s="692"/>
      <c r="P62" s="693"/>
      <c r="Q62" s="740"/>
      <c r="R62" s="741"/>
      <c r="S62" s="741"/>
      <c r="T62" s="741"/>
      <c r="U62" s="741"/>
      <c r="V62" s="741"/>
      <c r="W62" s="741"/>
      <c r="X62" s="741"/>
      <c r="Y62" s="741"/>
      <c r="Z62" s="741"/>
      <c r="AA62" s="741"/>
      <c r="AB62" s="741"/>
      <c r="AC62" s="741"/>
      <c r="AD62" s="741"/>
      <c r="AE62" s="742"/>
      <c r="AF62" s="697"/>
      <c r="AG62" s="698"/>
      <c r="AH62" s="698"/>
      <c r="AI62" s="698"/>
      <c r="AJ62" s="699"/>
      <c r="AK62" s="743"/>
      <c r="AL62" s="741"/>
      <c r="AM62" s="741"/>
      <c r="AN62" s="741"/>
      <c r="AO62" s="741"/>
      <c r="AP62" s="741"/>
      <c r="AQ62" s="741"/>
      <c r="AR62" s="741"/>
      <c r="AS62" s="741"/>
      <c r="AT62" s="741"/>
      <c r="AU62" s="741"/>
      <c r="AV62" s="741"/>
      <c r="AW62" s="741"/>
      <c r="AX62" s="741"/>
      <c r="AY62" s="741"/>
      <c r="AZ62" s="744"/>
      <c r="BA62" s="744"/>
      <c r="BB62" s="744"/>
      <c r="BC62" s="744"/>
      <c r="BD62" s="744"/>
      <c r="BE62" s="701"/>
      <c r="BF62" s="701"/>
      <c r="BG62" s="701"/>
      <c r="BH62" s="701"/>
      <c r="BI62" s="702"/>
      <c r="BJ62" s="745" t="s">
        <v>36</v>
      </c>
      <c r="BK62" s="706"/>
      <c r="BL62" s="706"/>
      <c r="BM62" s="706"/>
      <c r="BN62" s="707"/>
      <c r="BO62" s="55"/>
      <c r="BP62" s="55"/>
      <c r="BQ62" s="52">
        <v>56</v>
      </c>
      <c r="BR62" s="72"/>
      <c r="BS62" s="691"/>
      <c r="BT62" s="692"/>
      <c r="BU62" s="692"/>
      <c r="BV62" s="692"/>
      <c r="BW62" s="692"/>
      <c r="BX62" s="692"/>
      <c r="BY62" s="692"/>
      <c r="BZ62" s="692"/>
      <c r="CA62" s="692"/>
      <c r="CB62" s="692"/>
      <c r="CC62" s="692"/>
      <c r="CD62" s="692"/>
      <c r="CE62" s="692"/>
      <c r="CF62" s="692"/>
      <c r="CG62" s="693"/>
      <c r="CH62" s="703"/>
      <c r="CI62" s="698"/>
      <c r="CJ62" s="698"/>
      <c r="CK62" s="698"/>
      <c r="CL62" s="704"/>
      <c r="CM62" s="703"/>
      <c r="CN62" s="698"/>
      <c r="CO62" s="698"/>
      <c r="CP62" s="698"/>
      <c r="CQ62" s="704"/>
      <c r="CR62" s="703"/>
      <c r="CS62" s="698"/>
      <c r="CT62" s="698"/>
      <c r="CU62" s="698"/>
      <c r="CV62" s="704"/>
      <c r="CW62" s="703"/>
      <c r="CX62" s="698"/>
      <c r="CY62" s="698"/>
      <c r="CZ62" s="698"/>
      <c r="DA62" s="704"/>
      <c r="DB62" s="703"/>
      <c r="DC62" s="698"/>
      <c r="DD62" s="698"/>
      <c r="DE62" s="698"/>
      <c r="DF62" s="704"/>
      <c r="DG62" s="703"/>
      <c r="DH62" s="698"/>
      <c r="DI62" s="698"/>
      <c r="DJ62" s="698"/>
      <c r="DK62" s="704"/>
      <c r="DL62" s="703"/>
      <c r="DM62" s="698"/>
      <c r="DN62" s="698"/>
      <c r="DO62" s="698"/>
      <c r="DP62" s="704"/>
      <c r="DQ62" s="703"/>
      <c r="DR62" s="698"/>
      <c r="DS62" s="698"/>
      <c r="DT62" s="698"/>
      <c r="DU62" s="704"/>
      <c r="DV62" s="691"/>
      <c r="DW62" s="692"/>
      <c r="DX62" s="692"/>
      <c r="DY62" s="692"/>
      <c r="DZ62" s="705"/>
      <c r="EA62" s="48"/>
    </row>
    <row r="63" spans="1:131" ht="26.25" customHeight="1" x14ac:dyDescent="0.2">
      <c r="A63" s="53" t="s">
        <v>448</v>
      </c>
      <c r="B63" s="708" t="s">
        <v>73</v>
      </c>
      <c r="C63" s="709"/>
      <c r="D63" s="709"/>
      <c r="E63" s="709"/>
      <c r="F63" s="709"/>
      <c r="G63" s="709"/>
      <c r="H63" s="709"/>
      <c r="I63" s="709"/>
      <c r="J63" s="709"/>
      <c r="K63" s="709"/>
      <c r="L63" s="709"/>
      <c r="M63" s="709"/>
      <c r="N63" s="709"/>
      <c r="O63" s="709"/>
      <c r="P63" s="710"/>
      <c r="Q63" s="746"/>
      <c r="R63" s="717"/>
      <c r="S63" s="717"/>
      <c r="T63" s="717"/>
      <c r="U63" s="717"/>
      <c r="V63" s="717"/>
      <c r="W63" s="717"/>
      <c r="X63" s="717"/>
      <c r="Y63" s="717"/>
      <c r="Z63" s="717"/>
      <c r="AA63" s="717"/>
      <c r="AB63" s="717"/>
      <c r="AC63" s="717"/>
      <c r="AD63" s="717"/>
      <c r="AE63" s="747"/>
      <c r="AF63" s="714">
        <v>1110</v>
      </c>
      <c r="AG63" s="712"/>
      <c r="AH63" s="712"/>
      <c r="AI63" s="712"/>
      <c r="AJ63" s="715"/>
      <c r="AK63" s="716"/>
      <c r="AL63" s="717"/>
      <c r="AM63" s="717"/>
      <c r="AN63" s="717"/>
      <c r="AO63" s="717"/>
      <c r="AP63" s="712">
        <v>11213</v>
      </c>
      <c r="AQ63" s="712"/>
      <c r="AR63" s="712"/>
      <c r="AS63" s="712"/>
      <c r="AT63" s="712"/>
      <c r="AU63" s="712">
        <v>6304</v>
      </c>
      <c r="AV63" s="712"/>
      <c r="AW63" s="712"/>
      <c r="AX63" s="712"/>
      <c r="AY63" s="712"/>
      <c r="AZ63" s="748"/>
      <c r="BA63" s="748"/>
      <c r="BB63" s="748"/>
      <c r="BC63" s="748"/>
      <c r="BD63" s="748"/>
      <c r="BE63" s="718"/>
      <c r="BF63" s="718"/>
      <c r="BG63" s="718"/>
      <c r="BH63" s="718"/>
      <c r="BI63" s="719"/>
      <c r="BJ63" s="720" t="s">
        <v>33</v>
      </c>
      <c r="BK63" s="721"/>
      <c r="BL63" s="721"/>
      <c r="BM63" s="721"/>
      <c r="BN63" s="722"/>
      <c r="BO63" s="55"/>
      <c r="BP63" s="55"/>
      <c r="BQ63" s="52">
        <v>57</v>
      </c>
      <c r="BR63" s="72"/>
      <c r="BS63" s="691"/>
      <c r="BT63" s="692"/>
      <c r="BU63" s="692"/>
      <c r="BV63" s="692"/>
      <c r="BW63" s="692"/>
      <c r="BX63" s="692"/>
      <c r="BY63" s="692"/>
      <c r="BZ63" s="692"/>
      <c r="CA63" s="692"/>
      <c r="CB63" s="692"/>
      <c r="CC63" s="692"/>
      <c r="CD63" s="692"/>
      <c r="CE63" s="692"/>
      <c r="CF63" s="692"/>
      <c r="CG63" s="693"/>
      <c r="CH63" s="703"/>
      <c r="CI63" s="698"/>
      <c r="CJ63" s="698"/>
      <c r="CK63" s="698"/>
      <c r="CL63" s="704"/>
      <c r="CM63" s="703"/>
      <c r="CN63" s="698"/>
      <c r="CO63" s="698"/>
      <c r="CP63" s="698"/>
      <c r="CQ63" s="704"/>
      <c r="CR63" s="703"/>
      <c r="CS63" s="698"/>
      <c r="CT63" s="698"/>
      <c r="CU63" s="698"/>
      <c r="CV63" s="704"/>
      <c r="CW63" s="703"/>
      <c r="CX63" s="698"/>
      <c r="CY63" s="698"/>
      <c r="CZ63" s="698"/>
      <c r="DA63" s="704"/>
      <c r="DB63" s="703"/>
      <c r="DC63" s="698"/>
      <c r="DD63" s="698"/>
      <c r="DE63" s="698"/>
      <c r="DF63" s="704"/>
      <c r="DG63" s="703"/>
      <c r="DH63" s="698"/>
      <c r="DI63" s="698"/>
      <c r="DJ63" s="698"/>
      <c r="DK63" s="704"/>
      <c r="DL63" s="703"/>
      <c r="DM63" s="698"/>
      <c r="DN63" s="698"/>
      <c r="DO63" s="698"/>
      <c r="DP63" s="704"/>
      <c r="DQ63" s="703"/>
      <c r="DR63" s="698"/>
      <c r="DS63" s="698"/>
      <c r="DT63" s="698"/>
      <c r="DU63" s="704"/>
      <c r="DV63" s="691"/>
      <c r="DW63" s="692"/>
      <c r="DX63" s="692"/>
      <c r="DY63" s="692"/>
      <c r="DZ63" s="705"/>
      <c r="EA63" s="48"/>
    </row>
    <row r="64" spans="1:131" ht="26.25" customHeight="1" x14ac:dyDescent="0.2">
      <c r="A64" s="55"/>
      <c r="B64" s="55"/>
      <c r="C64" s="55"/>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2">
        <v>58</v>
      </c>
      <c r="BR64" s="72"/>
      <c r="BS64" s="691"/>
      <c r="BT64" s="692"/>
      <c r="BU64" s="692"/>
      <c r="BV64" s="692"/>
      <c r="BW64" s="692"/>
      <c r="BX64" s="692"/>
      <c r="BY64" s="692"/>
      <c r="BZ64" s="692"/>
      <c r="CA64" s="692"/>
      <c r="CB64" s="692"/>
      <c r="CC64" s="692"/>
      <c r="CD64" s="692"/>
      <c r="CE64" s="692"/>
      <c r="CF64" s="692"/>
      <c r="CG64" s="693"/>
      <c r="CH64" s="703"/>
      <c r="CI64" s="698"/>
      <c r="CJ64" s="698"/>
      <c r="CK64" s="698"/>
      <c r="CL64" s="704"/>
      <c r="CM64" s="703"/>
      <c r="CN64" s="698"/>
      <c r="CO64" s="698"/>
      <c r="CP64" s="698"/>
      <c r="CQ64" s="704"/>
      <c r="CR64" s="703"/>
      <c r="CS64" s="698"/>
      <c r="CT64" s="698"/>
      <c r="CU64" s="698"/>
      <c r="CV64" s="704"/>
      <c r="CW64" s="703"/>
      <c r="CX64" s="698"/>
      <c r="CY64" s="698"/>
      <c r="CZ64" s="698"/>
      <c r="DA64" s="704"/>
      <c r="DB64" s="703"/>
      <c r="DC64" s="698"/>
      <c r="DD64" s="698"/>
      <c r="DE64" s="698"/>
      <c r="DF64" s="704"/>
      <c r="DG64" s="703"/>
      <c r="DH64" s="698"/>
      <c r="DI64" s="698"/>
      <c r="DJ64" s="698"/>
      <c r="DK64" s="704"/>
      <c r="DL64" s="703"/>
      <c r="DM64" s="698"/>
      <c r="DN64" s="698"/>
      <c r="DO64" s="698"/>
      <c r="DP64" s="704"/>
      <c r="DQ64" s="703"/>
      <c r="DR64" s="698"/>
      <c r="DS64" s="698"/>
      <c r="DT64" s="698"/>
      <c r="DU64" s="704"/>
      <c r="DV64" s="691"/>
      <c r="DW64" s="692"/>
      <c r="DX64" s="692"/>
      <c r="DY64" s="692"/>
      <c r="DZ64" s="705"/>
      <c r="EA64" s="48"/>
    </row>
    <row r="65" spans="1:131" ht="26.25" customHeight="1" x14ac:dyDescent="0.2">
      <c r="A65" s="56" t="s">
        <v>245</v>
      </c>
      <c r="B65" s="56"/>
      <c r="C65" s="56"/>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5"/>
      <c r="BF65" s="55"/>
      <c r="BG65" s="55"/>
      <c r="BH65" s="55"/>
      <c r="BI65" s="55"/>
      <c r="BJ65" s="55"/>
      <c r="BK65" s="55"/>
      <c r="BL65" s="55"/>
      <c r="BM65" s="55"/>
      <c r="BN65" s="55"/>
      <c r="BO65" s="55"/>
      <c r="BP65" s="55"/>
      <c r="BQ65" s="52">
        <v>59</v>
      </c>
      <c r="BR65" s="72"/>
      <c r="BS65" s="691"/>
      <c r="BT65" s="692"/>
      <c r="BU65" s="692"/>
      <c r="BV65" s="692"/>
      <c r="BW65" s="692"/>
      <c r="BX65" s="692"/>
      <c r="BY65" s="692"/>
      <c r="BZ65" s="692"/>
      <c r="CA65" s="692"/>
      <c r="CB65" s="692"/>
      <c r="CC65" s="692"/>
      <c r="CD65" s="692"/>
      <c r="CE65" s="692"/>
      <c r="CF65" s="692"/>
      <c r="CG65" s="693"/>
      <c r="CH65" s="703"/>
      <c r="CI65" s="698"/>
      <c r="CJ65" s="698"/>
      <c r="CK65" s="698"/>
      <c r="CL65" s="704"/>
      <c r="CM65" s="703"/>
      <c r="CN65" s="698"/>
      <c r="CO65" s="698"/>
      <c r="CP65" s="698"/>
      <c r="CQ65" s="704"/>
      <c r="CR65" s="703"/>
      <c r="CS65" s="698"/>
      <c r="CT65" s="698"/>
      <c r="CU65" s="698"/>
      <c r="CV65" s="704"/>
      <c r="CW65" s="703"/>
      <c r="CX65" s="698"/>
      <c r="CY65" s="698"/>
      <c r="CZ65" s="698"/>
      <c r="DA65" s="704"/>
      <c r="DB65" s="703"/>
      <c r="DC65" s="698"/>
      <c r="DD65" s="698"/>
      <c r="DE65" s="698"/>
      <c r="DF65" s="704"/>
      <c r="DG65" s="703"/>
      <c r="DH65" s="698"/>
      <c r="DI65" s="698"/>
      <c r="DJ65" s="698"/>
      <c r="DK65" s="704"/>
      <c r="DL65" s="703"/>
      <c r="DM65" s="698"/>
      <c r="DN65" s="698"/>
      <c r="DO65" s="698"/>
      <c r="DP65" s="704"/>
      <c r="DQ65" s="703"/>
      <c r="DR65" s="698"/>
      <c r="DS65" s="698"/>
      <c r="DT65" s="698"/>
      <c r="DU65" s="704"/>
      <c r="DV65" s="691"/>
      <c r="DW65" s="692"/>
      <c r="DX65" s="692"/>
      <c r="DY65" s="692"/>
      <c r="DZ65" s="705"/>
      <c r="EA65" s="48"/>
    </row>
    <row r="66" spans="1:131" ht="26.25" customHeight="1" x14ac:dyDescent="0.2">
      <c r="A66" s="677" t="s">
        <v>226</v>
      </c>
      <c r="B66" s="678"/>
      <c r="C66" s="678"/>
      <c r="D66" s="678"/>
      <c r="E66" s="678"/>
      <c r="F66" s="678"/>
      <c r="G66" s="678"/>
      <c r="H66" s="678"/>
      <c r="I66" s="678"/>
      <c r="J66" s="678"/>
      <c r="K66" s="678"/>
      <c r="L66" s="678"/>
      <c r="M66" s="678"/>
      <c r="N66" s="678"/>
      <c r="O66" s="678"/>
      <c r="P66" s="679"/>
      <c r="Q66" s="671" t="s">
        <v>418</v>
      </c>
      <c r="R66" s="672"/>
      <c r="S66" s="672"/>
      <c r="T66" s="672"/>
      <c r="U66" s="683"/>
      <c r="V66" s="671" t="s">
        <v>459</v>
      </c>
      <c r="W66" s="672"/>
      <c r="X66" s="672"/>
      <c r="Y66" s="672"/>
      <c r="Z66" s="683"/>
      <c r="AA66" s="671" t="s">
        <v>161</v>
      </c>
      <c r="AB66" s="672"/>
      <c r="AC66" s="672"/>
      <c r="AD66" s="672"/>
      <c r="AE66" s="683"/>
      <c r="AF66" s="982" t="s">
        <v>468</v>
      </c>
      <c r="AG66" s="977"/>
      <c r="AH66" s="977"/>
      <c r="AI66" s="977"/>
      <c r="AJ66" s="983"/>
      <c r="AK66" s="671" t="s">
        <v>469</v>
      </c>
      <c r="AL66" s="678"/>
      <c r="AM66" s="678"/>
      <c r="AN66" s="678"/>
      <c r="AO66" s="679"/>
      <c r="AP66" s="671" t="s">
        <v>424</v>
      </c>
      <c r="AQ66" s="672"/>
      <c r="AR66" s="672"/>
      <c r="AS66" s="672"/>
      <c r="AT66" s="683"/>
      <c r="AU66" s="671" t="s">
        <v>475</v>
      </c>
      <c r="AV66" s="672"/>
      <c r="AW66" s="672"/>
      <c r="AX66" s="672"/>
      <c r="AY66" s="683"/>
      <c r="AZ66" s="671" t="s">
        <v>457</v>
      </c>
      <c r="BA66" s="672"/>
      <c r="BB66" s="672"/>
      <c r="BC66" s="672"/>
      <c r="BD66" s="673"/>
      <c r="BE66" s="55"/>
      <c r="BF66" s="55"/>
      <c r="BG66" s="55"/>
      <c r="BH66" s="55"/>
      <c r="BI66" s="55"/>
      <c r="BJ66" s="55"/>
      <c r="BK66" s="55"/>
      <c r="BL66" s="55"/>
      <c r="BM66" s="55"/>
      <c r="BN66" s="55"/>
      <c r="BO66" s="55"/>
      <c r="BP66" s="55"/>
      <c r="BQ66" s="52">
        <v>60</v>
      </c>
      <c r="BR66" s="73"/>
      <c r="BS66" s="752"/>
      <c r="BT66" s="753"/>
      <c r="BU66" s="753"/>
      <c r="BV66" s="753"/>
      <c r="BW66" s="753"/>
      <c r="BX66" s="753"/>
      <c r="BY66" s="753"/>
      <c r="BZ66" s="753"/>
      <c r="CA66" s="753"/>
      <c r="CB66" s="753"/>
      <c r="CC66" s="753"/>
      <c r="CD66" s="753"/>
      <c r="CE66" s="753"/>
      <c r="CF66" s="753"/>
      <c r="CG66" s="754"/>
      <c r="CH66" s="749"/>
      <c r="CI66" s="750"/>
      <c r="CJ66" s="750"/>
      <c r="CK66" s="750"/>
      <c r="CL66" s="751"/>
      <c r="CM66" s="749"/>
      <c r="CN66" s="750"/>
      <c r="CO66" s="750"/>
      <c r="CP66" s="750"/>
      <c r="CQ66" s="751"/>
      <c r="CR66" s="749"/>
      <c r="CS66" s="750"/>
      <c r="CT66" s="750"/>
      <c r="CU66" s="750"/>
      <c r="CV66" s="751"/>
      <c r="CW66" s="749"/>
      <c r="CX66" s="750"/>
      <c r="CY66" s="750"/>
      <c r="CZ66" s="750"/>
      <c r="DA66" s="751"/>
      <c r="DB66" s="749"/>
      <c r="DC66" s="750"/>
      <c r="DD66" s="750"/>
      <c r="DE66" s="750"/>
      <c r="DF66" s="751"/>
      <c r="DG66" s="749"/>
      <c r="DH66" s="750"/>
      <c r="DI66" s="750"/>
      <c r="DJ66" s="750"/>
      <c r="DK66" s="751"/>
      <c r="DL66" s="749"/>
      <c r="DM66" s="750"/>
      <c r="DN66" s="750"/>
      <c r="DO66" s="750"/>
      <c r="DP66" s="751"/>
      <c r="DQ66" s="749"/>
      <c r="DR66" s="750"/>
      <c r="DS66" s="750"/>
      <c r="DT66" s="750"/>
      <c r="DU66" s="751"/>
      <c r="DV66" s="752"/>
      <c r="DW66" s="753"/>
      <c r="DX66" s="753"/>
      <c r="DY66" s="753"/>
      <c r="DZ66" s="755"/>
      <c r="EA66" s="48"/>
    </row>
    <row r="67" spans="1:131" ht="26.25" customHeight="1" x14ac:dyDescent="0.2">
      <c r="A67" s="680"/>
      <c r="B67" s="681"/>
      <c r="C67" s="681"/>
      <c r="D67" s="681"/>
      <c r="E67" s="681"/>
      <c r="F67" s="681"/>
      <c r="G67" s="681"/>
      <c r="H67" s="681"/>
      <c r="I67" s="681"/>
      <c r="J67" s="681"/>
      <c r="K67" s="681"/>
      <c r="L67" s="681"/>
      <c r="M67" s="681"/>
      <c r="N67" s="681"/>
      <c r="O67" s="681"/>
      <c r="P67" s="682"/>
      <c r="Q67" s="674"/>
      <c r="R67" s="675"/>
      <c r="S67" s="675"/>
      <c r="T67" s="675"/>
      <c r="U67" s="684"/>
      <c r="V67" s="674"/>
      <c r="W67" s="675"/>
      <c r="X67" s="675"/>
      <c r="Y67" s="675"/>
      <c r="Z67" s="684"/>
      <c r="AA67" s="674"/>
      <c r="AB67" s="675"/>
      <c r="AC67" s="675"/>
      <c r="AD67" s="675"/>
      <c r="AE67" s="684"/>
      <c r="AF67" s="984"/>
      <c r="AG67" s="980"/>
      <c r="AH67" s="980"/>
      <c r="AI67" s="980"/>
      <c r="AJ67" s="985"/>
      <c r="AK67" s="986"/>
      <c r="AL67" s="681"/>
      <c r="AM67" s="681"/>
      <c r="AN67" s="681"/>
      <c r="AO67" s="682"/>
      <c r="AP67" s="674"/>
      <c r="AQ67" s="675"/>
      <c r="AR67" s="675"/>
      <c r="AS67" s="675"/>
      <c r="AT67" s="684"/>
      <c r="AU67" s="674"/>
      <c r="AV67" s="675"/>
      <c r="AW67" s="675"/>
      <c r="AX67" s="675"/>
      <c r="AY67" s="684"/>
      <c r="AZ67" s="674"/>
      <c r="BA67" s="675"/>
      <c r="BB67" s="675"/>
      <c r="BC67" s="675"/>
      <c r="BD67" s="676"/>
      <c r="BE67" s="55"/>
      <c r="BF67" s="55"/>
      <c r="BG67" s="55"/>
      <c r="BH67" s="55"/>
      <c r="BI67" s="55"/>
      <c r="BJ67" s="55"/>
      <c r="BK67" s="55"/>
      <c r="BL67" s="55"/>
      <c r="BM67" s="55"/>
      <c r="BN67" s="55"/>
      <c r="BO67" s="55"/>
      <c r="BP67" s="55"/>
      <c r="BQ67" s="52">
        <v>61</v>
      </c>
      <c r="BR67" s="73"/>
      <c r="BS67" s="752"/>
      <c r="BT67" s="753"/>
      <c r="BU67" s="753"/>
      <c r="BV67" s="753"/>
      <c r="BW67" s="753"/>
      <c r="BX67" s="753"/>
      <c r="BY67" s="753"/>
      <c r="BZ67" s="753"/>
      <c r="CA67" s="753"/>
      <c r="CB67" s="753"/>
      <c r="CC67" s="753"/>
      <c r="CD67" s="753"/>
      <c r="CE67" s="753"/>
      <c r="CF67" s="753"/>
      <c r="CG67" s="754"/>
      <c r="CH67" s="749"/>
      <c r="CI67" s="750"/>
      <c r="CJ67" s="750"/>
      <c r="CK67" s="750"/>
      <c r="CL67" s="751"/>
      <c r="CM67" s="749"/>
      <c r="CN67" s="750"/>
      <c r="CO67" s="750"/>
      <c r="CP67" s="750"/>
      <c r="CQ67" s="751"/>
      <c r="CR67" s="749"/>
      <c r="CS67" s="750"/>
      <c r="CT67" s="750"/>
      <c r="CU67" s="750"/>
      <c r="CV67" s="751"/>
      <c r="CW67" s="749"/>
      <c r="CX67" s="750"/>
      <c r="CY67" s="750"/>
      <c r="CZ67" s="750"/>
      <c r="DA67" s="751"/>
      <c r="DB67" s="749"/>
      <c r="DC67" s="750"/>
      <c r="DD67" s="750"/>
      <c r="DE67" s="750"/>
      <c r="DF67" s="751"/>
      <c r="DG67" s="749"/>
      <c r="DH67" s="750"/>
      <c r="DI67" s="750"/>
      <c r="DJ67" s="750"/>
      <c r="DK67" s="751"/>
      <c r="DL67" s="749"/>
      <c r="DM67" s="750"/>
      <c r="DN67" s="750"/>
      <c r="DO67" s="750"/>
      <c r="DP67" s="751"/>
      <c r="DQ67" s="749"/>
      <c r="DR67" s="750"/>
      <c r="DS67" s="750"/>
      <c r="DT67" s="750"/>
      <c r="DU67" s="751"/>
      <c r="DV67" s="752"/>
      <c r="DW67" s="753"/>
      <c r="DX67" s="753"/>
      <c r="DY67" s="753"/>
      <c r="DZ67" s="755"/>
      <c r="EA67" s="48"/>
    </row>
    <row r="68" spans="1:131" ht="26.25" customHeight="1" x14ac:dyDescent="0.2">
      <c r="A68" s="51">
        <v>1</v>
      </c>
      <c r="B68" s="655" t="s">
        <v>535</v>
      </c>
      <c r="C68" s="656"/>
      <c r="D68" s="656"/>
      <c r="E68" s="656"/>
      <c r="F68" s="656"/>
      <c r="G68" s="656"/>
      <c r="H68" s="656"/>
      <c r="I68" s="656"/>
      <c r="J68" s="656"/>
      <c r="K68" s="656"/>
      <c r="L68" s="656"/>
      <c r="M68" s="656"/>
      <c r="N68" s="656"/>
      <c r="O68" s="656"/>
      <c r="P68" s="657"/>
      <c r="Q68" s="658">
        <v>1301</v>
      </c>
      <c r="R68" s="659"/>
      <c r="S68" s="659"/>
      <c r="T68" s="659"/>
      <c r="U68" s="659"/>
      <c r="V68" s="659">
        <v>1270</v>
      </c>
      <c r="W68" s="659"/>
      <c r="X68" s="659"/>
      <c r="Y68" s="659"/>
      <c r="Z68" s="659"/>
      <c r="AA68" s="659">
        <v>31</v>
      </c>
      <c r="AB68" s="659"/>
      <c r="AC68" s="659"/>
      <c r="AD68" s="659"/>
      <c r="AE68" s="659"/>
      <c r="AF68" s="659">
        <v>27</v>
      </c>
      <c r="AG68" s="659"/>
      <c r="AH68" s="659"/>
      <c r="AI68" s="659"/>
      <c r="AJ68" s="659"/>
      <c r="AK68" s="659">
        <v>21</v>
      </c>
      <c r="AL68" s="659"/>
      <c r="AM68" s="659"/>
      <c r="AN68" s="659"/>
      <c r="AO68" s="659"/>
      <c r="AP68" s="659" t="s">
        <v>33</v>
      </c>
      <c r="AQ68" s="659"/>
      <c r="AR68" s="659"/>
      <c r="AS68" s="659"/>
      <c r="AT68" s="659"/>
      <c r="AU68" s="659" t="s">
        <v>33</v>
      </c>
      <c r="AV68" s="659"/>
      <c r="AW68" s="659"/>
      <c r="AX68" s="659"/>
      <c r="AY68" s="659"/>
      <c r="AZ68" s="665"/>
      <c r="BA68" s="665"/>
      <c r="BB68" s="665"/>
      <c r="BC68" s="665"/>
      <c r="BD68" s="666"/>
      <c r="BE68" s="55"/>
      <c r="BF68" s="55"/>
      <c r="BG68" s="55"/>
      <c r="BH68" s="55"/>
      <c r="BI68" s="55"/>
      <c r="BJ68" s="55"/>
      <c r="BK68" s="55"/>
      <c r="BL68" s="55"/>
      <c r="BM68" s="55"/>
      <c r="BN68" s="55"/>
      <c r="BO68" s="55"/>
      <c r="BP68" s="55"/>
      <c r="BQ68" s="52">
        <v>62</v>
      </c>
      <c r="BR68" s="73"/>
      <c r="BS68" s="752"/>
      <c r="BT68" s="753"/>
      <c r="BU68" s="753"/>
      <c r="BV68" s="753"/>
      <c r="BW68" s="753"/>
      <c r="BX68" s="753"/>
      <c r="BY68" s="753"/>
      <c r="BZ68" s="753"/>
      <c r="CA68" s="753"/>
      <c r="CB68" s="753"/>
      <c r="CC68" s="753"/>
      <c r="CD68" s="753"/>
      <c r="CE68" s="753"/>
      <c r="CF68" s="753"/>
      <c r="CG68" s="754"/>
      <c r="CH68" s="749"/>
      <c r="CI68" s="750"/>
      <c r="CJ68" s="750"/>
      <c r="CK68" s="750"/>
      <c r="CL68" s="751"/>
      <c r="CM68" s="749"/>
      <c r="CN68" s="750"/>
      <c r="CO68" s="750"/>
      <c r="CP68" s="750"/>
      <c r="CQ68" s="751"/>
      <c r="CR68" s="749"/>
      <c r="CS68" s="750"/>
      <c r="CT68" s="750"/>
      <c r="CU68" s="750"/>
      <c r="CV68" s="751"/>
      <c r="CW68" s="749"/>
      <c r="CX68" s="750"/>
      <c r="CY68" s="750"/>
      <c r="CZ68" s="750"/>
      <c r="DA68" s="751"/>
      <c r="DB68" s="749"/>
      <c r="DC68" s="750"/>
      <c r="DD68" s="750"/>
      <c r="DE68" s="750"/>
      <c r="DF68" s="751"/>
      <c r="DG68" s="749"/>
      <c r="DH68" s="750"/>
      <c r="DI68" s="750"/>
      <c r="DJ68" s="750"/>
      <c r="DK68" s="751"/>
      <c r="DL68" s="749"/>
      <c r="DM68" s="750"/>
      <c r="DN68" s="750"/>
      <c r="DO68" s="750"/>
      <c r="DP68" s="751"/>
      <c r="DQ68" s="749"/>
      <c r="DR68" s="750"/>
      <c r="DS68" s="750"/>
      <c r="DT68" s="750"/>
      <c r="DU68" s="751"/>
      <c r="DV68" s="752"/>
      <c r="DW68" s="753"/>
      <c r="DX68" s="753"/>
      <c r="DY68" s="753"/>
      <c r="DZ68" s="755"/>
      <c r="EA68" s="48"/>
    </row>
    <row r="69" spans="1:131" ht="26.25" customHeight="1" x14ac:dyDescent="0.2">
      <c r="A69" s="52">
        <v>2</v>
      </c>
      <c r="B69" s="691" t="s">
        <v>157</v>
      </c>
      <c r="C69" s="692"/>
      <c r="D69" s="692"/>
      <c r="E69" s="692"/>
      <c r="F69" s="692"/>
      <c r="G69" s="692"/>
      <c r="H69" s="692"/>
      <c r="I69" s="692"/>
      <c r="J69" s="692"/>
      <c r="K69" s="692"/>
      <c r="L69" s="692"/>
      <c r="M69" s="692"/>
      <c r="N69" s="692"/>
      <c r="O69" s="692"/>
      <c r="P69" s="693"/>
      <c r="Q69" s="694">
        <v>1895</v>
      </c>
      <c r="R69" s="695"/>
      <c r="S69" s="695"/>
      <c r="T69" s="695"/>
      <c r="U69" s="695"/>
      <c r="V69" s="695">
        <v>1887</v>
      </c>
      <c r="W69" s="695"/>
      <c r="X69" s="695"/>
      <c r="Y69" s="695"/>
      <c r="Z69" s="695"/>
      <c r="AA69" s="695">
        <v>9</v>
      </c>
      <c r="AB69" s="695"/>
      <c r="AC69" s="695"/>
      <c r="AD69" s="695"/>
      <c r="AE69" s="695"/>
      <c r="AF69" s="695">
        <v>9</v>
      </c>
      <c r="AG69" s="695"/>
      <c r="AH69" s="695"/>
      <c r="AI69" s="695"/>
      <c r="AJ69" s="695"/>
      <c r="AK69" s="695">
        <v>24</v>
      </c>
      <c r="AL69" s="695"/>
      <c r="AM69" s="695"/>
      <c r="AN69" s="695"/>
      <c r="AO69" s="695"/>
      <c r="AP69" s="695" t="s">
        <v>33</v>
      </c>
      <c r="AQ69" s="695"/>
      <c r="AR69" s="695"/>
      <c r="AS69" s="695"/>
      <c r="AT69" s="695"/>
      <c r="AU69" s="695" t="s">
        <v>33</v>
      </c>
      <c r="AV69" s="695"/>
      <c r="AW69" s="695"/>
      <c r="AX69" s="695"/>
      <c r="AY69" s="695"/>
      <c r="AZ69" s="701"/>
      <c r="BA69" s="701"/>
      <c r="BB69" s="701"/>
      <c r="BC69" s="701"/>
      <c r="BD69" s="702"/>
      <c r="BE69" s="55"/>
      <c r="BF69" s="55"/>
      <c r="BG69" s="55"/>
      <c r="BH69" s="55"/>
      <c r="BI69" s="55"/>
      <c r="BJ69" s="55"/>
      <c r="BK69" s="55"/>
      <c r="BL69" s="55"/>
      <c r="BM69" s="55"/>
      <c r="BN69" s="55"/>
      <c r="BO69" s="55"/>
      <c r="BP69" s="55"/>
      <c r="BQ69" s="52">
        <v>63</v>
      </c>
      <c r="BR69" s="73"/>
      <c r="BS69" s="752"/>
      <c r="BT69" s="753"/>
      <c r="BU69" s="753"/>
      <c r="BV69" s="753"/>
      <c r="BW69" s="753"/>
      <c r="BX69" s="753"/>
      <c r="BY69" s="753"/>
      <c r="BZ69" s="753"/>
      <c r="CA69" s="753"/>
      <c r="CB69" s="753"/>
      <c r="CC69" s="753"/>
      <c r="CD69" s="753"/>
      <c r="CE69" s="753"/>
      <c r="CF69" s="753"/>
      <c r="CG69" s="754"/>
      <c r="CH69" s="749"/>
      <c r="CI69" s="750"/>
      <c r="CJ69" s="750"/>
      <c r="CK69" s="750"/>
      <c r="CL69" s="751"/>
      <c r="CM69" s="749"/>
      <c r="CN69" s="750"/>
      <c r="CO69" s="750"/>
      <c r="CP69" s="750"/>
      <c r="CQ69" s="751"/>
      <c r="CR69" s="749"/>
      <c r="CS69" s="750"/>
      <c r="CT69" s="750"/>
      <c r="CU69" s="750"/>
      <c r="CV69" s="751"/>
      <c r="CW69" s="749"/>
      <c r="CX69" s="750"/>
      <c r="CY69" s="750"/>
      <c r="CZ69" s="750"/>
      <c r="DA69" s="751"/>
      <c r="DB69" s="749"/>
      <c r="DC69" s="750"/>
      <c r="DD69" s="750"/>
      <c r="DE69" s="750"/>
      <c r="DF69" s="751"/>
      <c r="DG69" s="749"/>
      <c r="DH69" s="750"/>
      <c r="DI69" s="750"/>
      <c r="DJ69" s="750"/>
      <c r="DK69" s="751"/>
      <c r="DL69" s="749"/>
      <c r="DM69" s="750"/>
      <c r="DN69" s="750"/>
      <c r="DO69" s="750"/>
      <c r="DP69" s="751"/>
      <c r="DQ69" s="749"/>
      <c r="DR69" s="750"/>
      <c r="DS69" s="750"/>
      <c r="DT69" s="750"/>
      <c r="DU69" s="751"/>
      <c r="DV69" s="752"/>
      <c r="DW69" s="753"/>
      <c r="DX69" s="753"/>
      <c r="DY69" s="753"/>
      <c r="DZ69" s="755"/>
      <c r="EA69" s="48"/>
    </row>
    <row r="70" spans="1:131" ht="26.25" customHeight="1" x14ac:dyDescent="0.2">
      <c r="A70" s="52">
        <v>3</v>
      </c>
      <c r="B70" s="691" t="s">
        <v>410</v>
      </c>
      <c r="C70" s="692"/>
      <c r="D70" s="692"/>
      <c r="E70" s="692"/>
      <c r="F70" s="692"/>
      <c r="G70" s="692"/>
      <c r="H70" s="692"/>
      <c r="I70" s="692"/>
      <c r="J70" s="692"/>
      <c r="K70" s="692"/>
      <c r="L70" s="692"/>
      <c r="M70" s="692"/>
      <c r="N70" s="692"/>
      <c r="O70" s="692"/>
      <c r="P70" s="693"/>
      <c r="Q70" s="694">
        <v>22</v>
      </c>
      <c r="R70" s="695"/>
      <c r="S70" s="695"/>
      <c r="T70" s="695"/>
      <c r="U70" s="695"/>
      <c r="V70" s="695">
        <v>20</v>
      </c>
      <c r="W70" s="695"/>
      <c r="X70" s="695"/>
      <c r="Y70" s="695"/>
      <c r="Z70" s="695"/>
      <c r="AA70" s="695">
        <v>2</v>
      </c>
      <c r="AB70" s="695"/>
      <c r="AC70" s="695"/>
      <c r="AD70" s="695"/>
      <c r="AE70" s="695"/>
      <c r="AF70" s="695">
        <v>2</v>
      </c>
      <c r="AG70" s="695"/>
      <c r="AH70" s="695"/>
      <c r="AI70" s="695"/>
      <c r="AJ70" s="695"/>
      <c r="AK70" s="695" t="s">
        <v>33</v>
      </c>
      <c r="AL70" s="695"/>
      <c r="AM70" s="695"/>
      <c r="AN70" s="695"/>
      <c r="AO70" s="695"/>
      <c r="AP70" s="695" t="s">
        <v>33</v>
      </c>
      <c r="AQ70" s="695"/>
      <c r="AR70" s="695"/>
      <c r="AS70" s="695"/>
      <c r="AT70" s="695"/>
      <c r="AU70" s="695" t="s">
        <v>33</v>
      </c>
      <c r="AV70" s="695"/>
      <c r="AW70" s="695"/>
      <c r="AX70" s="695"/>
      <c r="AY70" s="695"/>
      <c r="AZ70" s="701"/>
      <c r="BA70" s="701"/>
      <c r="BB70" s="701"/>
      <c r="BC70" s="701"/>
      <c r="BD70" s="702"/>
      <c r="BE70" s="55"/>
      <c r="BF70" s="55"/>
      <c r="BG70" s="55"/>
      <c r="BH70" s="55"/>
      <c r="BI70" s="55"/>
      <c r="BJ70" s="55"/>
      <c r="BK70" s="55"/>
      <c r="BL70" s="55"/>
      <c r="BM70" s="55"/>
      <c r="BN70" s="55"/>
      <c r="BO70" s="55"/>
      <c r="BP70" s="55"/>
      <c r="BQ70" s="52">
        <v>64</v>
      </c>
      <c r="BR70" s="73"/>
      <c r="BS70" s="752"/>
      <c r="BT70" s="753"/>
      <c r="BU70" s="753"/>
      <c r="BV70" s="753"/>
      <c r="BW70" s="753"/>
      <c r="BX70" s="753"/>
      <c r="BY70" s="753"/>
      <c r="BZ70" s="753"/>
      <c r="CA70" s="753"/>
      <c r="CB70" s="753"/>
      <c r="CC70" s="753"/>
      <c r="CD70" s="753"/>
      <c r="CE70" s="753"/>
      <c r="CF70" s="753"/>
      <c r="CG70" s="754"/>
      <c r="CH70" s="749"/>
      <c r="CI70" s="750"/>
      <c r="CJ70" s="750"/>
      <c r="CK70" s="750"/>
      <c r="CL70" s="751"/>
      <c r="CM70" s="749"/>
      <c r="CN70" s="750"/>
      <c r="CO70" s="750"/>
      <c r="CP70" s="750"/>
      <c r="CQ70" s="751"/>
      <c r="CR70" s="749"/>
      <c r="CS70" s="750"/>
      <c r="CT70" s="750"/>
      <c r="CU70" s="750"/>
      <c r="CV70" s="751"/>
      <c r="CW70" s="749"/>
      <c r="CX70" s="750"/>
      <c r="CY70" s="750"/>
      <c r="CZ70" s="750"/>
      <c r="DA70" s="751"/>
      <c r="DB70" s="749"/>
      <c r="DC70" s="750"/>
      <c r="DD70" s="750"/>
      <c r="DE70" s="750"/>
      <c r="DF70" s="751"/>
      <c r="DG70" s="749"/>
      <c r="DH70" s="750"/>
      <c r="DI70" s="750"/>
      <c r="DJ70" s="750"/>
      <c r="DK70" s="751"/>
      <c r="DL70" s="749"/>
      <c r="DM70" s="750"/>
      <c r="DN70" s="750"/>
      <c r="DO70" s="750"/>
      <c r="DP70" s="751"/>
      <c r="DQ70" s="749"/>
      <c r="DR70" s="750"/>
      <c r="DS70" s="750"/>
      <c r="DT70" s="750"/>
      <c r="DU70" s="751"/>
      <c r="DV70" s="752"/>
      <c r="DW70" s="753"/>
      <c r="DX70" s="753"/>
      <c r="DY70" s="753"/>
      <c r="DZ70" s="755"/>
      <c r="EA70" s="48"/>
    </row>
    <row r="71" spans="1:131" ht="26.25" customHeight="1" x14ac:dyDescent="0.2">
      <c r="A71" s="52">
        <v>4</v>
      </c>
      <c r="B71" s="691" t="s">
        <v>536</v>
      </c>
      <c r="C71" s="692"/>
      <c r="D71" s="692"/>
      <c r="E71" s="692"/>
      <c r="F71" s="692"/>
      <c r="G71" s="692"/>
      <c r="H71" s="692"/>
      <c r="I71" s="692"/>
      <c r="J71" s="692"/>
      <c r="K71" s="692"/>
      <c r="L71" s="692"/>
      <c r="M71" s="692"/>
      <c r="N71" s="692"/>
      <c r="O71" s="692"/>
      <c r="P71" s="693"/>
      <c r="Q71" s="694">
        <v>222</v>
      </c>
      <c r="R71" s="695"/>
      <c r="S71" s="695"/>
      <c r="T71" s="695"/>
      <c r="U71" s="695"/>
      <c r="V71" s="695">
        <v>215</v>
      </c>
      <c r="W71" s="695"/>
      <c r="X71" s="695"/>
      <c r="Y71" s="695"/>
      <c r="Z71" s="695"/>
      <c r="AA71" s="695">
        <v>7</v>
      </c>
      <c r="AB71" s="695"/>
      <c r="AC71" s="695"/>
      <c r="AD71" s="695"/>
      <c r="AE71" s="695"/>
      <c r="AF71" s="695">
        <v>7</v>
      </c>
      <c r="AG71" s="695"/>
      <c r="AH71" s="695"/>
      <c r="AI71" s="695"/>
      <c r="AJ71" s="695"/>
      <c r="AK71" s="695">
        <v>6</v>
      </c>
      <c r="AL71" s="695"/>
      <c r="AM71" s="695"/>
      <c r="AN71" s="695"/>
      <c r="AO71" s="695"/>
      <c r="AP71" s="695" t="s">
        <v>33</v>
      </c>
      <c r="AQ71" s="695"/>
      <c r="AR71" s="695"/>
      <c r="AS71" s="695"/>
      <c r="AT71" s="695"/>
      <c r="AU71" s="695" t="s">
        <v>33</v>
      </c>
      <c r="AV71" s="695"/>
      <c r="AW71" s="695"/>
      <c r="AX71" s="695"/>
      <c r="AY71" s="695"/>
      <c r="AZ71" s="701"/>
      <c r="BA71" s="701"/>
      <c r="BB71" s="701"/>
      <c r="BC71" s="701"/>
      <c r="BD71" s="702"/>
      <c r="BE71" s="55"/>
      <c r="BF71" s="55"/>
      <c r="BG71" s="55"/>
      <c r="BH71" s="55"/>
      <c r="BI71" s="55"/>
      <c r="BJ71" s="55"/>
      <c r="BK71" s="55"/>
      <c r="BL71" s="55"/>
      <c r="BM71" s="55"/>
      <c r="BN71" s="55"/>
      <c r="BO71" s="55"/>
      <c r="BP71" s="55"/>
      <c r="BQ71" s="52">
        <v>65</v>
      </c>
      <c r="BR71" s="73"/>
      <c r="BS71" s="752"/>
      <c r="BT71" s="753"/>
      <c r="BU71" s="753"/>
      <c r="BV71" s="753"/>
      <c r="BW71" s="753"/>
      <c r="BX71" s="753"/>
      <c r="BY71" s="753"/>
      <c r="BZ71" s="753"/>
      <c r="CA71" s="753"/>
      <c r="CB71" s="753"/>
      <c r="CC71" s="753"/>
      <c r="CD71" s="753"/>
      <c r="CE71" s="753"/>
      <c r="CF71" s="753"/>
      <c r="CG71" s="754"/>
      <c r="CH71" s="749"/>
      <c r="CI71" s="750"/>
      <c r="CJ71" s="750"/>
      <c r="CK71" s="750"/>
      <c r="CL71" s="751"/>
      <c r="CM71" s="749"/>
      <c r="CN71" s="750"/>
      <c r="CO71" s="750"/>
      <c r="CP71" s="750"/>
      <c r="CQ71" s="751"/>
      <c r="CR71" s="749"/>
      <c r="CS71" s="750"/>
      <c r="CT71" s="750"/>
      <c r="CU71" s="750"/>
      <c r="CV71" s="751"/>
      <c r="CW71" s="749"/>
      <c r="CX71" s="750"/>
      <c r="CY71" s="750"/>
      <c r="CZ71" s="750"/>
      <c r="DA71" s="751"/>
      <c r="DB71" s="749"/>
      <c r="DC71" s="750"/>
      <c r="DD71" s="750"/>
      <c r="DE71" s="750"/>
      <c r="DF71" s="751"/>
      <c r="DG71" s="749"/>
      <c r="DH71" s="750"/>
      <c r="DI71" s="750"/>
      <c r="DJ71" s="750"/>
      <c r="DK71" s="751"/>
      <c r="DL71" s="749"/>
      <c r="DM71" s="750"/>
      <c r="DN71" s="750"/>
      <c r="DO71" s="750"/>
      <c r="DP71" s="751"/>
      <c r="DQ71" s="749"/>
      <c r="DR71" s="750"/>
      <c r="DS71" s="750"/>
      <c r="DT71" s="750"/>
      <c r="DU71" s="751"/>
      <c r="DV71" s="752"/>
      <c r="DW71" s="753"/>
      <c r="DX71" s="753"/>
      <c r="DY71" s="753"/>
      <c r="DZ71" s="755"/>
      <c r="EA71" s="48"/>
    </row>
    <row r="72" spans="1:131" ht="26.25" customHeight="1" x14ac:dyDescent="0.2">
      <c r="A72" s="52">
        <v>5</v>
      </c>
      <c r="B72" s="691" t="s">
        <v>537</v>
      </c>
      <c r="C72" s="692"/>
      <c r="D72" s="692"/>
      <c r="E72" s="692"/>
      <c r="F72" s="692"/>
      <c r="G72" s="692"/>
      <c r="H72" s="692"/>
      <c r="I72" s="692"/>
      <c r="J72" s="692"/>
      <c r="K72" s="692"/>
      <c r="L72" s="692"/>
      <c r="M72" s="692"/>
      <c r="N72" s="692"/>
      <c r="O72" s="692"/>
      <c r="P72" s="693"/>
      <c r="Q72" s="694">
        <v>176722</v>
      </c>
      <c r="R72" s="695"/>
      <c r="S72" s="695"/>
      <c r="T72" s="695"/>
      <c r="U72" s="695"/>
      <c r="V72" s="695">
        <v>170611</v>
      </c>
      <c r="W72" s="695"/>
      <c r="X72" s="695"/>
      <c r="Y72" s="695"/>
      <c r="Z72" s="695"/>
      <c r="AA72" s="695">
        <v>6110</v>
      </c>
      <c r="AB72" s="695"/>
      <c r="AC72" s="695"/>
      <c r="AD72" s="695"/>
      <c r="AE72" s="695"/>
      <c r="AF72" s="695">
        <v>6110</v>
      </c>
      <c r="AG72" s="695"/>
      <c r="AH72" s="695"/>
      <c r="AI72" s="695"/>
      <c r="AJ72" s="695"/>
      <c r="AK72" s="695">
        <v>2165</v>
      </c>
      <c r="AL72" s="695"/>
      <c r="AM72" s="695"/>
      <c r="AN72" s="695"/>
      <c r="AO72" s="695"/>
      <c r="AP72" s="695" t="s">
        <v>33</v>
      </c>
      <c r="AQ72" s="695"/>
      <c r="AR72" s="695"/>
      <c r="AS72" s="695"/>
      <c r="AT72" s="695"/>
      <c r="AU72" s="695" t="s">
        <v>33</v>
      </c>
      <c r="AV72" s="695"/>
      <c r="AW72" s="695"/>
      <c r="AX72" s="695"/>
      <c r="AY72" s="695"/>
      <c r="AZ72" s="701"/>
      <c r="BA72" s="701"/>
      <c r="BB72" s="701"/>
      <c r="BC72" s="701"/>
      <c r="BD72" s="702"/>
      <c r="BE72" s="55"/>
      <c r="BF72" s="55"/>
      <c r="BG72" s="55"/>
      <c r="BH72" s="55"/>
      <c r="BI72" s="55"/>
      <c r="BJ72" s="55"/>
      <c r="BK72" s="55"/>
      <c r="BL72" s="55"/>
      <c r="BM72" s="55"/>
      <c r="BN72" s="55"/>
      <c r="BO72" s="55"/>
      <c r="BP72" s="55"/>
      <c r="BQ72" s="52">
        <v>66</v>
      </c>
      <c r="BR72" s="73"/>
      <c r="BS72" s="752"/>
      <c r="BT72" s="753"/>
      <c r="BU72" s="753"/>
      <c r="BV72" s="753"/>
      <c r="BW72" s="753"/>
      <c r="BX72" s="753"/>
      <c r="BY72" s="753"/>
      <c r="BZ72" s="753"/>
      <c r="CA72" s="753"/>
      <c r="CB72" s="753"/>
      <c r="CC72" s="753"/>
      <c r="CD72" s="753"/>
      <c r="CE72" s="753"/>
      <c r="CF72" s="753"/>
      <c r="CG72" s="754"/>
      <c r="CH72" s="749"/>
      <c r="CI72" s="750"/>
      <c r="CJ72" s="750"/>
      <c r="CK72" s="750"/>
      <c r="CL72" s="751"/>
      <c r="CM72" s="749"/>
      <c r="CN72" s="750"/>
      <c r="CO72" s="750"/>
      <c r="CP72" s="750"/>
      <c r="CQ72" s="751"/>
      <c r="CR72" s="749"/>
      <c r="CS72" s="750"/>
      <c r="CT72" s="750"/>
      <c r="CU72" s="750"/>
      <c r="CV72" s="751"/>
      <c r="CW72" s="749"/>
      <c r="CX72" s="750"/>
      <c r="CY72" s="750"/>
      <c r="CZ72" s="750"/>
      <c r="DA72" s="751"/>
      <c r="DB72" s="749"/>
      <c r="DC72" s="750"/>
      <c r="DD72" s="750"/>
      <c r="DE72" s="750"/>
      <c r="DF72" s="751"/>
      <c r="DG72" s="749"/>
      <c r="DH72" s="750"/>
      <c r="DI72" s="750"/>
      <c r="DJ72" s="750"/>
      <c r="DK72" s="751"/>
      <c r="DL72" s="749"/>
      <c r="DM72" s="750"/>
      <c r="DN72" s="750"/>
      <c r="DO72" s="750"/>
      <c r="DP72" s="751"/>
      <c r="DQ72" s="749"/>
      <c r="DR72" s="750"/>
      <c r="DS72" s="750"/>
      <c r="DT72" s="750"/>
      <c r="DU72" s="751"/>
      <c r="DV72" s="752"/>
      <c r="DW72" s="753"/>
      <c r="DX72" s="753"/>
      <c r="DY72" s="753"/>
      <c r="DZ72" s="755"/>
      <c r="EA72" s="48"/>
    </row>
    <row r="73" spans="1:131" ht="26.25" customHeight="1" x14ac:dyDescent="0.2">
      <c r="A73" s="52">
        <v>6</v>
      </c>
      <c r="B73" s="691" t="s">
        <v>224</v>
      </c>
      <c r="C73" s="692"/>
      <c r="D73" s="692"/>
      <c r="E73" s="692"/>
      <c r="F73" s="692"/>
      <c r="G73" s="692"/>
      <c r="H73" s="692"/>
      <c r="I73" s="692"/>
      <c r="J73" s="692"/>
      <c r="K73" s="692"/>
      <c r="L73" s="692"/>
      <c r="M73" s="692"/>
      <c r="N73" s="692"/>
      <c r="O73" s="692"/>
      <c r="P73" s="693"/>
      <c r="Q73" s="694">
        <v>25</v>
      </c>
      <c r="R73" s="695"/>
      <c r="S73" s="695"/>
      <c r="T73" s="695"/>
      <c r="U73" s="695"/>
      <c r="V73" s="695">
        <v>23</v>
      </c>
      <c r="W73" s="695"/>
      <c r="X73" s="695"/>
      <c r="Y73" s="695"/>
      <c r="Z73" s="695"/>
      <c r="AA73" s="695">
        <v>1</v>
      </c>
      <c r="AB73" s="695"/>
      <c r="AC73" s="695"/>
      <c r="AD73" s="695"/>
      <c r="AE73" s="695"/>
      <c r="AF73" s="695">
        <v>1</v>
      </c>
      <c r="AG73" s="695"/>
      <c r="AH73" s="695"/>
      <c r="AI73" s="695"/>
      <c r="AJ73" s="695"/>
      <c r="AK73" s="695">
        <v>9</v>
      </c>
      <c r="AL73" s="695"/>
      <c r="AM73" s="695"/>
      <c r="AN73" s="695"/>
      <c r="AO73" s="695"/>
      <c r="AP73" s="695" t="s">
        <v>33</v>
      </c>
      <c r="AQ73" s="695"/>
      <c r="AR73" s="695"/>
      <c r="AS73" s="695"/>
      <c r="AT73" s="695"/>
      <c r="AU73" s="695" t="s">
        <v>33</v>
      </c>
      <c r="AV73" s="695"/>
      <c r="AW73" s="695"/>
      <c r="AX73" s="695"/>
      <c r="AY73" s="695"/>
      <c r="AZ73" s="701"/>
      <c r="BA73" s="701"/>
      <c r="BB73" s="701"/>
      <c r="BC73" s="701"/>
      <c r="BD73" s="702"/>
      <c r="BE73" s="55"/>
      <c r="BF73" s="55"/>
      <c r="BG73" s="55"/>
      <c r="BH73" s="55"/>
      <c r="BI73" s="55"/>
      <c r="BJ73" s="55"/>
      <c r="BK73" s="55"/>
      <c r="BL73" s="55"/>
      <c r="BM73" s="55"/>
      <c r="BN73" s="55"/>
      <c r="BO73" s="55"/>
      <c r="BP73" s="55"/>
      <c r="BQ73" s="52">
        <v>67</v>
      </c>
      <c r="BR73" s="73"/>
      <c r="BS73" s="752"/>
      <c r="BT73" s="753"/>
      <c r="BU73" s="753"/>
      <c r="BV73" s="753"/>
      <c r="BW73" s="753"/>
      <c r="BX73" s="753"/>
      <c r="BY73" s="753"/>
      <c r="BZ73" s="753"/>
      <c r="CA73" s="753"/>
      <c r="CB73" s="753"/>
      <c r="CC73" s="753"/>
      <c r="CD73" s="753"/>
      <c r="CE73" s="753"/>
      <c r="CF73" s="753"/>
      <c r="CG73" s="754"/>
      <c r="CH73" s="749"/>
      <c r="CI73" s="750"/>
      <c r="CJ73" s="750"/>
      <c r="CK73" s="750"/>
      <c r="CL73" s="751"/>
      <c r="CM73" s="749"/>
      <c r="CN73" s="750"/>
      <c r="CO73" s="750"/>
      <c r="CP73" s="750"/>
      <c r="CQ73" s="751"/>
      <c r="CR73" s="749"/>
      <c r="CS73" s="750"/>
      <c r="CT73" s="750"/>
      <c r="CU73" s="750"/>
      <c r="CV73" s="751"/>
      <c r="CW73" s="749"/>
      <c r="CX73" s="750"/>
      <c r="CY73" s="750"/>
      <c r="CZ73" s="750"/>
      <c r="DA73" s="751"/>
      <c r="DB73" s="749"/>
      <c r="DC73" s="750"/>
      <c r="DD73" s="750"/>
      <c r="DE73" s="750"/>
      <c r="DF73" s="751"/>
      <c r="DG73" s="749"/>
      <c r="DH73" s="750"/>
      <c r="DI73" s="750"/>
      <c r="DJ73" s="750"/>
      <c r="DK73" s="751"/>
      <c r="DL73" s="749"/>
      <c r="DM73" s="750"/>
      <c r="DN73" s="750"/>
      <c r="DO73" s="750"/>
      <c r="DP73" s="751"/>
      <c r="DQ73" s="749"/>
      <c r="DR73" s="750"/>
      <c r="DS73" s="750"/>
      <c r="DT73" s="750"/>
      <c r="DU73" s="751"/>
      <c r="DV73" s="752"/>
      <c r="DW73" s="753"/>
      <c r="DX73" s="753"/>
      <c r="DY73" s="753"/>
      <c r="DZ73" s="755"/>
      <c r="EA73" s="48"/>
    </row>
    <row r="74" spans="1:131" ht="26.25" customHeight="1" x14ac:dyDescent="0.2">
      <c r="A74" s="52">
        <v>7</v>
      </c>
      <c r="B74" s="691"/>
      <c r="C74" s="692"/>
      <c r="D74" s="692"/>
      <c r="E74" s="692"/>
      <c r="F74" s="692"/>
      <c r="G74" s="692"/>
      <c r="H74" s="692"/>
      <c r="I74" s="692"/>
      <c r="J74" s="692"/>
      <c r="K74" s="692"/>
      <c r="L74" s="692"/>
      <c r="M74" s="692"/>
      <c r="N74" s="692"/>
      <c r="O74" s="692"/>
      <c r="P74" s="693"/>
      <c r="Q74" s="694"/>
      <c r="R74" s="695"/>
      <c r="S74" s="695"/>
      <c r="T74" s="695"/>
      <c r="U74" s="695"/>
      <c r="V74" s="695"/>
      <c r="W74" s="695"/>
      <c r="X74" s="695"/>
      <c r="Y74" s="695"/>
      <c r="Z74" s="695"/>
      <c r="AA74" s="695"/>
      <c r="AB74" s="695"/>
      <c r="AC74" s="695"/>
      <c r="AD74" s="695"/>
      <c r="AE74" s="695"/>
      <c r="AF74" s="695"/>
      <c r="AG74" s="695"/>
      <c r="AH74" s="695"/>
      <c r="AI74" s="695"/>
      <c r="AJ74" s="695"/>
      <c r="AK74" s="695"/>
      <c r="AL74" s="695"/>
      <c r="AM74" s="695"/>
      <c r="AN74" s="695"/>
      <c r="AO74" s="695"/>
      <c r="AP74" s="695"/>
      <c r="AQ74" s="695"/>
      <c r="AR74" s="695"/>
      <c r="AS74" s="695"/>
      <c r="AT74" s="695"/>
      <c r="AU74" s="695"/>
      <c r="AV74" s="695"/>
      <c r="AW74" s="695"/>
      <c r="AX74" s="695"/>
      <c r="AY74" s="695"/>
      <c r="AZ74" s="701"/>
      <c r="BA74" s="701"/>
      <c r="BB74" s="701"/>
      <c r="BC74" s="701"/>
      <c r="BD74" s="702"/>
      <c r="BE74" s="55"/>
      <c r="BF74" s="55"/>
      <c r="BG74" s="55"/>
      <c r="BH74" s="55"/>
      <c r="BI74" s="55"/>
      <c r="BJ74" s="55"/>
      <c r="BK74" s="55"/>
      <c r="BL74" s="55"/>
      <c r="BM74" s="55"/>
      <c r="BN74" s="55"/>
      <c r="BO74" s="55"/>
      <c r="BP74" s="55"/>
      <c r="BQ74" s="52">
        <v>68</v>
      </c>
      <c r="BR74" s="73"/>
      <c r="BS74" s="752"/>
      <c r="BT74" s="753"/>
      <c r="BU74" s="753"/>
      <c r="BV74" s="753"/>
      <c r="BW74" s="753"/>
      <c r="BX74" s="753"/>
      <c r="BY74" s="753"/>
      <c r="BZ74" s="753"/>
      <c r="CA74" s="753"/>
      <c r="CB74" s="753"/>
      <c r="CC74" s="753"/>
      <c r="CD74" s="753"/>
      <c r="CE74" s="753"/>
      <c r="CF74" s="753"/>
      <c r="CG74" s="754"/>
      <c r="CH74" s="749"/>
      <c r="CI74" s="750"/>
      <c r="CJ74" s="750"/>
      <c r="CK74" s="750"/>
      <c r="CL74" s="751"/>
      <c r="CM74" s="749"/>
      <c r="CN74" s="750"/>
      <c r="CO74" s="750"/>
      <c r="CP74" s="750"/>
      <c r="CQ74" s="751"/>
      <c r="CR74" s="749"/>
      <c r="CS74" s="750"/>
      <c r="CT74" s="750"/>
      <c r="CU74" s="750"/>
      <c r="CV74" s="751"/>
      <c r="CW74" s="749"/>
      <c r="CX74" s="750"/>
      <c r="CY74" s="750"/>
      <c r="CZ74" s="750"/>
      <c r="DA74" s="751"/>
      <c r="DB74" s="749"/>
      <c r="DC74" s="750"/>
      <c r="DD74" s="750"/>
      <c r="DE74" s="750"/>
      <c r="DF74" s="751"/>
      <c r="DG74" s="749"/>
      <c r="DH74" s="750"/>
      <c r="DI74" s="750"/>
      <c r="DJ74" s="750"/>
      <c r="DK74" s="751"/>
      <c r="DL74" s="749"/>
      <c r="DM74" s="750"/>
      <c r="DN74" s="750"/>
      <c r="DO74" s="750"/>
      <c r="DP74" s="751"/>
      <c r="DQ74" s="749"/>
      <c r="DR74" s="750"/>
      <c r="DS74" s="750"/>
      <c r="DT74" s="750"/>
      <c r="DU74" s="751"/>
      <c r="DV74" s="752"/>
      <c r="DW74" s="753"/>
      <c r="DX74" s="753"/>
      <c r="DY74" s="753"/>
      <c r="DZ74" s="755"/>
      <c r="EA74" s="48"/>
    </row>
    <row r="75" spans="1:131" ht="26.25" customHeight="1" x14ac:dyDescent="0.2">
      <c r="A75" s="52">
        <v>8</v>
      </c>
      <c r="B75" s="691"/>
      <c r="C75" s="692"/>
      <c r="D75" s="692"/>
      <c r="E75" s="692"/>
      <c r="F75" s="692"/>
      <c r="G75" s="692"/>
      <c r="H75" s="692"/>
      <c r="I75" s="692"/>
      <c r="J75" s="692"/>
      <c r="K75" s="692"/>
      <c r="L75" s="692"/>
      <c r="M75" s="692"/>
      <c r="N75" s="692"/>
      <c r="O75" s="692"/>
      <c r="P75" s="693"/>
      <c r="Q75" s="703"/>
      <c r="R75" s="698"/>
      <c r="S75" s="698"/>
      <c r="T75" s="698"/>
      <c r="U75" s="700"/>
      <c r="V75" s="696"/>
      <c r="W75" s="698"/>
      <c r="X75" s="698"/>
      <c r="Y75" s="698"/>
      <c r="Z75" s="700"/>
      <c r="AA75" s="696"/>
      <c r="AB75" s="698"/>
      <c r="AC75" s="698"/>
      <c r="AD75" s="698"/>
      <c r="AE75" s="700"/>
      <c r="AF75" s="696"/>
      <c r="AG75" s="698"/>
      <c r="AH75" s="698"/>
      <c r="AI75" s="698"/>
      <c r="AJ75" s="700"/>
      <c r="AK75" s="696"/>
      <c r="AL75" s="698"/>
      <c r="AM75" s="698"/>
      <c r="AN75" s="698"/>
      <c r="AO75" s="700"/>
      <c r="AP75" s="696"/>
      <c r="AQ75" s="698"/>
      <c r="AR75" s="698"/>
      <c r="AS75" s="698"/>
      <c r="AT75" s="700"/>
      <c r="AU75" s="696"/>
      <c r="AV75" s="698"/>
      <c r="AW75" s="698"/>
      <c r="AX75" s="698"/>
      <c r="AY75" s="700"/>
      <c r="AZ75" s="701"/>
      <c r="BA75" s="701"/>
      <c r="BB75" s="701"/>
      <c r="BC75" s="701"/>
      <c r="BD75" s="702"/>
      <c r="BE75" s="55"/>
      <c r="BF75" s="55"/>
      <c r="BG75" s="55"/>
      <c r="BH75" s="55"/>
      <c r="BI75" s="55"/>
      <c r="BJ75" s="55"/>
      <c r="BK75" s="55"/>
      <c r="BL75" s="55"/>
      <c r="BM75" s="55"/>
      <c r="BN75" s="55"/>
      <c r="BO75" s="55"/>
      <c r="BP75" s="55"/>
      <c r="BQ75" s="52">
        <v>69</v>
      </c>
      <c r="BR75" s="73"/>
      <c r="BS75" s="752"/>
      <c r="BT75" s="753"/>
      <c r="BU75" s="753"/>
      <c r="BV75" s="753"/>
      <c r="BW75" s="753"/>
      <c r="BX75" s="753"/>
      <c r="BY75" s="753"/>
      <c r="BZ75" s="753"/>
      <c r="CA75" s="753"/>
      <c r="CB75" s="753"/>
      <c r="CC75" s="753"/>
      <c r="CD75" s="753"/>
      <c r="CE75" s="753"/>
      <c r="CF75" s="753"/>
      <c r="CG75" s="754"/>
      <c r="CH75" s="749"/>
      <c r="CI75" s="750"/>
      <c r="CJ75" s="750"/>
      <c r="CK75" s="750"/>
      <c r="CL75" s="751"/>
      <c r="CM75" s="749"/>
      <c r="CN75" s="750"/>
      <c r="CO75" s="750"/>
      <c r="CP75" s="750"/>
      <c r="CQ75" s="751"/>
      <c r="CR75" s="749"/>
      <c r="CS75" s="750"/>
      <c r="CT75" s="750"/>
      <c r="CU75" s="750"/>
      <c r="CV75" s="751"/>
      <c r="CW75" s="749"/>
      <c r="CX75" s="750"/>
      <c r="CY75" s="750"/>
      <c r="CZ75" s="750"/>
      <c r="DA75" s="751"/>
      <c r="DB75" s="749"/>
      <c r="DC75" s="750"/>
      <c r="DD75" s="750"/>
      <c r="DE75" s="750"/>
      <c r="DF75" s="751"/>
      <c r="DG75" s="749"/>
      <c r="DH75" s="750"/>
      <c r="DI75" s="750"/>
      <c r="DJ75" s="750"/>
      <c r="DK75" s="751"/>
      <c r="DL75" s="749"/>
      <c r="DM75" s="750"/>
      <c r="DN75" s="750"/>
      <c r="DO75" s="750"/>
      <c r="DP75" s="751"/>
      <c r="DQ75" s="749"/>
      <c r="DR75" s="750"/>
      <c r="DS75" s="750"/>
      <c r="DT75" s="750"/>
      <c r="DU75" s="751"/>
      <c r="DV75" s="752"/>
      <c r="DW75" s="753"/>
      <c r="DX75" s="753"/>
      <c r="DY75" s="753"/>
      <c r="DZ75" s="755"/>
      <c r="EA75" s="48"/>
    </row>
    <row r="76" spans="1:131" ht="26.25" customHeight="1" x14ac:dyDescent="0.2">
      <c r="A76" s="52">
        <v>9</v>
      </c>
      <c r="B76" s="691"/>
      <c r="C76" s="692"/>
      <c r="D76" s="692"/>
      <c r="E76" s="692"/>
      <c r="F76" s="692"/>
      <c r="G76" s="692"/>
      <c r="H76" s="692"/>
      <c r="I76" s="692"/>
      <c r="J76" s="692"/>
      <c r="K76" s="692"/>
      <c r="L76" s="692"/>
      <c r="M76" s="692"/>
      <c r="N76" s="692"/>
      <c r="O76" s="692"/>
      <c r="P76" s="693"/>
      <c r="Q76" s="703"/>
      <c r="R76" s="698"/>
      <c r="S76" s="698"/>
      <c r="T76" s="698"/>
      <c r="U76" s="700"/>
      <c r="V76" s="696"/>
      <c r="W76" s="698"/>
      <c r="X76" s="698"/>
      <c r="Y76" s="698"/>
      <c r="Z76" s="700"/>
      <c r="AA76" s="696"/>
      <c r="AB76" s="698"/>
      <c r="AC76" s="698"/>
      <c r="AD76" s="698"/>
      <c r="AE76" s="700"/>
      <c r="AF76" s="696"/>
      <c r="AG76" s="698"/>
      <c r="AH76" s="698"/>
      <c r="AI76" s="698"/>
      <c r="AJ76" s="700"/>
      <c r="AK76" s="696"/>
      <c r="AL76" s="698"/>
      <c r="AM76" s="698"/>
      <c r="AN76" s="698"/>
      <c r="AO76" s="700"/>
      <c r="AP76" s="696"/>
      <c r="AQ76" s="698"/>
      <c r="AR76" s="698"/>
      <c r="AS76" s="698"/>
      <c r="AT76" s="700"/>
      <c r="AU76" s="696"/>
      <c r="AV76" s="698"/>
      <c r="AW76" s="698"/>
      <c r="AX76" s="698"/>
      <c r="AY76" s="700"/>
      <c r="AZ76" s="701"/>
      <c r="BA76" s="701"/>
      <c r="BB76" s="701"/>
      <c r="BC76" s="701"/>
      <c r="BD76" s="702"/>
      <c r="BE76" s="55"/>
      <c r="BF76" s="55"/>
      <c r="BG76" s="55"/>
      <c r="BH76" s="55"/>
      <c r="BI76" s="55"/>
      <c r="BJ76" s="55"/>
      <c r="BK76" s="55"/>
      <c r="BL76" s="55"/>
      <c r="BM76" s="55"/>
      <c r="BN76" s="55"/>
      <c r="BO76" s="55"/>
      <c r="BP76" s="55"/>
      <c r="BQ76" s="52">
        <v>70</v>
      </c>
      <c r="BR76" s="73"/>
      <c r="BS76" s="752"/>
      <c r="BT76" s="753"/>
      <c r="BU76" s="753"/>
      <c r="BV76" s="753"/>
      <c r="BW76" s="753"/>
      <c r="BX76" s="753"/>
      <c r="BY76" s="753"/>
      <c r="BZ76" s="753"/>
      <c r="CA76" s="753"/>
      <c r="CB76" s="753"/>
      <c r="CC76" s="753"/>
      <c r="CD76" s="753"/>
      <c r="CE76" s="753"/>
      <c r="CF76" s="753"/>
      <c r="CG76" s="754"/>
      <c r="CH76" s="749"/>
      <c r="CI76" s="750"/>
      <c r="CJ76" s="750"/>
      <c r="CK76" s="750"/>
      <c r="CL76" s="751"/>
      <c r="CM76" s="749"/>
      <c r="CN76" s="750"/>
      <c r="CO76" s="750"/>
      <c r="CP76" s="750"/>
      <c r="CQ76" s="751"/>
      <c r="CR76" s="749"/>
      <c r="CS76" s="750"/>
      <c r="CT76" s="750"/>
      <c r="CU76" s="750"/>
      <c r="CV76" s="751"/>
      <c r="CW76" s="749"/>
      <c r="CX76" s="750"/>
      <c r="CY76" s="750"/>
      <c r="CZ76" s="750"/>
      <c r="DA76" s="751"/>
      <c r="DB76" s="749"/>
      <c r="DC76" s="750"/>
      <c r="DD76" s="750"/>
      <c r="DE76" s="750"/>
      <c r="DF76" s="751"/>
      <c r="DG76" s="749"/>
      <c r="DH76" s="750"/>
      <c r="DI76" s="750"/>
      <c r="DJ76" s="750"/>
      <c r="DK76" s="751"/>
      <c r="DL76" s="749"/>
      <c r="DM76" s="750"/>
      <c r="DN76" s="750"/>
      <c r="DO76" s="750"/>
      <c r="DP76" s="751"/>
      <c r="DQ76" s="749"/>
      <c r="DR76" s="750"/>
      <c r="DS76" s="750"/>
      <c r="DT76" s="750"/>
      <c r="DU76" s="751"/>
      <c r="DV76" s="752"/>
      <c r="DW76" s="753"/>
      <c r="DX76" s="753"/>
      <c r="DY76" s="753"/>
      <c r="DZ76" s="755"/>
      <c r="EA76" s="48"/>
    </row>
    <row r="77" spans="1:131" ht="26.25" customHeight="1" x14ac:dyDescent="0.2">
      <c r="A77" s="52">
        <v>10</v>
      </c>
      <c r="B77" s="691"/>
      <c r="C77" s="692"/>
      <c r="D77" s="692"/>
      <c r="E77" s="692"/>
      <c r="F77" s="692"/>
      <c r="G77" s="692"/>
      <c r="H77" s="692"/>
      <c r="I77" s="692"/>
      <c r="J77" s="692"/>
      <c r="K77" s="692"/>
      <c r="L77" s="692"/>
      <c r="M77" s="692"/>
      <c r="N77" s="692"/>
      <c r="O77" s="692"/>
      <c r="P77" s="693"/>
      <c r="Q77" s="703"/>
      <c r="R77" s="698"/>
      <c r="S77" s="698"/>
      <c r="T77" s="698"/>
      <c r="U77" s="700"/>
      <c r="V77" s="696"/>
      <c r="W77" s="698"/>
      <c r="X77" s="698"/>
      <c r="Y77" s="698"/>
      <c r="Z77" s="700"/>
      <c r="AA77" s="696"/>
      <c r="AB77" s="698"/>
      <c r="AC77" s="698"/>
      <c r="AD77" s="698"/>
      <c r="AE77" s="700"/>
      <c r="AF77" s="696"/>
      <c r="AG77" s="698"/>
      <c r="AH77" s="698"/>
      <c r="AI77" s="698"/>
      <c r="AJ77" s="700"/>
      <c r="AK77" s="696"/>
      <c r="AL77" s="698"/>
      <c r="AM77" s="698"/>
      <c r="AN77" s="698"/>
      <c r="AO77" s="700"/>
      <c r="AP77" s="696"/>
      <c r="AQ77" s="698"/>
      <c r="AR77" s="698"/>
      <c r="AS77" s="698"/>
      <c r="AT77" s="700"/>
      <c r="AU77" s="696"/>
      <c r="AV77" s="698"/>
      <c r="AW77" s="698"/>
      <c r="AX77" s="698"/>
      <c r="AY77" s="700"/>
      <c r="AZ77" s="701"/>
      <c r="BA77" s="701"/>
      <c r="BB77" s="701"/>
      <c r="BC77" s="701"/>
      <c r="BD77" s="702"/>
      <c r="BE77" s="55"/>
      <c r="BF77" s="55"/>
      <c r="BG77" s="55"/>
      <c r="BH77" s="55"/>
      <c r="BI77" s="55"/>
      <c r="BJ77" s="55"/>
      <c r="BK77" s="55"/>
      <c r="BL77" s="55"/>
      <c r="BM77" s="55"/>
      <c r="BN77" s="55"/>
      <c r="BO77" s="55"/>
      <c r="BP77" s="55"/>
      <c r="BQ77" s="52">
        <v>71</v>
      </c>
      <c r="BR77" s="73"/>
      <c r="BS77" s="752"/>
      <c r="BT77" s="753"/>
      <c r="BU77" s="753"/>
      <c r="BV77" s="753"/>
      <c r="BW77" s="753"/>
      <c r="BX77" s="753"/>
      <c r="BY77" s="753"/>
      <c r="BZ77" s="753"/>
      <c r="CA77" s="753"/>
      <c r="CB77" s="753"/>
      <c r="CC77" s="753"/>
      <c r="CD77" s="753"/>
      <c r="CE77" s="753"/>
      <c r="CF77" s="753"/>
      <c r="CG77" s="754"/>
      <c r="CH77" s="749"/>
      <c r="CI77" s="750"/>
      <c r="CJ77" s="750"/>
      <c r="CK77" s="750"/>
      <c r="CL77" s="751"/>
      <c r="CM77" s="749"/>
      <c r="CN77" s="750"/>
      <c r="CO77" s="750"/>
      <c r="CP77" s="750"/>
      <c r="CQ77" s="751"/>
      <c r="CR77" s="749"/>
      <c r="CS77" s="750"/>
      <c r="CT77" s="750"/>
      <c r="CU77" s="750"/>
      <c r="CV77" s="751"/>
      <c r="CW77" s="749"/>
      <c r="CX77" s="750"/>
      <c r="CY77" s="750"/>
      <c r="CZ77" s="750"/>
      <c r="DA77" s="751"/>
      <c r="DB77" s="749"/>
      <c r="DC77" s="750"/>
      <c r="DD77" s="750"/>
      <c r="DE77" s="750"/>
      <c r="DF77" s="751"/>
      <c r="DG77" s="749"/>
      <c r="DH77" s="750"/>
      <c r="DI77" s="750"/>
      <c r="DJ77" s="750"/>
      <c r="DK77" s="751"/>
      <c r="DL77" s="749"/>
      <c r="DM77" s="750"/>
      <c r="DN77" s="750"/>
      <c r="DO77" s="750"/>
      <c r="DP77" s="751"/>
      <c r="DQ77" s="749"/>
      <c r="DR77" s="750"/>
      <c r="DS77" s="750"/>
      <c r="DT77" s="750"/>
      <c r="DU77" s="751"/>
      <c r="DV77" s="752"/>
      <c r="DW77" s="753"/>
      <c r="DX77" s="753"/>
      <c r="DY77" s="753"/>
      <c r="DZ77" s="755"/>
      <c r="EA77" s="48"/>
    </row>
    <row r="78" spans="1:131" ht="26.25" customHeight="1" x14ac:dyDescent="0.2">
      <c r="A78" s="52">
        <v>11</v>
      </c>
      <c r="B78" s="691"/>
      <c r="C78" s="692"/>
      <c r="D78" s="692"/>
      <c r="E78" s="692"/>
      <c r="F78" s="692"/>
      <c r="G78" s="692"/>
      <c r="H78" s="692"/>
      <c r="I78" s="692"/>
      <c r="J78" s="692"/>
      <c r="K78" s="692"/>
      <c r="L78" s="692"/>
      <c r="M78" s="692"/>
      <c r="N78" s="692"/>
      <c r="O78" s="692"/>
      <c r="P78" s="693"/>
      <c r="Q78" s="694"/>
      <c r="R78" s="695"/>
      <c r="S78" s="695"/>
      <c r="T78" s="695"/>
      <c r="U78" s="695"/>
      <c r="V78" s="695"/>
      <c r="W78" s="695"/>
      <c r="X78" s="695"/>
      <c r="Y78" s="695"/>
      <c r="Z78" s="695"/>
      <c r="AA78" s="695"/>
      <c r="AB78" s="695"/>
      <c r="AC78" s="695"/>
      <c r="AD78" s="695"/>
      <c r="AE78" s="695"/>
      <c r="AF78" s="695"/>
      <c r="AG78" s="695"/>
      <c r="AH78" s="695"/>
      <c r="AI78" s="695"/>
      <c r="AJ78" s="695"/>
      <c r="AK78" s="695"/>
      <c r="AL78" s="695"/>
      <c r="AM78" s="695"/>
      <c r="AN78" s="695"/>
      <c r="AO78" s="695"/>
      <c r="AP78" s="695"/>
      <c r="AQ78" s="695"/>
      <c r="AR78" s="695"/>
      <c r="AS78" s="695"/>
      <c r="AT78" s="695"/>
      <c r="AU78" s="695"/>
      <c r="AV78" s="695"/>
      <c r="AW78" s="695"/>
      <c r="AX78" s="695"/>
      <c r="AY78" s="695"/>
      <c r="AZ78" s="701"/>
      <c r="BA78" s="701"/>
      <c r="BB78" s="701"/>
      <c r="BC78" s="701"/>
      <c r="BD78" s="702"/>
      <c r="BE78" s="55"/>
      <c r="BF78" s="55"/>
      <c r="BG78" s="55"/>
      <c r="BH78" s="55"/>
      <c r="BI78" s="55"/>
      <c r="BJ78" s="48"/>
      <c r="BK78" s="48"/>
      <c r="BL78" s="48"/>
      <c r="BM78" s="48"/>
      <c r="BN78" s="48"/>
      <c r="BO78" s="55"/>
      <c r="BP78" s="55"/>
      <c r="BQ78" s="52">
        <v>72</v>
      </c>
      <c r="BR78" s="73"/>
      <c r="BS78" s="752"/>
      <c r="BT78" s="753"/>
      <c r="BU78" s="753"/>
      <c r="BV78" s="753"/>
      <c r="BW78" s="753"/>
      <c r="BX78" s="753"/>
      <c r="BY78" s="753"/>
      <c r="BZ78" s="753"/>
      <c r="CA78" s="753"/>
      <c r="CB78" s="753"/>
      <c r="CC78" s="753"/>
      <c r="CD78" s="753"/>
      <c r="CE78" s="753"/>
      <c r="CF78" s="753"/>
      <c r="CG78" s="754"/>
      <c r="CH78" s="749"/>
      <c r="CI78" s="750"/>
      <c r="CJ78" s="750"/>
      <c r="CK78" s="750"/>
      <c r="CL78" s="751"/>
      <c r="CM78" s="749"/>
      <c r="CN78" s="750"/>
      <c r="CO78" s="750"/>
      <c r="CP78" s="750"/>
      <c r="CQ78" s="751"/>
      <c r="CR78" s="749"/>
      <c r="CS78" s="750"/>
      <c r="CT78" s="750"/>
      <c r="CU78" s="750"/>
      <c r="CV78" s="751"/>
      <c r="CW78" s="749"/>
      <c r="CX78" s="750"/>
      <c r="CY78" s="750"/>
      <c r="CZ78" s="750"/>
      <c r="DA78" s="751"/>
      <c r="DB78" s="749"/>
      <c r="DC78" s="750"/>
      <c r="DD78" s="750"/>
      <c r="DE78" s="750"/>
      <c r="DF78" s="751"/>
      <c r="DG78" s="749"/>
      <c r="DH78" s="750"/>
      <c r="DI78" s="750"/>
      <c r="DJ78" s="750"/>
      <c r="DK78" s="751"/>
      <c r="DL78" s="749"/>
      <c r="DM78" s="750"/>
      <c r="DN78" s="750"/>
      <c r="DO78" s="750"/>
      <c r="DP78" s="751"/>
      <c r="DQ78" s="749"/>
      <c r="DR78" s="750"/>
      <c r="DS78" s="750"/>
      <c r="DT78" s="750"/>
      <c r="DU78" s="751"/>
      <c r="DV78" s="752"/>
      <c r="DW78" s="753"/>
      <c r="DX78" s="753"/>
      <c r="DY78" s="753"/>
      <c r="DZ78" s="755"/>
      <c r="EA78" s="48"/>
    </row>
    <row r="79" spans="1:131" ht="26.25" customHeight="1" x14ac:dyDescent="0.2">
      <c r="A79" s="52">
        <v>12</v>
      </c>
      <c r="B79" s="691"/>
      <c r="C79" s="692"/>
      <c r="D79" s="692"/>
      <c r="E79" s="692"/>
      <c r="F79" s="692"/>
      <c r="G79" s="692"/>
      <c r="H79" s="692"/>
      <c r="I79" s="692"/>
      <c r="J79" s="692"/>
      <c r="K79" s="692"/>
      <c r="L79" s="692"/>
      <c r="M79" s="692"/>
      <c r="N79" s="692"/>
      <c r="O79" s="692"/>
      <c r="P79" s="693"/>
      <c r="Q79" s="694"/>
      <c r="R79" s="695"/>
      <c r="S79" s="695"/>
      <c r="T79" s="695"/>
      <c r="U79" s="695"/>
      <c r="V79" s="695"/>
      <c r="W79" s="695"/>
      <c r="X79" s="695"/>
      <c r="Y79" s="695"/>
      <c r="Z79" s="695"/>
      <c r="AA79" s="695"/>
      <c r="AB79" s="695"/>
      <c r="AC79" s="695"/>
      <c r="AD79" s="695"/>
      <c r="AE79" s="695"/>
      <c r="AF79" s="695"/>
      <c r="AG79" s="695"/>
      <c r="AH79" s="695"/>
      <c r="AI79" s="695"/>
      <c r="AJ79" s="695"/>
      <c r="AK79" s="695"/>
      <c r="AL79" s="695"/>
      <c r="AM79" s="695"/>
      <c r="AN79" s="695"/>
      <c r="AO79" s="695"/>
      <c r="AP79" s="695"/>
      <c r="AQ79" s="695"/>
      <c r="AR79" s="695"/>
      <c r="AS79" s="695"/>
      <c r="AT79" s="695"/>
      <c r="AU79" s="695"/>
      <c r="AV79" s="695"/>
      <c r="AW79" s="695"/>
      <c r="AX79" s="695"/>
      <c r="AY79" s="695"/>
      <c r="AZ79" s="701"/>
      <c r="BA79" s="701"/>
      <c r="BB79" s="701"/>
      <c r="BC79" s="701"/>
      <c r="BD79" s="702"/>
      <c r="BE79" s="55"/>
      <c r="BF79" s="55"/>
      <c r="BG79" s="55"/>
      <c r="BH79" s="55"/>
      <c r="BI79" s="55"/>
      <c r="BJ79" s="48"/>
      <c r="BK79" s="48"/>
      <c r="BL79" s="48"/>
      <c r="BM79" s="48"/>
      <c r="BN79" s="48"/>
      <c r="BO79" s="55"/>
      <c r="BP79" s="55"/>
      <c r="BQ79" s="52">
        <v>73</v>
      </c>
      <c r="BR79" s="73"/>
      <c r="BS79" s="752"/>
      <c r="BT79" s="753"/>
      <c r="BU79" s="753"/>
      <c r="BV79" s="753"/>
      <c r="BW79" s="753"/>
      <c r="BX79" s="753"/>
      <c r="BY79" s="753"/>
      <c r="BZ79" s="753"/>
      <c r="CA79" s="753"/>
      <c r="CB79" s="753"/>
      <c r="CC79" s="753"/>
      <c r="CD79" s="753"/>
      <c r="CE79" s="753"/>
      <c r="CF79" s="753"/>
      <c r="CG79" s="754"/>
      <c r="CH79" s="749"/>
      <c r="CI79" s="750"/>
      <c r="CJ79" s="750"/>
      <c r="CK79" s="750"/>
      <c r="CL79" s="751"/>
      <c r="CM79" s="749"/>
      <c r="CN79" s="750"/>
      <c r="CO79" s="750"/>
      <c r="CP79" s="750"/>
      <c r="CQ79" s="751"/>
      <c r="CR79" s="749"/>
      <c r="CS79" s="750"/>
      <c r="CT79" s="750"/>
      <c r="CU79" s="750"/>
      <c r="CV79" s="751"/>
      <c r="CW79" s="749"/>
      <c r="CX79" s="750"/>
      <c r="CY79" s="750"/>
      <c r="CZ79" s="750"/>
      <c r="DA79" s="751"/>
      <c r="DB79" s="749"/>
      <c r="DC79" s="750"/>
      <c r="DD79" s="750"/>
      <c r="DE79" s="750"/>
      <c r="DF79" s="751"/>
      <c r="DG79" s="749"/>
      <c r="DH79" s="750"/>
      <c r="DI79" s="750"/>
      <c r="DJ79" s="750"/>
      <c r="DK79" s="751"/>
      <c r="DL79" s="749"/>
      <c r="DM79" s="750"/>
      <c r="DN79" s="750"/>
      <c r="DO79" s="750"/>
      <c r="DP79" s="751"/>
      <c r="DQ79" s="749"/>
      <c r="DR79" s="750"/>
      <c r="DS79" s="750"/>
      <c r="DT79" s="750"/>
      <c r="DU79" s="751"/>
      <c r="DV79" s="752"/>
      <c r="DW79" s="753"/>
      <c r="DX79" s="753"/>
      <c r="DY79" s="753"/>
      <c r="DZ79" s="755"/>
      <c r="EA79" s="48"/>
    </row>
    <row r="80" spans="1:131" ht="26.25" customHeight="1" x14ac:dyDescent="0.2">
      <c r="A80" s="52">
        <v>13</v>
      </c>
      <c r="B80" s="691"/>
      <c r="C80" s="692"/>
      <c r="D80" s="692"/>
      <c r="E80" s="692"/>
      <c r="F80" s="692"/>
      <c r="G80" s="692"/>
      <c r="H80" s="692"/>
      <c r="I80" s="692"/>
      <c r="J80" s="692"/>
      <c r="K80" s="692"/>
      <c r="L80" s="692"/>
      <c r="M80" s="692"/>
      <c r="N80" s="692"/>
      <c r="O80" s="692"/>
      <c r="P80" s="693"/>
      <c r="Q80" s="694"/>
      <c r="R80" s="695"/>
      <c r="S80" s="695"/>
      <c r="T80" s="695"/>
      <c r="U80" s="695"/>
      <c r="V80" s="695"/>
      <c r="W80" s="695"/>
      <c r="X80" s="695"/>
      <c r="Y80" s="695"/>
      <c r="Z80" s="695"/>
      <c r="AA80" s="695"/>
      <c r="AB80" s="695"/>
      <c r="AC80" s="695"/>
      <c r="AD80" s="695"/>
      <c r="AE80" s="695"/>
      <c r="AF80" s="695"/>
      <c r="AG80" s="695"/>
      <c r="AH80" s="695"/>
      <c r="AI80" s="695"/>
      <c r="AJ80" s="695"/>
      <c r="AK80" s="695"/>
      <c r="AL80" s="695"/>
      <c r="AM80" s="695"/>
      <c r="AN80" s="695"/>
      <c r="AO80" s="695"/>
      <c r="AP80" s="695"/>
      <c r="AQ80" s="695"/>
      <c r="AR80" s="695"/>
      <c r="AS80" s="695"/>
      <c r="AT80" s="695"/>
      <c r="AU80" s="695"/>
      <c r="AV80" s="695"/>
      <c r="AW80" s="695"/>
      <c r="AX80" s="695"/>
      <c r="AY80" s="695"/>
      <c r="AZ80" s="701"/>
      <c r="BA80" s="701"/>
      <c r="BB80" s="701"/>
      <c r="BC80" s="701"/>
      <c r="BD80" s="702"/>
      <c r="BE80" s="55"/>
      <c r="BF80" s="55"/>
      <c r="BG80" s="55"/>
      <c r="BH80" s="55"/>
      <c r="BI80" s="55"/>
      <c r="BJ80" s="55"/>
      <c r="BK80" s="55"/>
      <c r="BL80" s="55"/>
      <c r="BM80" s="55"/>
      <c r="BN80" s="55"/>
      <c r="BO80" s="55"/>
      <c r="BP80" s="55"/>
      <c r="BQ80" s="52">
        <v>74</v>
      </c>
      <c r="BR80" s="73"/>
      <c r="BS80" s="752"/>
      <c r="BT80" s="753"/>
      <c r="BU80" s="753"/>
      <c r="BV80" s="753"/>
      <c r="BW80" s="753"/>
      <c r="BX80" s="753"/>
      <c r="BY80" s="753"/>
      <c r="BZ80" s="753"/>
      <c r="CA80" s="753"/>
      <c r="CB80" s="753"/>
      <c r="CC80" s="753"/>
      <c r="CD80" s="753"/>
      <c r="CE80" s="753"/>
      <c r="CF80" s="753"/>
      <c r="CG80" s="754"/>
      <c r="CH80" s="749"/>
      <c r="CI80" s="750"/>
      <c r="CJ80" s="750"/>
      <c r="CK80" s="750"/>
      <c r="CL80" s="751"/>
      <c r="CM80" s="749"/>
      <c r="CN80" s="750"/>
      <c r="CO80" s="750"/>
      <c r="CP80" s="750"/>
      <c r="CQ80" s="751"/>
      <c r="CR80" s="749"/>
      <c r="CS80" s="750"/>
      <c r="CT80" s="750"/>
      <c r="CU80" s="750"/>
      <c r="CV80" s="751"/>
      <c r="CW80" s="749"/>
      <c r="CX80" s="750"/>
      <c r="CY80" s="750"/>
      <c r="CZ80" s="750"/>
      <c r="DA80" s="751"/>
      <c r="DB80" s="749"/>
      <c r="DC80" s="750"/>
      <c r="DD80" s="750"/>
      <c r="DE80" s="750"/>
      <c r="DF80" s="751"/>
      <c r="DG80" s="749"/>
      <c r="DH80" s="750"/>
      <c r="DI80" s="750"/>
      <c r="DJ80" s="750"/>
      <c r="DK80" s="751"/>
      <c r="DL80" s="749"/>
      <c r="DM80" s="750"/>
      <c r="DN80" s="750"/>
      <c r="DO80" s="750"/>
      <c r="DP80" s="751"/>
      <c r="DQ80" s="749"/>
      <c r="DR80" s="750"/>
      <c r="DS80" s="750"/>
      <c r="DT80" s="750"/>
      <c r="DU80" s="751"/>
      <c r="DV80" s="752"/>
      <c r="DW80" s="753"/>
      <c r="DX80" s="753"/>
      <c r="DY80" s="753"/>
      <c r="DZ80" s="755"/>
      <c r="EA80" s="48"/>
    </row>
    <row r="81" spans="1:131" ht="26.25" customHeight="1" x14ac:dyDescent="0.2">
      <c r="A81" s="52">
        <v>14</v>
      </c>
      <c r="B81" s="691"/>
      <c r="C81" s="692"/>
      <c r="D81" s="692"/>
      <c r="E81" s="692"/>
      <c r="F81" s="692"/>
      <c r="G81" s="692"/>
      <c r="H81" s="692"/>
      <c r="I81" s="692"/>
      <c r="J81" s="692"/>
      <c r="K81" s="692"/>
      <c r="L81" s="692"/>
      <c r="M81" s="692"/>
      <c r="N81" s="692"/>
      <c r="O81" s="692"/>
      <c r="P81" s="693"/>
      <c r="Q81" s="694"/>
      <c r="R81" s="695"/>
      <c r="S81" s="695"/>
      <c r="T81" s="695"/>
      <c r="U81" s="695"/>
      <c r="V81" s="695"/>
      <c r="W81" s="695"/>
      <c r="X81" s="695"/>
      <c r="Y81" s="695"/>
      <c r="Z81" s="695"/>
      <c r="AA81" s="695"/>
      <c r="AB81" s="695"/>
      <c r="AC81" s="695"/>
      <c r="AD81" s="695"/>
      <c r="AE81" s="695"/>
      <c r="AF81" s="695"/>
      <c r="AG81" s="695"/>
      <c r="AH81" s="695"/>
      <c r="AI81" s="695"/>
      <c r="AJ81" s="695"/>
      <c r="AK81" s="695"/>
      <c r="AL81" s="695"/>
      <c r="AM81" s="695"/>
      <c r="AN81" s="695"/>
      <c r="AO81" s="695"/>
      <c r="AP81" s="695"/>
      <c r="AQ81" s="695"/>
      <c r="AR81" s="695"/>
      <c r="AS81" s="695"/>
      <c r="AT81" s="695"/>
      <c r="AU81" s="695"/>
      <c r="AV81" s="695"/>
      <c r="AW81" s="695"/>
      <c r="AX81" s="695"/>
      <c r="AY81" s="695"/>
      <c r="AZ81" s="701"/>
      <c r="BA81" s="701"/>
      <c r="BB81" s="701"/>
      <c r="BC81" s="701"/>
      <c r="BD81" s="702"/>
      <c r="BE81" s="55"/>
      <c r="BF81" s="55"/>
      <c r="BG81" s="55"/>
      <c r="BH81" s="55"/>
      <c r="BI81" s="55"/>
      <c r="BJ81" s="55"/>
      <c r="BK81" s="55"/>
      <c r="BL81" s="55"/>
      <c r="BM81" s="55"/>
      <c r="BN81" s="55"/>
      <c r="BO81" s="55"/>
      <c r="BP81" s="55"/>
      <c r="BQ81" s="52">
        <v>75</v>
      </c>
      <c r="BR81" s="73"/>
      <c r="BS81" s="752"/>
      <c r="BT81" s="753"/>
      <c r="BU81" s="753"/>
      <c r="BV81" s="753"/>
      <c r="BW81" s="753"/>
      <c r="BX81" s="753"/>
      <c r="BY81" s="753"/>
      <c r="BZ81" s="753"/>
      <c r="CA81" s="753"/>
      <c r="CB81" s="753"/>
      <c r="CC81" s="753"/>
      <c r="CD81" s="753"/>
      <c r="CE81" s="753"/>
      <c r="CF81" s="753"/>
      <c r="CG81" s="754"/>
      <c r="CH81" s="749"/>
      <c r="CI81" s="750"/>
      <c r="CJ81" s="750"/>
      <c r="CK81" s="750"/>
      <c r="CL81" s="751"/>
      <c r="CM81" s="749"/>
      <c r="CN81" s="750"/>
      <c r="CO81" s="750"/>
      <c r="CP81" s="750"/>
      <c r="CQ81" s="751"/>
      <c r="CR81" s="749"/>
      <c r="CS81" s="750"/>
      <c r="CT81" s="750"/>
      <c r="CU81" s="750"/>
      <c r="CV81" s="751"/>
      <c r="CW81" s="749"/>
      <c r="CX81" s="750"/>
      <c r="CY81" s="750"/>
      <c r="CZ81" s="750"/>
      <c r="DA81" s="751"/>
      <c r="DB81" s="749"/>
      <c r="DC81" s="750"/>
      <c r="DD81" s="750"/>
      <c r="DE81" s="750"/>
      <c r="DF81" s="751"/>
      <c r="DG81" s="749"/>
      <c r="DH81" s="750"/>
      <c r="DI81" s="750"/>
      <c r="DJ81" s="750"/>
      <c r="DK81" s="751"/>
      <c r="DL81" s="749"/>
      <c r="DM81" s="750"/>
      <c r="DN81" s="750"/>
      <c r="DO81" s="750"/>
      <c r="DP81" s="751"/>
      <c r="DQ81" s="749"/>
      <c r="DR81" s="750"/>
      <c r="DS81" s="750"/>
      <c r="DT81" s="750"/>
      <c r="DU81" s="751"/>
      <c r="DV81" s="752"/>
      <c r="DW81" s="753"/>
      <c r="DX81" s="753"/>
      <c r="DY81" s="753"/>
      <c r="DZ81" s="755"/>
      <c r="EA81" s="48"/>
    </row>
    <row r="82" spans="1:131" ht="26.25" customHeight="1" x14ac:dyDescent="0.2">
      <c r="A82" s="52">
        <v>15</v>
      </c>
      <c r="B82" s="691"/>
      <c r="C82" s="692"/>
      <c r="D82" s="692"/>
      <c r="E82" s="692"/>
      <c r="F82" s="692"/>
      <c r="G82" s="692"/>
      <c r="H82" s="692"/>
      <c r="I82" s="692"/>
      <c r="J82" s="692"/>
      <c r="K82" s="692"/>
      <c r="L82" s="692"/>
      <c r="M82" s="692"/>
      <c r="N82" s="692"/>
      <c r="O82" s="692"/>
      <c r="P82" s="693"/>
      <c r="Q82" s="694"/>
      <c r="R82" s="695"/>
      <c r="S82" s="695"/>
      <c r="T82" s="695"/>
      <c r="U82" s="695"/>
      <c r="V82" s="695"/>
      <c r="W82" s="695"/>
      <c r="X82" s="695"/>
      <c r="Y82" s="695"/>
      <c r="Z82" s="695"/>
      <c r="AA82" s="695"/>
      <c r="AB82" s="695"/>
      <c r="AC82" s="695"/>
      <c r="AD82" s="695"/>
      <c r="AE82" s="695"/>
      <c r="AF82" s="695"/>
      <c r="AG82" s="695"/>
      <c r="AH82" s="695"/>
      <c r="AI82" s="695"/>
      <c r="AJ82" s="695"/>
      <c r="AK82" s="695"/>
      <c r="AL82" s="695"/>
      <c r="AM82" s="695"/>
      <c r="AN82" s="695"/>
      <c r="AO82" s="695"/>
      <c r="AP82" s="695"/>
      <c r="AQ82" s="695"/>
      <c r="AR82" s="695"/>
      <c r="AS82" s="695"/>
      <c r="AT82" s="695"/>
      <c r="AU82" s="695"/>
      <c r="AV82" s="695"/>
      <c r="AW82" s="695"/>
      <c r="AX82" s="695"/>
      <c r="AY82" s="695"/>
      <c r="AZ82" s="701"/>
      <c r="BA82" s="701"/>
      <c r="BB82" s="701"/>
      <c r="BC82" s="701"/>
      <c r="BD82" s="702"/>
      <c r="BE82" s="55"/>
      <c r="BF82" s="55"/>
      <c r="BG82" s="55"/>
      <c r="BH82" s="55"/>
      <c r="BI82" s="55"/>
      <c r="BJ82" s="55"/>
      <c r="BK82" s="55"/>
      <c r="BL82" s="55"/>
      <c r="BM82" s="55"/>
      <c r="BN82" s="55"/>
      <c r="BO82" s="55"/>
      <c r="BP82" s="55"/>
      <c r="BQ82" s="52">
        <v>76</v>
      </c>
      <c r="BR82" s="73"/>
      <c r="BS82" s="752"/>
      <c r="BT82" s="753"/>
      <c r="BU82" s="753"/>
      <c r="BV82" s="753"/>
      <c r="BW82" s="753"/>
      <c r="BX82" s="753"/>
      <c r="BY82" s="753"/>
      <c r="BZ82" s="753"/>
      <c r="CA82" s="753"/>
      <c r="CB82" s="753"/>
      <c r="CC82" s="753"/>
      <c r="CD82" s="753"/>
      <c r="CE82" s="753"/>
      <c r="CF82" s="753"/>
      <c r="CG82" s="754"/>
      <c r="CH82" s="749"/>
      <c r="CI82" s="750"/>
      <c r="CJ82" s="750"/>
      <c r="CK82" s="750"/>
      <c r="CL82" s="751"/>
      <c r="CM82" s="749"/>
      <c r="CN82" s="750"/>
      <c r="CO82" s="750"/>
      <c r="CP82" s="750"/>
      <c r="CQ82" s="751"/>
      <c r="CR82" s="749"/>
      <c r="CS82" s="750"/>
      <c r="CT82" s="750"/>
      <c r="CU82" s="750"/>
      <c r="CV82" s="751"/>
      <c r="CW82" s="749"/>
      <c r="CX82" s="750"/>
      <c r="CY82" s="750"/>
      <c r="CZ82" s="750"/>
      <c r="DA82" s="751"/>
      <c r="DB82" s="749"/>
      <c r="DC82" s="750"/>
      <c r="DD82" s="750"/>
      <c r="DE82" s="750"/>
      <c r="DF82" s="751"/>
      <c r="DG82" s="749"/>
      <c r="DH82" s="750"/>
      <c r="DI82" s="750"/>
      <c r="DJ82" s="750"/>
      <c r="DK82" s="751"/>
      <c r="DL82" s="749"/>
      <c r="DM82" s="750"/>
      <c r="DN82" s="750"/>
      <c r="DO82" s="750"/>
      <c r="DP82" s="751"/>
      <c r="DQ82" s="749"/>
      <c r="DR82" s="750"/>
      <c r="DS82" s="750"/>
      <c r="DT82" s="750"/>
      <c r="DU82" s="751"/>
      <c r="DV82" s="752"/>
      <c r="DW82" s="753"/>
      <c r="DX82" s="753"/>
      <c r="DY82" s="753"/>
      <c r="DZ82" s="755"/>
      <c r="EA82" s="48"/>
    </row>
    <row r="83" spans="1:131" ht="26.25" customHeight="1" x14ac:dyDescent="0.2">
      <c r="A83" s="52">
        <v>16</v>
      </c>
      <c r="B83" s="691"/>
      <c r="C83" s="692"/>
      <c r="D83" s="692"/>
      <c r="E83" s="692"/>
      <c r="F83" s="692"/>
      <c r="G83" s="692"/>
      <c r="H83" s="692"/>
      <c r="I83" s="692"/>
      <c r="J83" s="692"/>
      <c r="K83" s="692"/>
      <c r="L83" s="692"/>
      <c r="M83" s="692"/>
      <c r="N83" s="692"/>
      <c r="O83" s="692"/>
      <c r="P83" s="693"/>
      <c r="Q83" s="694"/>
      <c r="R83" s="695"/>
      <c r="S83" s="695"/>
      <c r="T83" s="695"/>
      <c r="U83" s="695"/>
      <c r="V83" s="695"/>
      <c r="W83" s="695"/>
      <c r="X83" s="695"/>
      <c r="Y83" s="695"/>
      <c r="Z83" s="695"/>
      <c r="AA83" s="695"/>
      <c r="AB83" s="695"/>
      <c r="AC83" s="695"/>
      <c r="AD83" s="695"/>
      <c r="AE83" s="695"/>
      <c r="AF83" s="695"/>
      <c r="AG83" s="695"/>
      <c r="AH83" s="695"/>
      <c r="AI83" s="695"/>
      <c r="AJ83" s="695"/>
      <c r="AK83" s="695"/>
      <c r="AL83" s="695"/>
      <c r="AM83" s="695"/>
      <c r="AN83" s="695"/>
      <c r="AO83" s="695"/>
      <c r="AP83" s="695"/>
      <c r="AQ83" s="695"/>
      <c r="AR83" s="695"/>
      <c r="AS83" s="695"/>
      <c r="AT83" s="695"/>
      <c r="AU83" s="695"/>
      <c r="AV83" s="695"/>
      <c r="AW83" s="695"/>
      <c r="AX83" s="695"/>
      <c r="AY83" s="695"/>
      <c r="AZ83" s="701"/>
      <c r="BA83" s="701"/>
      <c r="BB83" s="701"/>
      <c r="BC83" s="701"/>
      <c r="BD83" s="702"/>
      <c r="BE83" s="55"/>
      <c r="BF83" s="55"/>
      <c r="BG83" s="55"/>
      <c r="BH83" s="55"/>
      <c r="BI83" s="55"/>
      <c r="BJ83" s="55"/>
      <c r="BK83" s="55"/>
      <c r="BL83" s="55"/>
      <c r="BM83" s="55"/>
      <c r="BN83" s="55"/>
      <c r="BO83" s="55"/>
      <c r="BP83" s="55"/>
      <c r="BQ83" s="52">
        <v>77</v>
      </c>
      <c r="BR83" s="73"/>
      <c r="BS83" s="752"/>
      <c r="BT83" s="753"/>
      <c r="BU83" s="753"/>
      <c r="BV83" s="753"/>
      <c r="BW83" s="753"/>
      <c r="BX83" s="753"/>
      <c r="BY83" s="753"/>
      <c r="BZ83" s="753"/>
      <c r="CA83" s="753"/>
      <c r="CB83" s="753"/>
      <c r="CC83" s="753"/>
      <c r="CD83" s="753"/>
      <c r="CE83" s="753"/>
      <c r="CF83" s="753"/>
      <c r="CG83" s="754"/>
      <c r="CH83" s="749"/>
      <c r="CI83" s="750"/>
      <c r="CJ83" s="750"/>
      <c r="CK83" s="750"/>
      <c r="CL83" s="751"/>
      <c r="CM83" s="749"/>
      <c r="CN83" s="750"/>
      <c r="CO83" s="750"/>
      <c r="CP83" s="750"/>
      <c r="CQ83" s="751"/>
      <c r="CR83" s="749"/>
      <c r="CS83" s="750"/>
      <c r="CT83" s="750"/>
      <c r="CU83" s="750"/>
      <c r="CV83" s="751"/>
      <c r="CW83" s="749"/>
      <c r="CX83" s="750"/>
      <c r="CY83" s="750"/>
      <c r="CZ83" s="750"/>
      <c r="DA83" s="751"/>
      <c r="DB83" s="749"/>
      <c r="DC83" s="750"/>
      <c r="DD83" s="750"/>
      <c r="DE83" s="750"/>
      <c r="DF83" s="751"/>
      <c r="DG83" s="749"/>
      <c r="DH83" s="750"/>
      <c r="DI83" s="750"/>
      <c r="DJ83" s="750"/>
      <c r="DK83" s="751"/>
      <c r="DL83" s="749"/>
      <c r="DM83" s="750"/>
      <c r="DN83" s="750"/>
      <c r="DO83" s="750"/>
      <c r="DP83" s="751"/>
      <c r="DQ83" s="749"/>
      <c r="DR83" s="750"/>
      <c r="DS83" s="750"/>
      <c r="DT83" s="750"/>
      <c r="DU83" s="751"/>
      <c r="DV83" s="752"/>
      <c r="DW83" s="753"/>
      <c r="DX83" s="753"/>
      <c r="DY83" s="753"/>
      <c r="DZ83" s="755"/>
      <c r="EA83" s="48"/>
    </row>
    <row r="84" spans="1:131" ht="26.25" customHeight="1" x14ac:dyDescent="0.2">
      <c r="A84" s="52">
        <v>17</v>
      </c>
      <c r="B84" s="691"/>
      <c r="C84" s="692"/>
      <c r="D84" s="692"/>
      <c r="E84" s="692"/>
      <c r="F84" s="692"/>
      <c r="G84" s="692"/>
      <c r="H84" s="692"/>
      <c r="I84" s="692"/>
      <c r="J84" s="692"/>
      <c r="K84" s="692"/>
      <c r="L84" s="692"/>
      <c r="M84" s="692"/>
      <c r="N84" s="692"/>
      <c r="O84" s="692"/>
      <c r="P84" s="693"/>
      <c r="Q84" s="694"/>
      <c r="R84" s="695"/>
      <c r="S84" s="695"/>
      <c r="T84" s="695"/>
      <c r="U84" s="695"/>
      <c r="V84" s="695"/>
      <c r="W84" s="695"/>
      <c r="X84" s="695"/>
      <c r="Y84" s="695"/>
      <c r="Z84" s="695"/>
      <c r="AA84" s="695"/>
      <c r="AB84" s="695"/>
      <c r="AC84" s="695"/>
      <c r="AD84" s="695"/>
      <c r="AE84" s="695"/>
      <c r="AF84" s="695"/>
      <c r="AG84" s="695"/>
      <c r="AH84" s="695"/>
      <c r="AI84" s="695"/>
      <c r="AJ84" s="695"/>
      <c r="AK84" s="695"/>
      <c r="AL84" s="695"/>
      <c r="AM84" s="695"/>
      <c r="AN84" s="695"/>
      <c r="AO84" s="695"/>
      <c r="AP84" s="695"/>
      <c r="AQ84" s="695"/>
      <c r="AR84" s="695"/>
      <c r="AS84" s="695"/>
      <c r="AT84" s="695"/>
      <c r="AU84" s="695"/>
      <c r="AV84" s="695"/>
      <c r="AW84" s="695"/>
      <c r="AX84" s="695"/>
      <c r="AY84" s="695"/>
      <c r="AZ84" s="701"/>
      <c r="BA84" s="701"/>
      <c r="BB84" s="701"/>
      <c r="BC84" s="701"/>
      <c r="BD84" s="702"/>
      <c r="BE84" s="55"/>
      <c r="BF84" s="55"/>
      <c r="BG84" s="55"/>
      <c r="BH84" s="55"/>
      <c r="BI84" s="55"/>
      <c r="BJ84" s="55"/>
      <c r="BK84" s="55"/>
      <c r="BL84" s="55"/>
      <c r="BM84" s="55"/>
      <c r="BN84" s="55"/>
      <c r="BO84" s="55"/>
      <c r="BP84" s="55"/>
      <c r="BQ84" s="52">
        <v>78</v>
      </c>
      <c r="BR84" s="73"/>
      <c r="BS84" s="752"/>
      <c r="BT84" s="753"/>
      <c r="BU84" s="753"/>
      <c r="BV84" s="753"/>
      <c r="BW84" s="753"/>
      <c r="BX84" s="753"/>
      <c r="BY84" s="753"/>
      <c r="BZ84" s="753"/>
      <c r="CA84" s="753"/>
      <c r="CB84" s="753"/>
      <c r="CC84" s="753"/>
      <c r="CD84" s="753"/>
      <c r="CE84" s="753"/>
      <c r="CF84" s="753"/>
      <c r="CG84" s="754"/>
      <c r="CH84" s="749"/>
      <c r="CI84" s="750"/>
      <c r="CJ84" s="750"/>
      <c r="CK84" s="750"/>
      <c r="CL84" s="751"/>
      <c r="CM84" s="749"/>
      <c r="CN84" s="750"/>
      <c r="CO84" s="750"/>
      <c r="CP84" s="750"/>
      <c r="CQ84" s="751"/>
      <c r="CR84" s="749"/>
      <c r="CS84" s="750"/>
      <c r="CT84" s="750"/>
      <c r="CU84" s="750"/>
      <c r="CV84" s="751"/>
      <c r="CW84" s="749"/>
      <c r="CX84" s="750"/>
      <c r="CY84" s="750"/>
      <c r="CZ84" s="750"/>
      <c r="DA84" s="751"/>
      <c r="DB84" s="749"/>
      <c r="DC84" s="750"/>
      <c r="DD84" s="750"/>
      <c r="DE84" s="750"/>
      <c r="DF84" s="751"/>
      <c r="DG84" s="749"/>
      <c r="DH84" s="750"/>
      <c r="DI84" s="750"/>
      <c r="DJ84" s="750"/>
      <c r="DK84" s="751"/>
      <c r="DL84" s="749"/>
      <c r="DM84" s="750"/>
      <c r="DN84" s="750"/>
      <c r="DO84" s="750"/>
      <c r="DP84" s="751"/>
      <c r="DQ84" s="749"/>
      <c r="DR84" s="750"/>
      <c r="DS84" s="750"/>
      <c r="DT84" s="750"/>
      <c r="DU84" s="751"/>
      <c r="DV84" s="752"/>
      <c r="DW84" s="753"/>
      <c r="DX84" s="753"/>
      <c r="DY84" s="753"/>
      <c r="DZ84" s="755"/>
      <c r="EA84" s="48"/>
    </row>
    <row r="85" spans="1:131" ht="26.25" customHeight="1" x14ac:dyDescent="0.2">
      <c r="A85" s="52">
        <v>18</v>
      </c>
      <c r="B85" s="691"/>
      <c r="C85" s="692"/>
      <c r="D85" s="692"/>
      <c r="E85" s="692"/>
      <c r="F85" s="692"/>
      <c r="G85" s="692"/>
      <c r="H85" s="692"/>
      <c r="I85" s="692"/>
      <c r="J85" s="692"/>
      <c r="K85" s="692"/>
      <c r="L85" s="692"/>
      <c r="M85" s="692"/>
      <c r="N85" s="692"/>
      <c r="O85" s="692"/>
      <c r="P85" s="693"/>
      <c r="Q85" s="694"/>
      <c r="R85" s="695"/>
      <c r="S85" s="695"/>
      <c r="T85" s="695"/>
      <c r="U85" s="695"/>
      <c r="V85" s="695"/>
      <c r="W85" s="695"/>
      <c r="X85" s="695"/>
      <c r="Y85" s="695"/>
      <c r="Z85" s="695"/>
      <c r="AA85" s="695"/>
      <c r="AB85" s="695"/>
      <c r="AC85" s="695"/>
      <c r="AD85" s="695"/>
      <c r="AE85" s="695"/>
      <c r="AF85" s="695"/>
      <c r="AG85" s="695"/>
      <c r="AH85" s="695"/>
      <c r="AI85" s="695"/>
      <c r="AJ85" s="695"/>
      <c r="AK85" s="695"/>
      <c r="AL85" s="695"/>
      <c r="AM85" s="695"/>
      <c r="AN85" s="695"/>
      <c r="AO85" s="695"/>
      <c r="AP85" s="695"/>
      <c r="AQ85" s="695"/>
      <c r="AR85" s="695"/>
      <c r="AS85" s="695"/>
      <c r="AT85" s="695"/>
      <c r="AU85" s="695"/>
      <c r="AV85" s="695"/>
      <c r="AW85" s="695"/>
      <c r="AX85" s="695"/>
      <c r="AY85" s="695"/>
      <c r="AZ85" s="701"/>
      <c r="BA85" s="701"/>
      <c r="BB85" s="701"/>
      <c r="BC85" s="701"/>
      <c r="BD85" s="702"/>
      <c r="BE85" s="55"/>
      <c r="BF85" s="55"/>
      <c r="BG85" s="55"/>
      <c r="BH85" s="55"/>
      <c r="BI85" s="55"/>
      <c r="BJ85" s="55"/>
      <c r="BK85" s="55"/>
      <c r="BL85" s="55"/>
      <c r="BM85" s="55"/>
      <c r="BN85" s="55"/>
      <c r="BO85" s="55"/>
      <c r="BP85" s="55"/>
      <c r="BQ85" s="52">
        <v>79</v>
      </c>
      <c r="BR85" s="73"/>
      <c r="BS85" s="752"/>
      <c r="BT85" s="753"/>
      <c r="BU85" s="753"/>
      <c r="BV85" s="753"/>
      <c r="BW85" s="753"/>
      <c r="BX85" s="753"/>
      <c r="BY85" s="753"/>
      <c r="BZ85" s="753"/>
      <c r="CA85" s="753"/>
      <c r="CB85" s="753"/>
      <c r="CC85" s="753"/>
      <c r="CD85" s="753"/>
      <c r="CE85" s="753"/>
      <c r="CF85" s="753"/>
      <c r="CG85" s="754"/>
      <c r="CH85" s="749"/>
      <c r="CI85" s="750"/>
      <c r="CJ85" s="750"/>
      <c r="CK85" s="750"/>
      <c r="CL85" s="751"/>
      <c r="CM85" s="749"/>
      <c r="CN85" s="750"/>
      <c r="CO85" s="750"/>
      <c r="CP85" s="750"/>
      <c r="CQ85" s="751"/>
      <c r="CR85" s="749"/>
      <c r="CS85" s="750"/>
      <c r="CT85" s="750"/>
      <c r="CU85" s="750"/>
      <c r="CV85" s="751"/>
      <c r="CW85" s="749"/>
      <c r="CX85" s="750"/>
      <c r="CY85" s="750"/>
      <c r="CZ85" s="750"/>
      <c r="DA85" s="751"/>
      <c r="DB85" s="749"/>
      <c r="DC85" s="750"/>
      <c r="DD85" s="750"/>
      <c r="DE85" s="750"/>
      <c r="DF85" s="751"/>
      <c r="DG85" s="749"/>
      <c r="DH85" s="750"/>
      <c r="DI85" s="750"/>
      <c r="DJ85" s="750"/>
      <c r="DK85" s="751"/>
      <c r="DL85" s="749"/>
      <c r="DM85" s="750"/>
      <c r="DN85" s="750"/>
      <c r="DO85" s="750"/>
      <c r="DP85" s="751"/>
      <c r="DQ85" s="749"/>
      <c r="DR85" s="750"/>
      <c r="DS85" s="750"/>
      <c r="DT85" s="750"/>
      <c r="DU85" s="751"/>
      <c r="DV85" s="752"/>
      <c r="DW85" s="753"/>
      <c r="DX85" s="753"/>
      <c r="DY85" s="753"/>
      <c r="DZ85" s="755"/>
      <c r="EA85" s="48"/>
    </row>
    <row r="86" spans="1:131" ht="26.25" customHeight="1" x14ac:dyDescent="0.2">
      <c r="A86" s="52">
        <v>19</v>
      </c>
      <c r="B86" s="691"/>
      <c r="C86" s="692"/>
      <c r="D86" s="692"/>
      <c r="E86" s="692"/>
      <c r="F86" s="692"/>
      <c r="G86" s="692"/>
      <c r="H86" s="692"/>
      <c r="I86" s="692"/>
      <c r="J86" s="692"/>
      <c r="K86" s="692"/>
      <c r="L86" s="692"/>
      <c r="M86" s="692"/>
      <c r="N86" s="692"/>
      <c r="O86" s="692"/>
      <c r="P86" s="693"/>
      <c r="Q86" s="694"/>
      <c r="R86" s="695"/>
      <c r="S86" s="695"/>
      <c r="T86" s="695"/>
      <c r="U86" s="695"/>
      <c r="V86" s="695"/>
      <c r="W86" s="695"/>
      <c r="X86" s="695"/>
      <c r="Y86" s="695"/>
      <c r="Z86" s="695"/>
      <c r="AA86" s="695"/>
      <c r="AB86" s="695"/>
      <c r="AC86" s="695"/>
      <c r="AD86" s="695"/>
      <c r="AE86" s="695"/>
      <c r="AF86" s="695"/>
      <c r="AG86" s="695"/>
      <c r="AH86" s="695"/>
      <c r="AI86" s="695"/>
      <c r="AJ86" s="695"/>
      <c r="AK86" s="695"/>
      <c r="AL86" s="695"/>
      <c r="AM86" s="695"/>
      <c r="AN86" s="695"/>
      <c r="AO86" s="695"/>
      <c r="AP86" s="695"/>
      <c r="AQ86" s="695"/>
      <c r="AR86" s="695"/>
      <c r="AS86" s="695"/>
      <c r="AT86" s="695"/>
      <c r="AU86" s="695"/>
      <c r="AV86" s="695"/>
      <c r="AW86" s="695"/>
      <c r="AX86" s="695"/>
      <c r="AY86" s="695"/>
      <c r="AZ86" s="701"/>
      <c r="BA86" s="701"/>
      <c r="BB86" s="701"/>
      <c r="BC86" s="701"/>
      <c r="BD86" s="702"/>
      <c r="BE86" s="55"/>
      <c r="BF86" s="55"/>
      <c r="BG86" s="55"/>
      <c r="BH86" s="55"/>
      <c r="BI86" s="55"/>
      <c r="BJ86" s="55"/>
      <c r="BK86" s="55"/>
      <c r="BL86" s="55"/>
      <c r="BM86" s="55"/>
      <c r="BN86" s="55"/>
      <c r="BO86" s="55"/>
      <c r="BP86" s="55"/>
      <c r="BQ86" s="52">
        <v>80</v>
      </c>
      <c r="BR86" s="73"/>
      <c r="BS86" s="752"/>
      <c r="BT86" s="753"/>
      <c r="BU86" s="753"/>
      <c r="BV86" s="753"/>
      <c r="BW86" s="753"/>
      <c r="BX86" s="753"/>
      <c r="BY86" s="753"/>
      <c r="BZ86" s="753"/>
      <c r="CA86" s="753"/>
      <c r="CB86" s="753"/>
      <c r="CC86" s="753"/>
      <c r="CD86" s="753"/>
      <c r="CE86" s="753"/>
      <c r="CF86" s="753"/>
      <c r="CG86" s="754"/>
      <c r="CH86" s="749"/>
      <c r="CI86" s="750"/>
      <c r="CJ86" s="750"/>
      <c r="CK86" s="750"/>
      <c r="CL86" s="751"/>
      <c r="CM86" s="749"/>
      <c r="CN86" s="750"/>
      <c r="CO86" s="750"/>
      <c r="CP86" s="750"/>
      <c r="CQ86" s="751"/>
      <c r="CR86" s="749"/>
      <c r="CS86" s="750"/>
      <c r="CT86" s="750"/>
      <c r="CU86" s="750"/>
      <c r="CV86" s="751"/>
      <c r="CW86" s="749"/>
      <c r="CX86" s="750"/>
      <c r="CY86" s="750"/>
      <c r="CZ86" s="750"/>
      <c r="DA86" s="751"/>
      <c r="DB86" s="749"/>
      <c r="DC86" s="750"/>
      <c r="DD86" s="750"/>
      <c r="DE86" s="750"/>
      <c r="DF86" s="751"/>
      <c r="DG86" s="749"/>
      <c r="DH86" s="750"/>
      <c r="DI86" s="750"/>
      <c r="DJ86" s="750"/>
      <c r="DK86" s="751"/>
      <c r="DL86" s="749"/>
      <c r="DM86" s="750"/>
      <c r="DN86" s="750"/>
      <c r="DO86" s="750"/>
      <c r="DP86" s="751"/>
      <c r="DQ86" s="749"/>
      <c r="DR86" s="750"/>
      <c r="DS86" s="750"/>
      <c r="DT86" s="750"/>
      <c r="DU86" s="751"/>
      <c r="DV86" s="752"/>
      <c r="DW86" s="753"/>
      <c r="DX86" s="753"/>
      <c r="DY86" s="753"/>
      <c r="DZ86" s="755"/>
      <c r="EA86" s="48"/>
    </row>
    <row r="87" spans="1:131" ht="26.25" customHeight="1" x14ac:dyDescent="0.2">
      <c r="A87" s="57">
        <v>20</v>
      </c>
      <c r="B87" s="756"/>
      <c r="C87" s="757"/>
      <c r="D87" s="757"/>
      <c r="E87" s="757"/>
      <c r="F87" s="757"/>
      <c r="G87" s="757"/>
      <c r="H87" s="757"/>
      <c r="I87" s="757"/>
      <c r="J87" s="757"/>
      <c r="K87" s="757"/>
      <c r="L87" s="757"/>
      <c r="M87" s="757"/>
      <c r="N87" s="757"/>
      <c r="O87" s="757"/>
      <c r="P87" s="758"/>
      <c r="Q87" s="759"/>
      <c r="R87" s="760"/>
      <c r="S87" s="760"/>
      <c r="T87" s="760"/>
      <c r="U87" s="760"/>
      <c r="V87" s="760"/>
      <c r="W87" s="760"/>
      <c r="X87" s="760"/>
      <c r="Y87" s="760"/>
      <c r="Z87" s="760"/>
      <c r="AA87" s="760"/>
      <c r="AB87" s="760"/>
      <c r="AC87" s="760"/>
      <c r="AD87" s="760"/>
      <c r="AE87" s="760"/>
      <c r="AF87" s="760"/>
      <c r="AG87" s="760"/>
      <c r="AH87" s="760"/>
      <c r="AI87" s="760"/>
      <c r="AJ87" s="760"/>
      <c r="AK87" s="760"/>
      <c r="AL87" s="760"/>
      <c r="AM87" s="760"/>
      <c r="AN87" s="760"/>
      <c r="AO87" s="760"/>
      <c r="AP87" s="760"/>
      <c r="AQ87" s="760"/>
      <c r="AR87" s="760"/>
      <c r="AS87" s="760"/>
      <c r="AT87" s="760"/>
      <c r="AU87" s="760"/>
      <c r="AV87" s="760"/>
      <c r="AW87" s="760"/>
      <c r="AX87" s="760"/>
      <c r="AY87" s="760"/>
      <c r="AZ87" s="761"/>
      <c r="BA87" s="761"/>
      <c r="BB87" s="761"/>
      <c r="BC87" s="761"/>
      <c r="BD87" s="762"/>
      <c r="BE87" s="55"/>
      <c r="BF87" s="55"/>
      <c r="BG87" s="55"/>
      <c r="BH87" s="55"/>
      <c r="BI87" s="55"/>
      <c r="BJ87" s="55"/>
      <c r="BK87" s="55"/>
      <c r="BL87" s="55"/>
      <c r="BM87" s="55"/>
      <c r="BN87" s="55"/>
      <c r="BO87" s="55"/>
      <c r="BP87" s="55"/>
      <c r="BQ87" s="52">
        <v>81</v>
      </c>
      <c r="BR87" s="73"/>
      <c r="BS87" s="752"/>
      <c r="BT87" s="753"/>
      <c r="BU87" s="753"/>
      <c r="BV87" s="753"/>
      <c r="BW87" s="753"/>
      <c r="BX87" s="753"/>
      <c r="BY87" s="753"/>
      <c r="BZ87" s="753"/>
      <c r="CA87" s="753"/>
      <c r="CB87" s="753"/>
      <c r="CC87" s="753"/>
      <c r="CD87" s="753"/>
      <c r="CE87" s="753"/>
      <c r="CF87" s="753"/>
      <c r="CG87" s="754"/>
      <c r="CH87" s="749"/>
      <c r="CI87" s="750"/>
      <c r="CJ87" s="750"/>
      <c r="CK87" s="750"/>
      <c r="CL87" s="751"/>
      <c r="CM87" s="749"/>
      <c r="CN87" s="750"/>
      <c r="CO87" s="750"/>
      <c r="CP87" s="750"/>
      <c r="CQ87" s="751"/>
      <c r="CR87" s="749"/>
      <c r="CS87" s="750"/>
      <c r="CT87" s="750"/>
      <c r="CU87" s="750"/>
      <c r="CV87" s="751"/>
      <c r="CW87" s="749"/>
      <c r="CX87" s="750"/>
      <c r="CY87" s="750"/>
      <c r="CZ87" s="750"/>
      <c r="DA87" s="751"/>
      <c r="DB87" s="749"/>
      <c r="DC87" s="750"/>
      <c r="DD87" s="750"/>
      <c r="DE87" s="750"/>
      <c r="DF87" s="751"/>
      <c r="DG87" s="749"/>
      <c r="DH87" s="750"/>
      <c r="DI87" s="750"/>
      <c r="DJ87" s="750"/>
      <c r="DK87" s="751"/>
      <c r="DL87" s="749"/>
      <c r="DM87" s="750"/>
      <c r="DN87" s="750"/>
      <c r="DO87" s="750"/>
      <c r="DP87" s="751"/>
      <c r="DQ87" s="749"/>
      <c r="DR87" s="750"/>
      <c r="DS87" s="750"/>
      <c r="DT87" s="750"/>
      <c r="DU87" s="751"/>
      <c r="DV87" s="752"/>
      <c r="DW87" s="753"/>
      <c r="DX87" s="753"/>
      <c r="DY87" s="753"/>
      <c r="DZ87" s="755"/>
      <c r="EA87" s="48"/>
    </row>
    <row r="88" spans="1:131" ht="26.25" customHeight="1" x14ac:dyDescent="0.2">
      <c r="A88" s="53" t="s">
        <v>448</v>
      </c>
      <c r="B88" s="708" t="s">
        <v>329</v>
      </c>
      <c r="C88" s="709"/>
      <c r="D88" s="709"/>
      <c r="E88" s="709"/>
      <c r="F88" s="709"/>
      <c r="G88" s="709"/>
      <c r="H88" s="709"/>
      <c r="I88" s="709"/>
      <c r="J88" s="709"/>
      <c r="K88" s="709"/>
      <c r="L88" s="709"/>
      <c r="M88" s="709"/>
      <c r="N88" s="709"/>
      <c r="O88" s="709"/>
      <c r="P88" s="710"/>
      <c r="Q88" s="746"/>
      <c r="R88" s="717"/>
      <c r="S88" s="717"/>
      <c r="T88" s="717"/>
      <c r="U88" s="717"/>
      <c r="V88" s="717"/>
      <c r="W88" s="717"/>
      <c r="X88" s="717"/>
      <c r="Y88" s="717"/>
      <c r="Z88" s="717"/>
      <c r="AA88" s="717"/>
      <c r="AB88" s="717"/>
      <c r="AC88" s="717"/>
      <c r="AD88" s="717"/>
      <c r="AE88" s="717"/>
      <c r="AF88" s="712">
        <v>6156</v>
      </c>
      <c r="AG88" s="712"/>
      <c r="AH88" s="712"/>
      <c r="AI88" s="712"/>
      <c r="AJ88" s="712"/>
      <c r="AK88" s="717"/>
      <c r="AL88" s="717"/>
      <c r="AM88" s="717"/>
      <c r="AN88" s="717"/>
      <c r="AO88" s="717"/>
      <c r="AP88" s="712" t="s">
        <v>33</v>
      </c>
      <c r="AQ88" s="712"/>
      <c r="AR88" s="712"/>
      <c r="AS88" s="712"/>
      <c r="AT88" s="712"/>
      <c r="AU88" s="712" t="s">
        <v>33</v>
      </c>
      <c r="AV88" s="712"/>
      <c r="AW88" s="712"/>
      <c r="AX88" s="712"/>
      <c r="AY88" s="712"/>
      <c r="AZ88" s="718"/>
      <c r="BA88" s="718"/>
      <c r="BB88" s="718"/>
      <c r="BC88" s="718"/>
      <c r="BD88" s="719"/>
      <c r="BE88" s="55"/>
      <c r="BF88" s="55"/>
      <c r="BG88" s="55"/>
      <c r="BH88" s="55"/>
      <c r="BI88" s="55"/>
      <c r="BJ88" s="55"/>
      <c r="BK88" s="55"/>
      <c r="BL88" s="55"/>
      <c r="BM88" s="55"/>
      <c r="BN88" s="55"/>
      <c r="BO88" s="55"/>
      <c r="BP88" s="55"/>
      <c r="BQ88" s="52">
        <v>82</v>
      </c>
      <c r="BR88" s="73"/>
      <c r="BS88" s="752"/>
      <c r="BT88" s="753"/>
      <c r="BU88" s="753"/>
      <c r="BV88" s="753"/>
      <c r="BW88" s="753"/>
      <c r="BX88" s="753"/>
      <c r="BY88" s="753"/>
      <c r="BZ88" s="753"/>
      <c r="CA88" s="753"/>
      <c r="CB88" s="753"/>
      <c r="CC88" s="753"/>
      <c r="CD88" s="753"/>
      <c r="CE88" s="753"/>
      <c r="CF88" s="753"/>
      <c r="CG88" s="754"/>
      <c r="CH88" s="749"/>
      <c r="CI88" s="750"/>
      <c r="CJ88" s="750"/>
      <c r="CK88" s="750"/>
      <c r="CL88" s="751"/>
      <c r="CM88" s="749"/>
      <c r="CN88" s="750"/>
      <c r="CO88" s="750"/>
      <c r="CP88" s="750"/>
      <c r="CQ88" s="751"/>
      <c r="CR88" s="749"/>
      <c r="CS88" s="750"/>
      <c r="CT88" s="750"/>
      <c r="CU88" s="750"/>
      <c r="CV88" s="751"/>
      <c r="CW88" s="749"/>
      <c r="CX88" s="750"/>
      <c r="CY88" s="750"/>
      <c r="CZ88" s="750"/>
      <c r="DA88" s="751"/>
      <c r="DB88" s="749"/>
      <c r="DC88" s="750"/>
      <c r="DD88" s="750"/>
      <c r="DE88" s="750"/>
      <c r="DF88" s="751"/>
      <c r="DG88" s="749"/>
      <c r="DH88" s="750"/>
      <c r="DI88" s="750"/>
      <c r="DJ88" s="750"/>
      <c r="DK88" s="751"/>
      <c r="DL88" s="749"/>
      <c r="DM88" s="750"/>
      <c r="DN88" s="750"/>
      <c r="DO88" s="750"/>
      <c r="DP88" s="751"/>
      <c r="DQ88" s="749"/>
      <c r="DR88" s="750"/>
      <c r="DS88" s="750"/>
      <c r="DT88" s="750"/>
      <c r="DU88" s="751"/>
      <c r="DV88" s="752"/>
      <c r="DW88" s="753"/>
      <c r="DX88" s="753"/>
      <c r="DY88" s="753"/>
      <c r="DZ88" s="755"/>
      <c r="EA88" s="48"/>
    </row>
    <row r="89" spans="1:131" ht="26.25" hidden="1" customHeight="1" x14ac:dyDescent="0.2">
      <c r="A89" s="58"/>
      <c r="B89" s="62"/>
      <c r="C89" s="62"/>
      <c r="D89" s="62"/>
      <c r="E89" s="62"/>
      <c r="F89" s="62"/>
      <c r="G89" s="62"/>
      <c r="H89" s="62"/>
      <c r="I89" s="62"/>
      <c r="J89" s="62"/>
      <c r="K89" s="62"/>
      <c r="L89" s="62"/>
      <c r="M89" s="62"/>
      <c r="N89" s="62"/>
      <c r="O89" s="62"/>
      <c r="P89" s="62"/>
      <c r="Q89" s="65"/>
      <c r="R89" s="65"/>
      <c r="S89" s="65"/>
      <c r="T89" s="65"/>
      <c r="U89" s="65"/>
      <c r="V89" s="65"/>
      <c r="W89" s="65"/>
      <c r="X89" s="65"/>
      <c r="Y89" s="65"/>
      <c r="Z89" s="65"/>
      <c r="AA89" s="65"/>
      <c r="AB89" s="65"/>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8"/>
      <c r="BA89" s="68"/>
      <c r="BB89" s="68"/>
      <c r="BC89" s="68"/>
      <c r="BD89" s="68"/>
      <c r="BE89" s="55"/>
      <c r="BF89" s="55"/>
      <c r="BG89" s="55"/>
      <c r="BH89" s="55"/>
      <c r="BI89" s="55"/>
      <c r="BJ89" s="55"/>
      <c r="BK89" s="55"/>
      <c r="BL89" s="55"/>
      <c r="BM89" s="55"/>
      <c r="BN89" s="55"/>
      <c r="BO89" s="55"/>
      <c r="BP89" s="55"/>
      <c r="BQ89" s="52">
        <v>83</v>
      </c>
      <c r="BR89" s="73"/>
      <c r="BS89" s="752"/>
      <c r="BT89" s="753"/>
      <c r="BU89" s="753"/>
      <c r="BV89" s="753"/>
      <c r="BW89" s="753"/>
      <c r="BX89" s="753"/>
      <c r="BY89" s="753"/>
      <c r="BZ89" s="753"/>
      <c r="CA89" s="753"/>
      <c r="CB89" s="753"/>
      <c r="CC89" s="753"/>
      <c r="CD89" s="753"/>
      <c r="CE89" s="753"/>
      <c r="CF89" s="753"/>
      <c r="CG89" s="754"/>
      <c r="CH89" s="749"/>
      <c r="CI89" s="750"/>
      <c r="CJ89" s="750"/>
      <c r="CK89" s="750"/>
      <c r="CL89" s="751"/>
      <c r="CM89" s="749"/>
      <c r="CN89" s="750"/>
      <c r="CO89" s="750"/>
      <c r="CP89" s="750"/>
      <c r="CQ89" s="751"/>
      <c r="CR89" s="749"/>
      <c r="CS89" s="750"/>
      <c r="CT89" s="750"/>
      <c r="CU89" s="750"/>
      <c r="CV89" s="751"/>
      <c r="CW89" s="749"/>
      <c r="CX89" s="750"/>
      <c r="CY89" s="750"/>
      <c r="CZ89" s="750"/>
      <c r="DA89" s="751"/>
      <c r="DB89" s="749"/>
      <c r="DC89" s="750"/>
      <c r="DD89" s="750"/>
      <c r="DE89" s="750"/>
      <c r="DF89" s="751"/>
      <c r="DG89" s="749"/>
      <c r="DH89" s="750"/>
      <c r="DI89" s="750"/>
      <c r="DJ89" s="750"/>
      <c r="DK89" s="751"/>
      <c r="DL89" s="749"/>
      <c r="DM89" s="750"/>
      <c r="DN89" s="750"/>
      <c r="DO89" s="750"/>
      <c r="DP89" s="751"/>
      <c r="DQ89" s="749"/>
      <c r="DR89" s="750"/>
      <c r="DS89" s="750"/>
      <c r="DT89" s="750"/>
      <c r="DU89" s="751"/>
      <c r="DV89" s="752"/>
      <c r="DW89" s="753"/>
      <c r="DX89" s="753"/>
      <c r="DY89" s="753"/>
      <c r="DZ89" s="755"/>
      <c r="EA89" s="48"/>
    </row>
    <row r="90" spans="1:131" ht="26.25" hidden="1" customHeight="1" x14ac:dyDescent="0.2">
      <c r="A90" s="58"/>
      <c r="B90" s="62"/>
      <c r="C90" s="62"/>
      <c r="D90" s="62"/>
      <c r="E90" s="62"/>
      <c r="F90" s="62"/>
      <c r="G90" s="62"/>
      <c r="H90" s="62"/>
      <c r="I90" s="62"/>
      <c r="J90" s="62"/>
      <c r="K90" s="62"/>
      <c r="L90" s="62"/>
      <c r="M90" s="62"/>
      <c r="N90" s="62"/>
      <c r="O90" s="62"/>
      <c r="P90" s="62"/>
      <c r="Q90" s="65"/>
      <c r="R90" s="65"/>
      <c r="S90" s="65"/>
      <c r="T90" s="65"/>
      <c r="U90" s="65"/>
      <c r="V90" s="65"/>
      <c r="W90" s="65"/>
      <c r="X90" s="65"/>
      <c r="Y90" s="65"/>
      <c r="Z90" s="65"/>
      <c r="AA90" s="65"/>
      <c r="AB90" s="65"/>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8"/>
      <c r="BA90" s="68"/>
      <c r="BB90" s="68"/>
      <c r="BC90" s="68"/>
      <c r="BD90" s="68"/>
      <c r="BE90" s="55"/>
      <c r="BF90" s="55"/>
      <c r="BG90" s="55"/>
      <c r="BH90" s="55"/>
      <c r="BI90" s="55"/>
      <c r="BJ90" s="55"/>
      <c r="BK90" s="55"/>
      <c r="BL90" s="55"/>
      <c r="BM90" s="55"/>
      <c r="BN90" s="55"/>
      <c r="BO90" s="55"/>
      <c r="BP90" s="55"/>
      <c r="BQ90" s="52">
        <v>84</v>
      </c>
      <c r="BR90" s="73"/>
      <c r="BS90" s="752"/>
      <c r="BT90" s="753"/>
      <c r="BU90" s="753"/>
      <c r="BV90" s="753"/>
      <c r="BW90" s="753"/>
      <c r="BX90" s="753"/>
      <c r="BY90" s="753"/>
      <c r="BZ90" s="753"/>
      <c r="CA90" s="753"/>
      <c r="CB90" s="753"/>
      <c r="CC90" s="753"/>
      <c r="CD90" s="753"/>
      <c r="CE90" s="753"/>
      <c r="CF90" s="753"/>
      <c r="CG90" s="754"/>
      <c r="CH90" s="749"/>
      <c r="CI90" s="750"/>
      <c r="CJ90" s="750"/>
      <c r="CK90" s="750"/>
      <c r="CL90" s="751"/>
      <c r="CM90" s="749"/>
      <c r="CN90" s="750"/>
      <c r="CO90" s="750"/>
      <c r="CP90" s="750"/>
      <c r="CQ90" s="751"/>
      <c r="CR90" s="749"/>
      <c r="CS90" s="750"/>
      <c r="CT90" s="750"/>
      <c r="CU90" s="750"/>
      <c r="CV90" s="751"/>
      <c r="CW90" s="749"/>
      <c r="CX90" s="750"/>
      <c r="CY90" s="750"/>
      <c r="CZ90" s="750"/>
      <c r="DA90" s="751"/>
      <c r="DB90" s="749"/>
      <c r="DC90" s="750"/>
      <c r="DD90" s="750"/>
      <c r="DE90" s="750"/>
      <c r="DF90" s="751"/>
      <c r="DG90" s="749"/>
      <c r="DH90" s="750"/>
      <c r="DI90" s="750"/>
      <c r="DJ90" s="750"/>
      <c r="DK90" s="751"/>
      <c r="DL90" s="749"/>
      <c r="DM90" s="750"/>
      <c r="DN90" s="750"/>
      <c r="DO90" s="750"/>
      <c r="DP90" s="751"/>
      <c r="DQ90" s="749"/>
      <c r="DR90" s="750"/>
      <c r="DS90" s="750"/>
      <c r="DT90" s="750"/>
      <c r="DU90" s="751"/>
      <c r="DV90" s="752"/>
      <c r="DW90" s="753"/>
      <c r="DX90" s="753"/>
      <c r="DY90" s="753"/>
      <c r="DZ90" s="755"/>
      <c r="EA90" s="48"/>
    </row>
    <row r="91" spans="1:131" ht="26.25" hidden="1" customHeight="1" x14ac:dyDescent="0.2">
      <c r="A91" s="58"/>
      <c r="B91" s="62"/>
      <c r="C91" s="62"/>
      <c r="D91" s="62"/>
      <c r="E91" s="62"/>
      <c r="F91" s="62"/>
      <c r="G91" s="62"/>
      <c r="H91" s="62"/>
      <c r="I91" s="62"/>
      <c r="J91" s="62"/>
      <c r="K91" s="62"/>
      <c r="L91" s="62"/>
      <c r="M91" s="62"/>
      <c r="N91" s="62"/>
      <c r="O91" s="62"/>
      <c r="P91" s="62"/>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8"/>
      <c r="BA91" s="68"/>
      <c r="BB91" s="68"/>
      <c r="BC91" s="68"/>
      <c r="BD91" s="68"/>
      <c r="BE91" s="55"/>
      <c r="BF91" s="55"/>
      <c r="BG91" s="55"/>
      <c r="BH91" s="55"/>
      <c r="BI91" s="55"/>
      <c r="BJ91" s="55"/>
      <c r="BK91" s="55"/>
      <c r="BL91" s="55"/>
      <c r="BM91" s="55"/>
      <c r="BN91" s="55"/>
      <c r="BO91" s="55"/>
      <c r="BP91" s="55"/>
      <c r="BQ91" s="52">
        <v>85</v>
      </c>
      <c r="BR91" s="73"/>
      <c r="BS91" s="752"/>
      <c r="BT91" s="753"/>
      <c r="BU91" s="753"/>
      <c r="BV91" s="753"/>
      <c r="BW91" s="753"/>
      <c r="BX91" s="753"/>
      <c r="BY91" s="753"/>
      <c r="BZ91" s="753"/>
      <c r="CA91" s="753"/>
      <c r="CB91" s="753"/>
      <c r="CC91" s="753"/>
      <c r="CD91" s="753"/>
      <c r="CE91" s="753"/>
      <c r="CF91" s="753"/>
      <c r="CG91" s="754"/>
      <c r="CH91" s="749"/>
      <c r="CI91" s="750"/>
      <c r="CJ91" s="750"/>
      <c r="CK91" s="750"/>
      <c r="CL91" s="751"/>
      <c r="CM91" s="749"/>
      <c r="CN91" s="750"/>
      <c r="CO91" s="750"/>
      <c r="CP91" s="750"/>
      <c r="CQ91" s="751"/>
      <c r="CR91" s="749"/>
      <c r="CS91" s="750"/>
      <c r="CT91" s="750"/>
      <c r="CU91" s="750"/>
      <c r="CV91" s="751"/>
      <c r="CW91" s="749"/>
      <c r="CX91" s="750"/>
      <c r="CY91" s="750"/>
      <c r="CZ91" s="750"/>
      <c r="DA91" s="751"/>
      <c r="DB91" s="749"/>
      <c r="DC91" s="750"/>
      <c r="DD91" s="750"/>
      <c r="DE91" s="750"/>
      <c r="DF91" s="751"/>
      <c r="DG91" s="749"/>
      <c r="DH91" s="750"/>
      <c r="DI91" s="750"/>
      <c r="DJ91" s="750"/>
      <c r="DK91" s="751"/>
      <c r="DL91" s="749"/>
      <c r="DM91" s="750"/>
      <c r="DN91" s="750"/>
      <c r="DO91" s="750"/>
      <c r="DP91" s="751"/>
      <c r="DQ91" s="749"/>
      <c r="DR91" s="750"/>
      <c r="DS91" s="750"/>
      <c r="DT91" s="750"/>
      <c r="DU91" s="751"/>
      <c r="DV91" s="752"/>
      <c r="DW91" s="753"/>
      <c r="DX91" s="753"/>
      <c r="DY91" s="753"/>
      <c r="DZ91" s="755"/>
      <c r="EA91" s="48"/>
    </row>
    <row r="92" spans="1:131" ht="26.25" hidden="1" customHeight="1" x14ac:dyDescent="0.2">
      <c r="A92" s="58"/>
      <c r="B92" s="62"/>
      <c r="C92" s="62"/>
      <c r="D92" s="62"/>
      <c r="E92" s="62"/>
      <c r="F92" s="62"/>
      <c r="G92" s="62"/>
      <c r="H92" s="62"/>
      <c r="I92" s="62"/>
      <c r="J92" s="62"/>
      <c r="K92" s="62"/>
      <c r="L92" s="62"/>
      <c r="M92" s="62"/>
      <c r="N92" s="62"/>
      <c r="O92" s="62"/>
      <c r="P92" s="62"/>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8"/>
      <c r="BA92" s="68"/>
      <c r="BB92" s="68"/>
      <c r="BC92" s="68"/>
      <c r="BD92" s="68"/>
      <c r="BE92" s="55"/>
      <c r="BF92" s="55"/>
      <c r="BG92" s="55"/>
      <c r="BH92" s="55"/>
      <c r="BI92" s="55"/>
      <c r="BJ92" s="55"/>
      <c r="BK92" s="55"/>
      <c r="BL92" s="55"/>
      <c r="BM92" s="55"/>
      <c r="BN92" s="55"/>
      <c r="BO92" s="55"/>
      <c r="BP92" s="55"/>
      <c r="BQ92" s="52">
        <v>86</v>
      </c>
      <c r="BR92" s="73"/>
      <c r="BS92" s="752"/>
      <c r="BT92" s="753"/>
      <c r="BU92" s="753"/>
      <c r="BV92" s="753"/>
      <c r="BW92" s="753"/>
      <c r="BX92" s="753"/>
      <c r="BY92" s="753"/>
      <c r="BZ92" s="753"/>
      <c r="CA92" s="753"/>
      <c r="CB92" s="753"/>
      <c r="CC92" s="753"/>
      <c r="CD92" s="753"/>
      <c r="CE92" s="753"/>
      <c r="CF92" s="753"/>
      <c r="CG92" s="754"/>
      <c r="CH92" s="749"/>
      <c r="CI92" s="750"/>
      <c r="CJ92" s="750"/>
      <c r="CK92" s="750"/>
      <c r="CL92" s="751"/>
      <c r="CM92" s="749"/>
      <c r="CN92" s="750"/>
      <c r="CO92" s="750"/>
      <c r="CP92" s="750"/>
      <c r="CQ92" s="751"/>
      <c r="CR92" s="749"/>
      <c r="CS92" s="750"/>
      <c r="CT92" s="750"/>
      <c r="CU92" s="750"/>
      <c r="CV92" s="751"/>
      <c r="CW92" s="749"/>
      <c r="CX92" s="750"/>
      <c r="CY92" s="750"/>
      <c r="CZ92" s="750"/>
      <c r="DA92" s="751"/>
      <c r="DB92" s="749"/>
      <c r="DC92" s="750"/>
      <c r="DD92" s="750"/>
      <c r="DE92" s="750"/>
      <c r="DF92" s="751"/>
      <c r="DG92" s="749"/>
      <c r="DH92" s="750"/>
      <c r="DI92" s="750"/>
      <c r="DJ92" s="750"/>
      <c r="DK92" s="751"/>
      <c r="DL92" s="749"/>
      <c r="DM92" s="750"/>
      <c r="DN92" s="750"/>
      <c r="DO92" s="750"/>
      <c r="DP92" s="751"/>
      <c r="DQ92" s="749"/>
      <c r="DR92" s="750"/>
      <c r="DS92" s="750"/>
      <c r="DT92" s="750"/>
      <c r="DU92" s="751"/>
      <c r="DV92" s="752"/>
      <c r="DW92" s="753"/>
      <c r="DX92" s="753"/>
      <c r="DY92" s="753"/>
      <c r="DZ92" s="755"/>
      <c r="EA92" s="48"/>
    </row>
    <row r="93" spans="1:131" ht="26.25" hidden="1" customHeight="1" x14ac:dyDescent="0.2">
      <c r="A93" s="58"/>
      <c r="B93" s="62"/>
      <c r="C93" s="62"/>
      <c r="D93" s="62"/>
      <c r="E93" s="62"/>
      <c r="F93" s="62"/>
      <c r="G93" s="62"/>
      <c r="H93" s="62"/>
      <c r="I93" s="62"/>
      <c r="J93" s="62"/>
      <c r="K93" s="62"/>
      <c r="L93" s="62"/>
      <c r="M93" s="62"/>
      <c r="N93" s="62"/>
      <c r="O93" s="62"/>
      <c r="P93" s="62"/>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8"/>
      <c r="BA93" s="68"/>
      <c r="BB93" s="68"/>
      <c r="BC93" s="68"/>
      <c r="BD93" s="68"/>
      <c r="BE93" s="55"/>
      <c r="BF93" s="55"/>
      <c r="BG93" s="55"/>
      <c r="BH93" s="55"/>
      <c r="BI93" s="55"/>
      <c r="BJ93" s="55"/>
      <c r="BK93" s="55"/>
      <c r="BL93" s="55"/>
      <c r="BM93" s="55"/>
      <c r="BN93" s="55"/>
      <c r="BO93" s="55"/>
      <c r="BP93" s="55"/>
      <c r="BQ93" s="52">
        <v>87</v>
      </c>
      <c r="BR93" s="73"/>
      <c r="BS93" s="752"/>
      <c r="BT93" s="753"/>
      <c r="BU93" s="753"/>
      <c r="BV93" s="753"/>
      <c r="BW93" s="753"/>
      <c r="BX93" s="753"/>
      <c r="BY93" s="753"/>
      <c r="BZ93" s="753"/>
      <c r="CA93" s="753"/>
      <c r="CB93" s="753"/>
      <c r="CC93" s="753"/>
      <c r="CD93" s="753"/>
      <c r="CE93" s="753"/>
      <c r="CF93" s="753"/>
      <c r="CG93" s="754"/>
      <c r="CH93" s="749"/>
      <c r="CI93" s="750"/>
      <c r="CJ93" s="750"/>
      <c r="CK93" s="750"/>
      <c r="CL93" s="751"/>
      <c r="CM93" s="749"/>
      <c r="CN93" s="750"/>
      <c r="CO93" s="750"/>
      <c r="CP93" s="750"/>
      <c r="CQ93" s="751"/>
      <c r="CR93" s="749"/>
      <c r="CS93" s="750"/>
      <c r="CT93" s="750"/>
      <c r="CU93" s="750"/>
      <c r="CV93" s="751"/>
      <c r="CW93" s="749"/>
      <c r="CX93" s="750"/>
      <c r="CY93" s="750"/>
      <c r="CZ93" s="750"/>
      <c r="DA93" s="751"/>
      <c r="DB93" s="749"/>
      <c r="DC93" s="750"/>
      <c r="DD93" s="750"/>
      <c r="DE93" s="750"/>
      <c r="DF93" s="751"/>
      <c r="DG93" s="749"/>
      <c r="DH93" s="750"/>
      <c r="DI93" s="750"/>
      <c r="DJ93" s="750"/>
      <c r="DK93" s="751"/>
      <c r="DL93" s="749"/>
      <c r="DM93" s="750"/>
      <c r="DN93" s="750"/>
      <c r="DO93" s="750"/>
      <c r="DP93" s="751"/>
      <c r="DQ93" s="749"/>
      <c r="DR93" s="750"/>
      <c r="DS93" s="750"/>
      <c r="DT93" s="750"/>
      <c r="DU93" s="751"/>
      <c r="DV93" s="752"/>
      <c r="DW93" s="753"/>
      <c r="DX93" s="753"/>
      <c r="DY93" s="753"/>
      <c r="DZ93" s="755"/>
      <c r="EA93" s="48"/>
    </row>
    <row r="94" spans="1:131" ht="26.25" hidden="1" customHeight="1" x14ac:dyDescent="0.2">
      <c r="A94" s="58"/>
      <c r="B94" s="62"/>
      <c r="C94" s="62"/>
      <c r="D94" s="62"/>
      <c r="E94" s="62"/>
      <c r="F94" s="62"/>
      <c r="G94" s="62"/>
      <c r="H94" s="62"/>
      <c r="I94" s="62"/>
      <c r="J94" s="62"/>
      <c r="K94" s="62"/>
      <c r="L94" s="62"/>
      <c r="M94" s="62"/>
      <c r="N94" s="62"/>
      <c r="O94" s="62"/>
      <c r="P94" s="62"/>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8"/>
      <c r="BA94" s="68"/>
      <c r="BB94" s="68"/>
      <c r="BC94" s="68"/>
      <c r="BD94" s="68"/>
      <c r="BE94" s="55"/>
      <c r="BF94" s="55"/>
      <c r="BG94" s="55"/>
      <c r="BH94" s="55"/>
      <c r="BI94" s="55"/>
      <c r="BJ94" s="55"/>
      <c r="BK94" s="55"/>
      <c r="BL94" s="55"/>
      <c r="BM94" s="55"/>
      <c r="BN94" s="55"/>
      <c r="BO94" s="55"/>
      <c r="BP94" s="55"/>
      <c r="BQ94" s="52">
        <v>88</v>
      </c>
      <c r="BR94" s="73"/>
      <c r="BS94" s="752"/>
      <c r="BT94" s="753"/>
      <c r="BU94" s="753"/>
      <c r="BV94" s="753"/>
      <c r="BW94" s="753"/>
      <c r="BX94" s="753"/>
      <c r="BY94" s="753"/>
      <c r="BZ94" s="753"/>
      <c r="CA94" s="753"/>
      <c r="CB94" s="753"/>
      <c r="CC94" s="753"/>
      <c r="CD94" s="753"/>
      <c r="CE94" s="753"/>
      <c r="CF94" s="753"/>
      <c r="CG94" s="754"/>
      <c r="CH94" s="749"/>
      <c r="CI94" s="750"/>
      <c r="CJ94" s="750"/>
      <c r="CK94" s="750"/>
      <c r="CL94" s="751"/>
      <c r="CM94" s="749"/>
      <c r="CN94" s="750"/>
      <c r="CO94" s="750"/>
      <c r="CP94" s="750"/>
      <c r="CQ94" s="751"/>
      <c r="CR94" s="749"/>
      <c r="CS94" s="750"/>
      <c r="CT94" s="750"/>
      <c r="CU94" s="750"/>
      <c r="CV94" s="751"/>
      <c r="CW94" s="749"/>
      <c r="CX94" s="750"/>
      <c r="CY94" s="750"/>
      <c r="CZ94" s="750"/>
      <c r="DA94" s="751"/>
      <c r="DB94" s="749"/>
      <c r="DC94" s="750"/>
      <c r="DD94" s="750"/>
      <c r="DE94" s="750"/>
      <c r="DF94" s="751"/>
      <c r="DG94" s="749"/>
      <c r="DH94" s="750"/>
      <c r="DI94" s="750"/>
      <c r="DJ94" s="750"/>
      <c r="DK94" s="751"/>
      <c r="DL94" s="749"/>
      <c r="DM94" s="750"/>
      <c r="DN94" s="750"/>
      <c r="DO94" s="750"/>
      <c r="DP94" s="751"/>
      <c r="DQ94" s="749"/>
      <c r="DR94" s="750"/>
      <c r="DS94" s="750"/>
      <c r="DT94" s="750"/>
      <c r="DU94" s="751"/>
      <c r="DV94" s="752"/>
      <c r="DW94" s="753"/>
      <c r="DX94" s="753"/>
      <c r="DY94" s="753"/>
      <c r="DZ94" s="755"/>
      <c r="EA94" s="48"/>
    </row>
    <row r="95" spans="1:131" ht="26.25" hidden="1" customHeight="1" x14ac:dyDescent="0.2">
      <c r="A95" s="58"/>
      <c r="B95" s="62"/>
      <c r="C95" s="62"/>
      <c r="D95" s="62"/>
      <c r="E95" s="62"/>
      <c r="F95" s="62"/>
      <c r="G95" s="62"/>
      <c r="H95" s="62"/>
      <c r="I95" s="62"/>
      <c r="J95" s="62"/>
      <c r="K95" s="62"/>
      <c r="L95" s="62"/>
      <c r="M95" s="62"/>
      <c r="N95" s="62"/>
      <c r="O95" s="62"/>
      <c r="P95" s="62"/>
      <c r="Q95" s="65"/>
      <c r="R95" s="65"/>
      <c r="S95" s="65"/>
      <c r="T95" s="65"/>
      <c r="U95" s="65"/>
      <c r="V95" s="65"/>
      <c r="W95" s="65"/>
      <c r="X95" s="65"/>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c r="AW95" s="65"/>
      <c r="AX95" s="65"/>
      <c r="AY95" s="65"/>
      <c r="AZ95" s="68"/>
      <c r="BA95" s="68"/>
      <c r="BB95" s="68"/>
      <c r="BC95" s="68"/>
      <c r="BD95" s="68"/>
      <c r="BE95" s="55"/>
      <c r="BF95" s="55"/>
      <c r="BG95" s="55"/>
      <c r="BH95" s="55"/>
      <c r="BI95" s="55"/>
      <c r="BJ95" s="55"/>
      <c r="BK95" s="55"/>
      <c r="BL95" s="55"/>
      <c r="BM95" s="55"/>
      <c r="BN95" s="55"/>
      <c r="BO95" s="55"/>
      <c r="BP95" s="55"/>
      <c r="BQ95" s="52">
        <v>89</v>
      </c>
      <c r="BR95" s="73"/>
      <c r="BS95" s="752"/>
      <c r="BT95" s="753"/>
      <c r="BU95" s="753"/>
      <c r="BV95" s="753"/>
      <c r="BW95" s="753"/>
      <c r="BX95" s="753"/>
      <c r="BY95" s="753"/>
      <c r="BZ95" s="753"/>
      <c r="CA95" s="753"/>
      <c r="CB95" s="753"/>
      <c r="CC95" s="753"/>
      <c r="CD95" s="753"/>
      <c r="CE95" s="753"/>
      <c r="CF95" s="753"/>
      <c r="CG95" s="754"/>
      <c r="CH95" s="749"/>
      <c r="CI95" s="750"/>
      <c r="CJ95" s="750"/>
      <c r="CK95" s="750"/>
      <c r="CL95" s="751"/>
      <c r="CM95" s="749"/>
      <c r="CN95" s="750"/>
      <c r="CO95" s="750"/>
      <c r="CP95" s="750"/>
      <c r="CQ95" s="751"/>
      <c r="CR95" s="749"/>
      <c r="CS95" s="750"/>
      <c r="CT95" s="750"/>
      <c r="CU95" s="750"/>
      <c r="CV95" s="751"/>
      <c r="CW95" s="749"/>
      <c r="CX95" s="750"/>
      <c r="CY95" s="750"/>
      <c r="CZ95" s="750"/>
      <c r="DA95" s="751"/>
      <c r="DB95" s="749"/>
      <c r="DC95" s="750"/>
      <c r="DD95" s="750"/>
      <c r="DE95" s="750"/>
      <c r="DF95" s="751"/>
      <c r="DG95" s="749"/>
      <c r="DH95" s="750"/>
      <c r="DI95" s="750"/>
      <c r="DJ95" s="750"/>
      <c r="DK95" s="751"/>
      <c r="DL95" s="749"/>
      <c r="DM95" s="750"/>
      <c r="DN95" s="750"/>
      <c r="DO95" s="750"/>
      <c r="DP95" s="751"/>
      <c r="DQ95" s="749"/>
      <c r="DR95" s="750"/>
      <c r="DS95" s="750"/>
      <c r="DT95" s="750"/>
      <c r="DU95" s="751"/>
      <c r="DV95" s="752"/>
      <c r="DW95" s="753"/>
      <c r="DX95" s="753"/>
      <c r="DY95" s="753"/>
      <c r="DZ95" s="755"/>
      <c r="EA95" s="48"/>
    </row>
    <row r="96" spans="1:131" ht="26.25" hidden="1" customHeight="1" x14ac:dyDescent="0.2">
      <c r="A96" s="58"/>
      <c r="B96" s="62"/>
      <c r="C96" s="62"/>
      <c r="D96" s="62"/>
      <c r="E96" s="62"/>
      <c r="F96" s="62"/>
      <c r="G96" s="62"/>
      <c r="H96" s="62"/>
      <c r="I96" s="62"/>
      <c r="J96" s="62"/>
      <c r="K96" s="62"/>
      <c r="L96" s="62"/>
      <c r="M96" s="62"/>
      <c r="N96" s="62"/>
      <c r="O96" s="62"/>
      <c r="P96" s="62"/>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8"/>
      <c r="BA96" s="68"/>
      <c r="BB96" s="68"/>
      <c r="BC96" s="68"/>
      <c r="BD96" s="68"/>
      <c r="BE96" s="55"/>
      <c r="BF96" s="55"/>
      <c r="BG96" s="55"/>
      <c r="BH96" s="55"/>
      <c r="BI96" s="55"/>
      <c r="BJ96" s="55"/>
      <c r="BK96" s="55"/>
      <c r="BL96" s="55"/>
      <c r="BM96" s="55"/>
      <c r="BN96" s="55"/>
      <c r="BO96" s="55"/>
      <c r="BP96" s="55"/>
      <c r="BQ96" s="52">
        <v>90</v>
      </c>
      <c r="BR96" s="73"/>
      <c r="BS96" s="752"/>
      <c r="BT96" s="753"/>
      <c r="BU96" s="753"/>
      <c r="BV96" s="753"/>
      <c r="BW96" s="753"/>
      <c r="BX96" s="753"/>
      <c r="BY96" s="753"/>
      <c r="BZ96" s="753"/>
      <c r="CA96" s="753"/>
      <c r="CB96" s="753"/>
      <c r="CC96" s="753"/>
      <c r="CD96" s="753"/>
      <c r="CE96" s="753"/>
      <c r="CF96" s="753"/>
      <c r="CG96" s="754"/>
      <c r="CH96" s="749"/>
      <c r="CI96" s="750"/>
      <c r="CJ96" s="750"/>
      <c r="CK96" s="750"/>
      <c r="CL96" s="751"/>
      <c r="CM96" s="749"/>
      <c r="CN96" s="750"/>
      <c r="CO96" s="750"/>
      <c r="CP96" s="750"/>
      <c r="CQ96" s="751"/>
      <c r="CR96" s="749"/>
      <c r="CS96" s="750"/>
      <c r="CT96" s="750"/>
      <c r="CU96" s="750"/>
      <c r="CV96" s="751"/>
      <c r="CW96" s="749"/>
      <c r="CX96" s="750"/>
      <c r="CY96" s="750"/>
      <c r="CZ96" s="750"/>
      <c r="DA96" s="751"/>
      <c r="DB96" s="749"/>
      <c r="DC96" s="750"/>
      <c r="DD96" s="750"/>
      <c r="DE96" s="750"/>
      <c r="DF96" s="751"/>
      <c r="DG96" s="749"/>
      <c r="DH96" s="750"/>
      <c r="DI96" s="750"/>
      <c r="DJ96" s="750"/>
      <c r="DK96" s="751"/>
      <c r="DL96" s="749"/>
      <c r="DM96" s="750"/>
      <c r="DN96" s="750"/>
      <c r="DO96" s="750"/>
      <c r="DP96" s="751"/>
      <c r="DQ96" s="749"/>
      <c r="DR96" s="750"/>
      <c r="DS96" s="750"/>
      <c r="DT96" s="750"/>
      <c r="DU96" s="751"/>
      <c r="DV96" s="752"/>
      <c r="DW96" s="753"/>
      <c r="DX96" s="753"/>
      <c r="DY96" s="753"/>
      <c r="DZ96" s="755"/>
      <c r="EA96" s="48"/>
    </row>
    <row r="97" spans="1:131" ht="26.25" hidden="1" customHeight="1" x14ac:dyDescent="0.2">
      <c r="A97" s="58"/>
      <c r="B97" s="62"/>
      <c r="C97" s="62"/>
      <c r="D97" s="62"/>
      <c r="E97" s="62"/>
      <c r="F97" s="62"/>
      <c r="G97" s="62"/>
      <c r="H97" s="62"/>
      <c r="I97" s="62"/>
      <c r="J97" s="62"/>
      <c r="K97" s="62"/>
      <c r="L97" s="62"/>
      <c r="M97" s="62"/>
      <c r="N97" s="62"/>
      <c r="O97" s="62"/>
      <c r="P97" s="62"/>
      <c r="Q97" s="65"/>
      <c r="R97" s="65"/>
      <c r="S97" s="65"/>
      <c r="T97" s="65"/>
      <c r="U97" s="65"/>
      <c r="V97" s="65"/>
      <c r="W97" s="65"/>
      <c r="X97" s="65"/>
      <c r="Y97" s="65"/>
      <c r="Z97" s="65"/>
      <c r="AA97" s="65"/>
      <c r="AB97" s="65"/>
      <c r="AC97" s="65"/>
      <c r="AD97" s="65"/>
      <c r="AE97" s="65"/>
      <c r="AF97" s="65"/>
      <c r="AG97" s="65"/>
      <c r="AH97" s="65"/>
      <c r="AI97" s="65"/>
      <c r="AJ97" s="65"/>
      <c r="AK97" s="65"/>
      <c r="AL97" s="65"/>
      <c r="AM97" s="65"/>
      <c r="AN97" s="65"/>
      <c r="AO97" s="65"/>
      <c r="AP97" s="65"/>
      <c r="AQ97" s="65"/>
      <c r="AR97" s="65"/>
      <c r="AS97" s="65"/>
      <c r="AT97" s="65"/>
      <c r="AU97" s="65"/>
      <c r="AV97" s="65"/>
      <c r="AW97" s="65"/>
      <c r="AX97" s="65"/>
      <c r="AY97" s="65"/>
      <c r="AZ97" s="68"/>
      <c r="BA97" s="68"/>
      <c r="BB97" s="68"/>
      <c r="BC97" s="68"/>
      <c r="BD97" s="68"/>
      <c r="BE97" s="55"/>
      <c r="BF97" s="55"/>
      <c r="BG97" s="55"/>
      <c r="BH97" s="55"/>
      <c r="BI97" s="55"/>
      <c r="BJ97" s="55"/>
      <c r="BK97" s="55"/>
      <c r="BL97" s="55"/>
      <c r="BM97" s="55"/>
      <c r="BN97" s="55"/>
      <c r="BO97" s="55"/>
      <c r="BP97" s="55"/>
      <c r="BQ97" s="52">
        <v>91</v>
      </c>
      <c r="BR97" s="73"/>
      <c r="BS97" s="752"/>
      <c r="BT97" s="753"/>
      <c r="BU97" s="753"/>
      <c r="BV97" s="753"/>
      <c r="BW97" s="753"/>
      <c r="BX97" s="753"/>
      <c r="BY97" s="753"/>
      <c r="BZ97" s="753"/>
      <c r="CA97" s="753"/>
      <c r="CB97" s="753"/>
      <c r="CC97" s="753"/>
      <c r="CD97" s="753"/>
      <c r="CE97" s="753"/>
      <c r="CF97" s="753"/>
      <c r="CG97" s="754"/>
      <c r="CH97" s="749"/>
      <c r="CI97" s="750"/>
      <c r="CJ97" s="750"/>
      <c r="CK97" s="750"/>
      <c r="CL97" s="751"/>
      <c r="CM97" s="749"/>
      <c r="CN97" s="750"/>
      <c r="CO97" s="750"/>
      <c r="CP97" s="750"/>
      <c r="CQ97" s="751"/>
      <c r="CR97" s="749"/>
      <c r="CS97" s="750"/>
      <c r="CT97" s="750"/>
      <c r="CU97" s="750"/>
      <c r="CV97" s="751"/>
      <c r="CW97" s="749"/>
      <c r="CX97" s="750"/>
      <c r="CY97" s="750"/>
      <c r="CZ97" s="750"/>
      <c r="DA97" s="751"/>
      <c r="DB97" s="749"/>
      <c r="DC97" s="750"/>
      <c r="DD97" s="750"/>
      <c r="DE97" s="750"/>
      <c r="DF97" s="751"/>
      <c r="DG97" s="749"/>
      <c r="DH97" s="750"/>
      <c r="DI97" s="750"/>
      <c r="DJ97" s="750"/>
      <c r="DK97" s="751"/>
      <c r="DL97" s="749"/>
      <c r="DM97" s="750"/>
      <c r="DN97" s="750"/>
      <c r="DO97" s="750"/>
      <c r="DP97" s="751"/>
      <c r="DQ97" s="749"/>
      <c r="DR97" s="750"/>
      <c r="DS97" s="750"/>
      <c r="DT97" s="750"/>
      <c r="DU97" s="751"/>
      <c r="DV97" s="752"/>
      <c r="DW97" s="753"/>
      <c r="DX97" s="753"/>
      <c r="DY97" s="753"/>
      <c r="DZ97" s="755"/>
      <c r="EA97" s="48"/>
    </row>
    <row r="98" spans="1:131" ht="26.25" hidden="1" customHeight="1" x14ac:dyDescent="0.2">
      <c r="A98" s="58"/>
      <c r="B98" s="62"/>
      <c r="C98" s="62"/>
      <c r="D98" s="62"/>
      <c r="E98" s="62"/>
      <c r="F98" s="62"/>
      <c r="G98" s="62"/>
      <c r="H98" s="62"/>
      <c r="I98" s="62"/>
      <c r="J98" s="62"/>
      <c r="K98" s="62"/>
      <c r="L98" s="62"/>
      <c r="M98" s="62"/>
      <c r="N98" s="62"/>
      <c r="O98" s="62"/>
      <c r="P98" s="62"/>
      <c r="Q98" s="65"/>
      <c r="R98" s="65"/>
      <c r="S98" s="65"/>
      <c r="T98" s="65"/>
      <c r="U98" s="65"/>
      <c r="V98" s="65"/>
      <c r="W98" s="65"/>
      <c r="X98" s="65"/>
      <c r="Y98" s="65"/>
      <c r="Z98" s="65"/>
      <c r="AA98" s="65"/>
      <c r="AB98" s="65"/>
      <c r="AC98" s="65"/>
      <c r="AD98" s="65"/>
      <c r="AE98" s="65"/>
      <c r="AF98" s="65"/>
      <c r="AG98" s="65"/>
      <c r="AH98" s="65"/>
      <c r="AI98" s="65"/>
      <c r="AJ98" s="65"/>
      <c r="AK98" s="65"/>
      <c r="AL98" s="65"/>
      <c r="AM98" s="65"/>
      <c r="AN98" s="65"/>
      <c r="AO98" s="65"/>
      <c r="AP98" s="65"/>
      <c r="AQ98" s="65"/>
      <c r="AR98" s="65"/>
      <c r="AS98" s="65"/>
      <c r="AT98" s="65"/>
      <c r="AU98" s="65"/>
      <c r="AV98" s="65"/>
      <c r="AW98" s="65"/>
      <c r="AX98" s="65"/>
      <c r="AY98" s="65"/>
      <c r="AZ98" s="68"/>
      <c r="BA98" s="68"/>
      <c r="BB98" s="68"/>
      <c r="BC98" s="68"/>
      <c r="BD98" s="68"/>
      <c r="BE98" s="55"/>
      <c r="BF98" s="55"/>
      <c r="BG98" s="55"/>
      <c r="BH98" s="55"/>
      <c r="BI98" s="55"/>
      <c r="BJ98" s="55"/>
      <c r="BK98" s="55"/>
      <c r="BL98" s="55"/>
      <c r="BM98" s="55"/>
      <c r="BN98" s="55"/>
      <c r="BO98" s="55"/>
      <c r="BP98" s="55"/>
      <c r="BQ98" s="52">
        <v>92</v>
      </c>
      <c r="BR98" s="73"/>
      <c r="BS98" s="752"/>
      <c r="BT98" s="753"/>
      <c r="BU98" s="753"/>
      <c r="BV98" s="753"/>
      <c r="BW98" s="753"/>
      <c r="BX98" s="753"/>
      <c r="BY98" s="753"/>
      <c r="BZ98" s="753"/>
      <c r="CA98" s="753"/>
      <c r="CB98" s="753"/>
      <c r="CC98" s="753"/>
      <c r="CD98" s="753"/>
      <c r="CE98" s="753"/>
      <c r="CF98" s="753"/>
      <c r="CG98" s="754"/>
      <c r="CH98" s="749"/>
      <c r="CI98" s="750"/>
      <c r="CJ98" s="750"/>
      <c r="CK98" s="750"/>
      <c r="CL98" s="751"/>
      <c r="CM98" s="749"/>
      <c r="CN98" s="750"/>
      <c r="CO98" s="750"/>
      <c r="CP98" s="750"/>
      <c r="CQ98" s="751"/>
      <c r="CR98" s="749"/>
      <c r="CS98" s="750"/>
      <c r="CT98" s="750"/>
      <c r="CU98" s="750"/>
      <c r="CV98" s="751"/>
      <c r="CW98" s="749"/>
      <c r="CX98" s="750"/>
      <c r="CY98" s="750"/>
      <c r="CZ98" s="750"/>
      <c r="DA98" s="751"/>
      <c r="DB98" s="749"/>
      <c r="DC98" s="750"/>
      <c r="DD98" s="750"/>
      <c r="DE98" s="750"/>
      <c r="DF98" s="751"/>
      <c r="DG98" s="749"/>
      <c r="DH98" s="750"/>
      <c r="DI98" s="750"/>
      <c r="DJ98" s="750"/>
      <c r="DK98" s="751"/>
      <c r="DL98" s="749"/>
      <c r="DM98" s="750"/>
      <c r="DN98" s="750"/>
      <c r="DO98" s="750"/>
      <c r="DP98" s="751"/>
      <c r="DQ98" s="749"/>
      <c r="DR98" s="750"/>
      <c r="DS98" s="750"/>
      <c r="DT98" s="750"/>
      <c r="DU98" s="751"/>
      <c r="DV98" s="752"/>
      <c r="DW98" s="753"/>
      <c r="DX98" s="753"/>
      <c r="DY98" s="753"/>
      <c r="DZ98" s="755"/>
      <c r="EA98" s="48"/>
    </row>
    <row r="99" spans="1:131" ht="26.25" hidden="1" customHeight="1" x14ac:dyDescent="0.2">
      <c r="A99" s="58"/>
      <c r="B99" s="62"/>
      <c r="C99" s="62"/>
      <c r="D99" s="62"/>
      <c r="E99" s="62"/>
      <c r="F99" s="62"/>
      <c r="G99" s="62"/>
      <c r="H99" s="62"/>
      <c r="I99" s="62"/>
      <c r="J99" s="62"/>
      <c r="K99" s="62"/>
      <c r="L99" s="62"/>
      <c r="M99" s="62"/>
      <c r="N99" s="62"/>
      <c r="O99" s="62"/>
      <c r="P99" s="62"/>
      <c r="Q99" s="65"/>
      <c r="R99" s="65"/>
      <c r="S99" s="65"/>
      <c r="T99" s="65"/>
      <c r="U99" s="65"/>
      <c r="V99" s="65"/>
      <c r="W99" s="65"/>
      <c r="X99" s="65"/>
      <c r="Y99" s="65"/>
      <c r="Z99" s="65"/>
      <c r="AA99" s="65"/>
      <c r="AB99" s="65"/>
      <c r="AC99" s="65"/>
      <c r="AD99" s="65"/>
      <c r="AE99" s="65"/>
      <c r="AF99" s="65"/>
      <c r="AG99" s="65"/>
      <c r="AH99" s="65"/>
      <c r="AI99" s="65"/>
      <c r="AJ99" s="65"/>
      <c r="AK99" s="65"/>
      <c r="AL99" s="65"/>
      <c r="AM99" s="65"/>
      <c r="AN99" s="65"/>
      <c r="AO99" s="65"/>
      <c r="AP99" s="65"/>
      <c r="AQ99" s="65"/>
      <c r="AR99" s="65"/>
      <c r="AS99" s="65"/>
      <c r="AT99" s="65"/>
      <c r="AU99" s="65"/>
      <c r="AV99" s="65"/>
      <c r="AW99" s="65"/>
      <c r="AX99" s="65"/>
      <c r="AY99" s="65"/>
      <c r="AZ99" s="68"/>
      <c r="BA99" s="68"/>
      <c r="BB99" s="68"/>
      <c r="BC99" s="68"/>
      <c r="BD99" s="68"/>
      <c r="BE99" s="55"/>
      <c r="BF99" s="55"/>
      <c r="BG99" s="55"/>
      <c r="BH99" s="55"/>
      <c r="BI99" s="55"/>
      <c r="BJ99" s="55"/>
      <c r="BK99" s="55"/>
      <c r="BL99" s="55"/>
      <c r="BM99" s="55"/>
      <c r="BN99" s="55"/>
      <c r="BO99" s="55"/>
      <c r="BP99" s="55"/>
      <c r="BQ99" s="52">
        <v>93</v>
      </c>
      <c r="BR99" s="73"/>
      <c r="BS99" s="752"/>
      <c r="BT99" s="753"/>
      <c r="BU99" s="753"/>
      <c r="BV99" s="753"/>
      <c r="BW99" s="753"/>
      <c r="BX99" s="753"/>
      <c r="BY99" s="753"/>
      <c r="BZ99" s="753"/>
      <c r="CA99" s="753"/>
      <c r="CB99" s="753"/>
      <c r="CC99" s="753"/>
      <c r="CD99" s="753"/>
      <c r="CE99" s="753"/>
      <c r="CF99" s="753"/>
      <c r="CG99" s="754"/>
      <c r="CH99" s="749"/>
      <c r="CI99" s="750"/>
      <c r="CJ99" s="750"/>
      <c r="CK99" s="750"/>
      <c r="CL99" s="751"/>
      <c r="CM99" s="749"/>
      <c r="CN99" s="750"/>
      <c r="CO99" s="750"/>
      <c r="CP99" s="750"/>
      <c r="CQ99" s="751"/>
      <c r="CR99" s="749"/>
      <c r="CS99" s="750"/>
      <c r="CT99" s="750"/>
      <c r="CU99" s="750"/>
      <c r="CV99" s="751"/>
      <c r="CW99" s="749"/>
      <c r="CX99" s="750"/>
      <c r="CY99" s="750"/>
      <c r="CZ99" s="750"/>
      <c r="DA99" s="751"/>
      <c r="DB99" s="749"/>
      <c r="DC99" s="750"/>
      <c r="DD99" s="750"/>
      <c r="DE99" s="750"/>
      <c r="DF99" s="751"/>
      <c r="DG99" s="749"/>
      <c r="DH99" s="750"/>
      <c r="DI99" s="750"/>
      <c r="DJ99" s="750"/>
      <c r="DK99" s="751"/>
      <c r="DL99" s="749"/>
      <c r="DM99" s="750"/>
      <c r="DN99" s="750"/>
      <c r="DO99" s="750"/>
      <c r="DP99" s="751"/>
      <c r="DQ99" s="749"/>
      <c r="DR99" s="750"/>
      <c r="DS99" s="750"/>
      <c r="DT99" s="750"/>
      <c r="DU99" s="751"/>
      <c r="DV99" s="752"/>
      <c r="DW99" s="753"/>
      <c r="DX99" s="753"/>
      <c r="DY99" s="753"/>
      <c r="DZ99" s="755"/>
      <c r="EA99" s="48"/>
    </row>
    <row r="100" spans="1:131" ht="26.25" hidden="1" customHeight="1" x14ac:dyDescent="0.2">
      <c r="A100" s="58"/>
      <c r="B100" s="62"/>
      <c r="C100" s="62"/>
      <c r="D100" s="62"/>
      <c r="E100" s="62"/>
      <c r="F100" s="62"/>
      <c r="G100" s="62"/>
      <c r="H100" s="62"/>
      <c r="I100" s="62"/>
      <c r="J100" s="62"/>
      <c r="K100" s="62"/>
      <c r="L100" s="62"/>
      <c r="M100" s="62"/>
      <c r="N100" s="62"/>
      <c r="O100" s="62"/>
      <c r="P100" s="62"/>
      <c r="Q100" s="65"/>
      <c r="R100" s="65"/>
      <c r="S100" s="65"/>
      <c r="T100" s="65"/>
      <c r="U100" s="65"/>
      <c r="V100" s="65"/>
      <c r="W100" s="65"/>
      <c r="X100" s="65"/>
      <c r="Y100" s="65"/>
      <c r="Z100" s="65"/>
      <c r="AA100" s="65"/>
      <c r="AB100" s="65"/>
      <c r="AC100" s="65"/>
      <c r="AD100" s="65"/>
      <c r="AE100" s="65"/>
      <c r="AF100" s="65"/>
      <c r="AG100" s="65"/>
      <c r="AH100" s="65"/>
      <c r="AI100" s="65"/>
      <c r="AJ100" s="65"/>
      <c r="AK100" s="65"/>
      <c r="AL100" s="65"/>
      <c r="AM100" s="65"/>
      <c r="AN100" s="65"/>
      <c r="AO100" s="65"/>
      <c r="AP100" s="65"/>
      <c r="AQ100" s="65"/>
      <c r="AR100" s="65"/>
      <c r="AS100" s="65"/>
      <c r="AT100" s="65"/>
      <c r="AU100" s="65"/>
      <c r="AV100" s="65"/>
      <c r="AW100" s="65"/>
      <c r="AX100" s="65"/>
      <c r="AY100" s="65"/>
      <c r="AZ100" s="68"/>
      <c r="BA100" s="68"/>
      <c r="BB100" s="68"/>
      <c r="BC100" s="68"/>
      <c r="BD100" s="68"/>
      <c r="BE100" s="55"/>
      <c r="BF100" s="55"/>
      <c r="BG100" s="55"/>
      <c r="BH100" s="55"/>
      <c r="BI100" s="55"/>
      <c r="BJ100" s="55"/>
      <c r="BK100" s="55"/>
      <c r="BL100" s="55"/>
      <c r="BM100" s="55"/>
      <c r="BN100" s="55"/>
      <c r="BO100" s="55"/>
      <c r="BP100" s="55"/>
      <c r="BQ100" s="52">
        <v>94</v>
      </c>
      <c r="BR100" s="73"/>
      <c r="BS100" s="752"/>
      <c r="BT100" s="753"/>
      <c r="BU100" s="753"/>
      <c r="BV100" s="753"/>
      <c r="BW100" s="753"/>
      <c r="BX100" s="753"/>
      <c r="BY100" s="753"/>
      <c r="BZ100" s="753"/>
      <c r="CA100" s="753"/>
      <c r="CB100" s="753"/>
      <c r="CC100" s="753"/>
      <c r="CD100" s="753"/>
      <c r="CE100" s="753"/>
      <c r="CF100" s="753"/>
      <c r="CG100" s="754"/>
      <c r="CH100" s="749"/>
      <c r="CI100" s="750"/>
      <c r="CJ100" s="750"/>
      <c r="CK100" s="750"/>
      <c r="CL100" s="751"/>
      <c r="CM100" s="749"/>
      <c r="CN100" s="750"/>
      <c r="CO100" s="750"/>
      <c r="CP100" s="750"/>
      <c r="CQ100" s="751"/>
      <c r="CR100" s="749"/>
      <c r="CS100" s="750"/>
      <c r="CT100" s="750"/>
      <c r="CU100" s="750"/>
      <c r="CV100" s="751"/>
      <c r="CW100" s="749"/>
      <c r="CX100" s="750"/>
      <c r="CY100" s="750"/>
      <c r="CZ100" s="750"/>
      <c r="DA100" s="751"/>
      <c r="DB100" s="749"/>
      <c r="DC100" s="750"/>
      <c r="DD100" s="750"/>
      <c r="DE100" s="750"/>
      <c r="DF100" s="751"/>
      <c r="DG100" s="749"/>
      <c r="DH100" s="750"/>
      <c r="DI100" s="750"/>
      <c r="DJ100" s="750"/>
      <c r="DK100" s="751"/>
      <c r="DL100" s="749"/>
      <c r="DM100" s="750"/>
      <c r="DN100" s="750"/>
      <c r="DO100" s="750"/>
      <c r="DP100" s="751"/>
      <c r="DQ100" s="749"/>
      <c r="DR100" s="750"/>
      <c r="DS100" s="750"/>
      <c r="DT100" s="750"/>
      <c r="DU100" s="751"/>
      <c r="DV100" s="752"/>
      <c r="DW100" s="753"/>
      <c r="DX100" s="753"/>
      <c r="DY100" s="753"/>
      <c r="DZ100" s="755"/>
      <c r="EA100" s="48"/>
    </row>
    <row r="101" spans="1:131" ht="26.25" hidden="1" customHeight="1" x14ac:dyDescent="0.2">
      <c r="A101" s="58"/>
      <c r="B101" s="62"/>
      <c r="C101" s="62"/>
      <c r="D101" s="62"/>
      <c r="E101" s="62"/>
      <c r="F101" s="62"/>
      <c r="G101" s="62"/>
      <c r="H101" s="62"/>
      <c r="I101" s="62"/>
      <c r="J101" s="62"/>
      <c r="K101" s="62"/>
      <c r="L101" s="62"/>
      <c r="M101" s="62"/>
      <c r="N101" s="62"/>
      <c r="O101" s="62"/>
      <c r="P101" s="62"/>
      <c r="Q101" s="65"/>
      <c r="R101" s="65"/>
      <c r="S101" s="65"/>
      <c r="T101" s="65"/>
      <c r="U101" s="65"/>
      <c r="V101" s="65"/>
      <c r="W101" s="65"/>
      <c r="X101" s="65"/>
      <c r="Y101" s="65"/>
      <c r="Z101" s="65"/>
      <c r="AA101" s="65"/>
      <c r="AB101" s="65"/>
      <c r="AC101" s="65"/>
      <c r="AD101" s="65"/>
      <c r="AE101" s="65"/>
      <c r="AF101" s="65"/>
      <c r="AG101" s="65"/>
      <c r="AH101" s="65"/>
      <c r="AI101" s="65"/>
      <c r="AJ101" s="65"/>
      <c r="AK101" s="65"/>
      <c r="AL101" s="65"/>
      <c r="AM101" s="65"/>
      <c r="AN101" s="65"/>
      <c r="AO101" s="65"/>
      <c r="AP101" s="65"/>
      <c r="AQ101" s="65"/>
      <c r="AR101" s="65"/>
      <c r="AS101" s="65"/>
      <c r="AT101" s="65"/>
      <c r="AU101" s="65"/>
      <c r="AV101" s="65"/>
      <c r="AW101" s="65"/>
      <c r="AX101" s="65"/>
      <c r="AY101" s="65"/>
      <c r="AZ101" s="68"/>
      <c r="BA101" s="68"/>
      <c r="BB101" s="68"/>
      <c r="BC101" s="68"/>
      <c r="BD101" s="68"/>
      <c r="BE101" s="55"/>
      <c r="BF101" s="55"/>
      <c r="BG101" s="55"/>
      <c r="BH101" s="55"/>
      <c r="BI101" s="55"/>
      <c r="BJ101" s="55"/>
      <c r="BK101" s="55"/>
      <c r="BL101" s="55"/>
      <c r="BM101" s="55"/>
      <c r="BN101" s="55"/>
      <c r="BO101" s="55"/>
      <c r="BP101" s="55"/>
      <c r="BQ101" s="52">
        <v>95</v>
      </c>
      <c r="BR101" s="73"/>
      <c r="BS101" s="752"/>
      <c r="BT101" s="753"/>
      <c r="BU101" s="753"/>
      <c r="BV101" s="753"/>
      <c r="BW101" s="753"/>
      <c r="BX101" s="753"/>
      <c r="BY101" s="753"/>
      <c r="BZ101" s="753"/>
      <c r="CA101" s="753"/>
      <c r="CB101" s="753"/>
      <c r="CC101" s="753"/>
      <c r="CD101" s="753"/>
      <c r="CE101" s="753"/>
      <c r="CF101" s="753"/>
      <c r="CG101" s="754"/>
      <c r="CH101" s="749"/>
      <c r="CI101" s="750"/>
      <c r="CJ101" s="750"/>
      <c r="CK101" s="750"/>
      <c r="CL101" s="751"/>
      <c r="CM101" s="749"/>
      <c r="CN101" s="750"/>
      <c r="CO101" s="750"/>
      <c r="CP101" s="750"/>
      <c r="CQ101" s="751"/>
      <c r="CR101" s="749"/>
      <c r="CS101" s="750"/>
      <c r="CT101" s="750"/>
      <c r="CU101" s="750"/>
      <c r="CV101" s="751"/>
      <c r="CW101" s="749"/>
      <c r="CX101" s="750"/>
      <c r="CY101" s="750"/>
      <c r="CZ101" s="750"/>
      <c r="DA101" s="751"/>
      <c r="DB101" s="749"/>
      <c r="DC101" s="750"/>
      <c r="DD101" s="750"/>
      <c r="DE101" s="750"/>
      <c r="DF101" s="751"/>
      <c r="DG101" s="749"/>
      <c r="DH101" s="750"/>
      <c r="DI101" s="750"/>
      <c r="DJ101" s="750"/>
      <c r="DK101" s="751"/>
      <c r="DL101" s="749"/>
      <c r="DM101" s="750"/>
      <c r="DN101" s="750"/>
      <c r="DO101" s="750"/>
      <c r="DP101" s="751"/>
      <c r="DQ101" s="749"/>
      <c r="DR101" s="750"/>
      <c r="DS101" s="750"/>
      <c r="DT101" s="750"/>
      <c r="DU101" s="751"/>
      <c r="DV101" s="752"/>
      <c r="DW101" s="753"/>
      <c r="DX101" s="753"/>
      <c r="DY101" s="753"/>
      <c r="DZ101" s="755"/>
      <c r="EA101" s="48"/>
    </row>
    <row r="102" spans="1:131" ht="26.25" customHeight="1" x14ac:dyDescent="0.2">
      <c r="A102" s="58"/>
      <c r="B102" s="62"/>
      <c r="C102" s="62"/>
      <c r="D102" s="62"/>
      <c r="E102" s="62"/>
      <c r="F102" s="62"/>
      <c r="G102" s="62"/>
      <c r="H102" s="62"/>
      <c r="I102" s="62"/>
      <c r="J102" s="62"/>
      <c r="K102" s="62"/>
      <c r="L102" s="62"/>
      <c r="M102" s="62"/>
      <c r="N102" s="62"/>
      <c r="O102" s="62"/>
      <c r="P102" s="62"/>
      <c r="Q102" s="65"/>
      <c r="R102" s="65"/>
      <c r="S102" s="65"/>
      <c r="T102" s="65"/>
      <c r="U102" s="65"/>
      <c r="V102" s="65"/>
      <c r="W102" s="65"/>
      <c r="X102" s="65"/>
      <c r="Y102" s="65"/>
      <c r="Z102" s="65"/>
      <c r="AA102" s="65"/>
      <c r="AB102" s="65"/>
      <c r="AC102" s="65"/>
      <c r="AD102" s="65"/>
      <c r="AE102" s="65"/>
      <c r="AF102" s="65"/>
      <c r="AG102" s="65"/>
      <c r="AH102" s="65"/>
      <c r="AI102" s="65"/>
      <c r="AJ102" s="65"/>
      <c r="AK102" s="65"/>
      <c r="AL102" s="65"/>
      <c r="AM102" s="65"/>
      <c r="AN102" s="65"/>
      <c r="AO102" s="65"/>
      <c r="AP102" s="65"/>
      <c r="AQ102" s="65"/>
      <c r="AR102" s="65"/>
      <c r="AS102" s="65"/>
      <c r="AT102" s="65"/>
      <c r="AU102" s="65"/>
      <c r="AV102" s="65"/>
      <c r="AW102" s="65"/>
      <c r="AX102" s="65"/>
      <c r="AY102" s="65"/>
      <c r="AZ102" s="68"/>
      <c r="BA102" s="68"/>
      <c r="BB102" s="68"/>
      <c r="BC102" s="68"/>
      <c r="BD102" s="68"/>
      <c r="BE102" s="55"/>
      <c r="BF102" s="55"/>
      <c r="BG102" s="55"/>
      <c r="BH102" s="55"/>
      <c r="BI102" s="55"/>
      <c r="BJ102" s="55"/>
      <c r="BK102" s="55"/>
      <c r="BL102" s="55"/>
      <c r="BM102" s="55"/>
      <c r="BN102" s="55"/>
      <c r="BO102" s="55"/>
      <c r="BP102" s="55"/>
      <c r="BQ102" s="53" t="s">
        <v>448</v>
      </c>
      <c r="BR102" s="708" t="s">
        <v>476</v>
      </c>
      <c r="BS102" s="709"/>
      <c r="BT102" s="709"/>
      <c r="BU102" s="709"/>
      <c r="BV102" s="709"/>
      <c r="BW102" s="709"/>
      <c r="BX102" s="709"/>
      <c r="BY102" s="709"/>
      <c r="BZ102" s="709"/>
      <c r="CA102" s="709"/>
      <c r="CB102" s="709"/>
      <c r="CC102" s="709"/>
      <c r="CD102" s="709"/>
      <c r="CE102" s="709"/>
      <c r="CF102" s="709"/>
      <c r="CG102" s="710"/>
      <c r="CH102" s="763"/>
      <c r="CI102" s="764"/>
      <c r="CJ102" s="764"/>
      <c r="CK102" s="764"/>
      <c r="CL102" s="765"/>
      <c r="CM102" s="763"/>
      <c r="CN102" s="764"/>
      <c r="CO102" s="764"/>
      <c r="CP102" s="764"/>
      <c r="CQ102" s="765"/>
      <c r="CR102" s="766">
        <v>127</v>
      </c>
      <c r="CS102" s="721"/>
      <c r="CT102" s="721"/>
      <c r="CU102" s="721"/>
      <c r="CV102" s="767"/>
      <c r="CW102" s="766">
        <v>45</v>
      </c>
      <c r="CX102" s="721"/>
      <c r="CY102" s="721"/>
      <c r="CZ102" s="721"/>
      <c r="DA102" s="767"/>
      <c r="DB102" s="766">
        <v>34</v>
      </c>
      <c r="DC102" s="721"/>
      <c r="DD102" s="721"/>
      <c r="DE102" s="721"/>
      <c r="DF102" s="767"/>
      <c r="DG102" s="766" t="s">
        <v>33</v>
      </c>
      <c r="DH102" s="721"/>
      <c r="DI102" s="721"/>
      <c r="DJ102" s="721"/>
      <c r="DK102" s="767"/>
      <c r="DL102" s="766" t="s">
        <v>33</v>
      </c>
      <c r="DM102" s="721"/>
      <c r="DN102" s="721"/>
      <c r="DO102" s="721"/>
      <c r="DP102" s="767"/>
      <c r="DQ102" s="766" t="s">
        <v>33</v>
      </c>
      <c r="DR102" s="721"/>
      <c r="DS102" s="721"/>
      <c r="DT102" s="721"/>
      <c r="DU102" s="767"/>
      <c r="DV102" s="708"/>
      <c r="DW102" s="709"/>
      <c r="DX102" s="709"/>
      <c r="DY102" s="709"/>
      <c r="DZ102" s="768"/>
      <c r="EA102" s="48"/>
    </row>
    <row r="103" spans="1:131" ht="26.25" customHeight="1" x14ac:dyDescent="0.2">
      <c r="A103" s="58"/>
      <c r="B103" s="62"/>
      <c r="C103" s="62"/>
      <c r="D103" s="62"/>
      <c r="E103" s="62"/>
      <c r="F103" s="62"/>
      <c r="G103" s="62"/>
      <c r="H103" s="62"/>
      <c r="I103" s="62"/>
      <c r="J103" s="62"/>
      <c r="K103" s="62"/>
      <c r="L103" s="62"/>
      <c r="M103" s="62"/>
      <c r="N103" s="62"/>
      <c r="O103" s="62"/>
      <c r="P103" s="62"/>
      <c r="Q103" s="65"/>
      <c r="R103" s="65"/>
      <c r="S103" s="65"/>
      <c r="T103" s="65"/>
      <c r="U103" s="65"/>
      <c r="V103" s="65"/>
      <c r="W103" s="65"/>
      <c r="X103" s="65"/>
      <c r="Y103" s="65"/>
      <c r="Z103" s="65"/>
      <c r="AA103" s="65"/>
      <c r="AB103" s="65"/>
      <c r="AC103" s="65"/>
      <c r="AD103" s="65"/>
      <c r="AE103" s="65"/>
      <c r="AF103" s="65"/>
      <c r="AG103" s="65"/>
      <c r="AH103" s="65"/>
      <c r="AI103" s="65"/>
      <c r="AJ103" s="65"/>
      <c r="AK103" s="65"/>
      <c r="AL103" s="65"/>
      <c r="AM103" s="65"/>
      <c r="AN103" s="65"/>
      <c r="AO103" s="65"/>
      <c r="AP103" s="65"/>
      <c r="AQ103" s="65"/>
      <c r="AR103" s="65"/>
      <c r="AS103" s="65"/>
      <c r="AT103" s="65"/>
      <c r="AU103" s="65"/>
      <c r="AV103" s="65"/>
      <c r="AW103" s="65"/>
      <c r="AX103" s="65"/>
      <c r="AY103" s="65"/>
      <c r="AZ103" s="68"/>
      <c r="BA103" s="68"/>
      <c r="BB103" s="68"/>
      <c r="BC103" s="68"/>
      <c r="BD103" s="68"/>
      <c r="BE103" s="55"/>
      <c r="BF103" s="55"/>
      <c r="BG103" s="55"/>
      <c r="BH103" s="55"/>
      <c r="BI103" s="55"/>
      <c r="BJ103" s="55"/>
      <c r="BK103" s="55"/>
      <c r="BL103" s="55"/>
      <c r="BM103" s="55"/>
      <c r="BN103" s="55"/>
      <c r="BO103" s="55"/>
      <c r="BP103" s="55"/>
      <c r="BQ103" s="769" t="s">
        <v>477</v>
      </c>
      <c r="BR103" s="769"/>
      <c r="BS103" s="769"/>
      <c r="BT103" s="769"/>
      <c r="BU103" s="769"/>
      <c r="BV103" s="769"/>
      <c r="BW103" s="769"/>
      <c r="BX103" s="769"/>
      <c r="BY103" s="769"/>
      <c r="BZ103" s="769"/>
      <c r="CA103" s="769"/>
      <c r="CB103" s="769"/>
      <c r="CC103" s="769"/>
      <c r="CD103" s="769"/>
      <c r="CE103" s="769"/>
      <c r="CF103" s="769"/>
      <c r="CG103" s="769"/>
      <c r="CH103" s="769"/>
      <c r="CI103" s="769"/>
      <c r="CJ103" s="769"/>
      <c r="CK103" s="769"/>
      <c r="CL103" s="769"/>
      <c r="CM103" s="769"/>
      <c r="CN103" s="769"/>
      <c r="CO103" s="769"/>
      <c r="CP103" s="769"/>
      <c r="CQ103" s="769"/>
      <c r="CR103" s="769"/>
      <c r="CS103" s="769"/>
      <c r="CT103" s="769"/>
      <c r="CU103" s="769"/>
      <c r="CV103" s="769"/>
      <c r="CW103" s="769"/>
      <c r="CX103" s="769"/>
      <c r="CY103" s="769"/>
      <c r="CZ103" s="769"/>
      <c r="DA103" s="769"/>
      <c r="DB103" s="769"/>
      <c r="DC103" s="769"/>
      <c r="DD103" s="769"/>
      <c r="DE103" s="769"/>
      <c r="DF103" s="769"/>
      <c r="DG103" s="769"/>
      <c r="DH103" s="769"/>
      <c r="DI103" s="769"/>
      <c r="DJ103" s="769"/>
      <c r="DK103" s="769"/>
      <c r="DL103" s="769"/>
      <c r="DM103" s="769"/>
      <c r="DN103" s="769"/>
      <c r="DO103" s="769"/>
      <c r="DP103" s="769"/>
      <c r="DQ103" s="769"/>
      <c r="DR103" s="769"/>
      <c r="DS103" s="769"/>
      <c r="DT103" s="769"/>
      <c r="DU103" s="769"/>
      <c r="DV103" s="769"/>
      <c r="DW103" s="769"/>
      <c r="DX103" s="769"/>
      <c r="DY103" s="769"/>
      <c r="DZ103" s="769"/>
      <c r="EA103" s="48"/>
    </row>
    <row r="104" spans="1:131" ht="26.25" customHeight="1" x14ac:dyDescent="0.2">
      <c r="A104" s="58"/>
      <c r="B104" s="62"/>
      <c r="C104" s="62"/>
      <c r="D104" s="62"/>
      <c r="E104" s="62"/>
      <c r="F104" s="62"/>
      <c r="G104" s="62"/>
      <c r="H104" s="62"/>
      <c r="I104" s="62"/>
      <c r="J104" s="62"/>
      <c r="K104" s="62"/>
      <c r="L104" s="62"/>
      <c r="M104" s="62"/>
      <c r="N104" s="62"/>
      <c r="O104" s="62"/>
      <c r="P104" s="62"/>
      <c r="Q104" s="65"/>
      <c r="R104" s="65"/>
      <c r="S104" s="65"/>
      <c r="T104" s="65"/>
      <c r="U104" s="65"/>
      <c r="V104" s="65"/>
      <c r="W104" s="65"/>
      <c r="X104" s="65"/>
      <c r="Y104" s="65"/>
      <c r="Z104" s="65"/>
      <c r="AA104" s="65"/>
      <c r="AB104" s="65"/>
      <c r="AC104" s="65"/>
      <c r="AD104" s="65"/>
      <c r="AE104" s="65"/>
      <c r="AF104" s="65"/>
      <c r="AG104" s="65"/>
      <c r="AH104" s="65"/>
      <c r="AI104" s="65"/>
      <c r="AJ104" s="65"/>
      <c r="AK104" s="65"/>
      <c r="AL104" s="65"/>
      <c r="AM104" s="65"/>
      <c r="AN104" s="65"/>
      <c r="AO104" s="65"/>
      <c r="AP104" s="65"/>
      <c r="AQ104" s="65"/>
      <c r="AR104" s="65"/>
      <c r="AS104" s="65"/>
      <c r="AT104" s="65"/>
      <c r="AU104" s="65"/>
      <c r="AV104" s="65"/>
      <c r="AW104" s="65"/>
      <c r="AX104" s="65"/>
      <c r="AY104" s="65"/>
      <c r="AZ104" s="68"/>
      <c r="BA104" s="68"/>
      <c r="BB104" s="68"/>
      <c r="BC104" s="68"/>
      <c r="BD104" s="68"/>
      <c r="BE104" s="55"/>
      <c r="BF104" s="55"/>
      <c r="BG104" s="55"/>
      <c r="BH104" s="55"/>
      <c r="BI104" s="55"/>
      <c r="BJ104" s="55"/>
      <c r="BK104" s="55"/>
      <c r="BL104" s="55"/>
      <c r="BM104" s="55"/>
      <c r="BN104" s="55"/>
      <c r="BO104" s="55"/>
      <c r="BP104" s="55"/>
      <c r="BQ104" s="770" t="s">
        <v>478</v>
      </c>
      <c r="BR104" s="770"/>
      <c r="BS104" s="770"/>
      <c r="BT104" s="770"/>
      <c r="BU104" s="770"/>
      <c r="BV104" s="770"/>
      <c r="BW104" s="770"/>
      <c r="BX104" s="770"/>
      <c r="BY104" s="770"/>
      <c r="BZ104" s="770"/>
      <c r="CA104" s="770"/>
      <c r="CB104" s="770"/>
      <c r="CC104" s="770"/>
      <c r="CD104" s="770"/>
      <c r="CE104" s="770"/>
      <c r="CF104" s="770"/>
      <c r="CG104" s="770"/>
      <c r="CH104" s="770"/>
      <c r="CI104" s="770"/>
      <c r="CJ104" s="770"/>
      <c r="CK104" s="770"/>
      <c r="CL104" s="770"/>
      <c r="CM104" s="770"/>
      <c r="CN104" s="770"/>
      <c r="CO104" s="770"/>
      <c r="CP104" s="770"/>
      <c r="CQ104" s="770"/>
      <c r="CR104" s="770"/>
      <c r="CS104" s="770"/>
      <c r="CT104" s="770"/>
      <c r="CU104" s="770"/>
      <c r="CV104" s="770"/>
      <c r="CW104" s="770"/>
      <c r="CX104" s="770"/>
      <c r="CY104" s="770"/>
      <c r="CZ104" s="770"/>
      <c r="DA104" s="770"/>
      <c r="DB104" s="770"/>
      <c r="DC104" s="770"/>
      <c r="DD104" s="770"/>
      <c r="DE104" s="770"/>
      <c r="DF104" s="770"/>
      <c r="DG104" s="770"/>
      <c r="DH104" s="770"/>
      <c r="DI104" s="770"/>
      <c r="DJ104" s="770"/>
      <c r="DK104" s="770"/>
      <c r="DL104" s="770"/>
      <c r="DM104" s="770"/>
      <c r="DN104" s="770"/>
      <c r="DO104" s="770"/>
      <c r="DP104" s="770"/>
      <c r="DQ104" s="770"/>
      <c r="DR104" s="770"/>
      <c r="DS104" s="770"/>
      <c r="DT104" s="770"/>
      <c r="DU104" s="770"/>
      <c r="DV104" s="770"/>
      <c r="DW104" s="770"/>
      <c r="DX104" s="770"/>
      <c r="DY104" s="770"/>
      <c r="DZ104" s="770"/>
      <c r="EA104" s="48"/>
    </row>
    <row r="105" spans="1:131" ht="11.25" customHeight="1" x14ac:dyDescent="0.2">
      <c r="A105" s="5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48"/>
      <c r="BR105" s="48"/>
      <c r="BS105" s="48"/>
      <c r="BT105" s="48"/>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c r="DA105" s="48"/>
      <c r="DB105" s="48"/>
      <c r="DC105" s="48"/>
      <c r="DD105" s="48"/>
      <c r="DE105" s="48"/>
      <c r="DF105" s="48"/>
      <c r="DG105" s="48"/>
      <c r="DH105" s="48"/>
      <c r="DI105" s="48"/>
      <c r="DJ105" s="48"/>
      <c r="DK105" s="48"/>
      <c r="DL105" s="48"/>
      <c r="DM105" s="48"/>
      <c r="DN105" s="48"/>
      <c r="DO105" s="48"/>
      <c r="DP105" s="48"/>
      <c r="DQ105" s="48"/>
      <c r="DR105" s="48"/>
      <c r="DS105" s="48"/>
      <c r="DT105" s="48"/>
      <c r="DU105" s="48"/>
      <c r="DV105" s="48"/>
      <c r="DW105" s="48"/>
      <c r="DX105" s="48"/>
      <c r="DY105" s="48"/>
      <c r="DZ105" s="48"/>
      <c r="EA105" s="48"/>
    </row>
    <row r="106" spans="1:131" ht="11.25" customHeight="1" x14ac:dyDescent="0.2">
      <c r="A106" s="5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48"/>
      <c r="BR106" s="48"/>
      <c r="BS106" s="48"/>
      <c r="BT106" s="48"/>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c r="DA106" s="48"/>
      <c r="DB106" s="48"/>
      <c r="DC106" s="48"/>
      <c r="DD106" s="48"/>
      <c r="DE106" s="48"/>
      <c r="DF106" s="48"/>
      <c r="DG106" s="48"/>
      <c r="DH106" s="48"/>
      <c r="DI106" s="48"/>
      <c r="DJ106" s="48"/>
      <c r="DK106" s="48"/>
      <c r="DL106" s="48"/>
      <c r="DM106" s="48"/>
      <c r="DN106" s="48"/>
      <c r="DO106" s="48"/>
      <c r="DP106" s="48"/>
      <c r="DQ106" s="48"/>
      <c r="DR106" s="48"/>
      <c r="DS106" s="48"/>
      <c r="DT106" s="48"/>
      <c r="DU106" s="48"/>
      <c r="DV106" s="48"/>
      <c r="DW106" s="48"/>
      <c r="DX106" s="48"/>
      <c r="DY106" s="48"/>
      <c r="DZ106" s="48"/>
      <c r="EA106" s="48"/>
    </row>
    <row r="107" spans="1:131" s="48" customFormat="1" ht="26.25" customHeight="1" x14ac:dyDescent="0.2">
      <c r="A107" s="59" t="s">
        <v>324</v>
      </c>
      <c r="B107" s="63"/>
      <c r="C107" s="63"/>
      <c r="D107" s="63"/>
      <c r="E107" s="63"/>
      <c r="F107" s="63"/>
      <c r="G107" s="63"/>
      <c r="H107" s="63"/>
      <c r="I107" s="63"/>
      <c r="J107" s="63"/>
      <c r="K107" s="63"/>
      <c r="L107" s="63"/>
      <c r="M107" s="63"/>
      <c r="N107" s="63"/>
      <c r="O107" s="63"/>
      <c r="P107" s="63"/>
      <c r="Q107" s="63"/>
      <c r="R107" s="63"/>
      <c r="S107" s="63"/>
      <c r="T107" s="63"/>
      <c r="U107" s="63"/>
      <c r="V107" s="63"/>
      <c r="W107" s="63"/>
      <c r="X107" s="63"/>
      <c r="Y107" s="63"/>
      <c r="Z107" s="63"/>
      <c r="AA107" s="63"/>
      <c r="AB107" s="63"/>
      <c r="AC107" s="63"/>
      <c r="AD107" s="63"/>
      <c r="AE107" s="63"/>
      <c r="AF107" s="63"/>
      <c r="AG107" s="63"/>
      <c r="AH107" s="63"/>
      <c r="AI107" s="63"/>
      <c r="AJ107" s="63"/>
      <c r="AK107" s="63"/>
      <c r="AL107" s="63"/>
      <c r="AM107" s="63"/>
      <c r="AN107" s="63"/>
      <c r="AO107" s="63"/>
      <c r="AP107" s="63"/>
      <c r="AQ107" s="63"/>
      <c r="AR107" s="63"/>
      <c r="AS107" s="63"/>
      <c r="AT107" s="63"/>
      <c r="AU107" s="59" t="s">
        <v>479</v>
      </c>
      <c r="AV107" s="63"/>
      <c r="AW107" s="63"/>
      <c r="AX107" s="63"/>
      <c r="AY107" s="63"/>
      <c r="AZ107" s="63"/>
      <c r="BA107" s="63"/>
      <c r="BB107" s="63"/>
      <c r="BC107" s="63"/>
      <c r="BD107" s="63"/>
      <c r="BE107" s="63"/>
      <c r="BF107" s="63"/>
      <c r="BG107" s="63"/>
      <c r="BH107" s="63"/>
      <c r="BI107" s="63"/>
      <c r="BJ107" s="63"/>
      <c r="BK107" s="63"/>
      <c r="BL107" s="63"/>
      <c r="BM107" s="63"/>
      <c r="BN107" s="63"/>
      <c r="BO107" s="63"/>
      <c r="BP107" s="63"/>
      <c r="BQ107" s="63"/>
      <c r="BR107" s="63"/>
      <c r="BS107" s="63"/>
      <c r="BT107" s="63"/>
      <c r="BU107" s="63"/>
      <c r="BV107" s="63"/>
      <c r="BW107" s="63"/>
      <c r="BX107" s="63"/>
      <c r="BY107" s="63"/>
      <c r="BZ107" s="63"/>
      <c r="CA107" s="63"/>
      <c r="CB107" s="63"/>
      <c r="CC107" s="63"/>
      <c r="CD107" s="63"/>
      <c r="CE107" s="63"/>
      <c r="CF107" s="63"/>
      <c r="CG107" s="63"/>
      <c r="CH107" s="63"/>
      <c r="CI107" s="63"/>
      <c r="CJ107" s="63"/>
      <c r="CK107" s="63"/>
      <c r="CL107" s="63"/>
      <c r="CM107" s="63"/>
      <c r="CN107" s="63"/>
      <c r="CO107" s="63"/>
      <c r="CP107" s="63"/>
      <c r="CQ107" s="63"/>
      <c r="CR107" s="63"/>
      <c r="CS107" s="63"/>
      <c r="CT107" s="63"/>
      <c r="CU107" s="63"/>
      <c r="CV107" s="63"/>
      <c r="CW107" s="63"/>
      <c r="CX107" s="63"/>
      <c r="CY107" s="63"/>
      <c r="CZ107" s="63"/>
      <c r="DA107" s="63"/>
      <c r="DB107" s="63"/>
      <c r="DC107" s="63"/>
      <c r="DD107" s="63"/>
      <c r="DE107" s="63"/>
      <c r="DF107" s="63"/>
      <c r="DG107" s="63"/>
      <c r="DH107" s="63"/>
      <c r="DI107" s="63"/>
      <c r="DJ107" s="63"/>
      <c r="DK107" s="63"/>
      <c r="DL107" s="63"/>
      <c r="DM107" s="63"/>
      <c r="DN107" s="63"/>
      <c r="DO107" s="63"/>
      <c r="DP107" s="63"/>
      <c r="DQ107" s="63"/>
      <c r="DR107" s="63"/>
      <c r="DS107" s="63"/>
      <c r="DT107" s="63"/>
      <c r="DU107" s="63"/>
      <c r="DV107" s="63"/>
      <c r="DW107" s="63"/>
      <c r="DX107" s="63"/>
      <c r="DY107" s="63"/>
      <c r="DZ107" s="63"/>
    </row>
    <row r="108" spans="1:131" s="48" customFormat="1" ht="26.25" customHeight="1" x14ac:dyDescent="0.2">
      <c r="A108" s="771" t="s">
        <v>480</v>
      </c>
      <c r="B108" s="772"/>
      <c r="C108" s="772"/>
      <c r="D108" s="772"/>
      <c r="E108" s="772"/>
      <c r="F108" s="772"/>
      <c r="G108" s="772"/>
      <c r="H108" s="772"/>
      <c r="I108" s="772"/>
      <c r="J108" s="772"/>
      <c r="K108" s="772"/>
      <c r="L108" s="772"/>
      <c r="M108" s="772"/>
      <c r="N108" s="772"/>
      <c r="O108" s="772"/>
      <c r="P108" s="772"/>
      <c r="Q108" s="772"/>
      <c r="R108" s="772"/>
      <c r="S108" s="772"/>
      <c r="T108" s="772"/>
      <c r="U108" s="772"/>
      <c r="V108" s="772"/>
      <c r="W108" s="772"/>
      <c r="X108" s="772"/>
      <c r="Y108" s="772"/>
      <c r="Z108" s="772"/>
      <c r="AA108" s="772"/>
      <c r="AB108" s="772"/>
      <c r="AC108" s="772"/>
      <c r="AD108" s="772"/>
      <c r="AE108" s="772"/>
      <c r="AF108" s="772"/>
      <c r="AG108" s="772"/>
      <c r="AH108" s="772"/>
      <c r="AI108" s="772"/>
      <c r="AJ108" s="772"/>
      <c r="AK108" s="772"/>
      <c r="AL108" s="772"/>
      <c r="AM108" s="772"/>
      <c r="AN108" s="772"/>
      <c r="AO108" s="772"/>
      <c r="AP108" s="772"/>
      <c r="AQ108" s="772"/>
      <c r="AR108" s="772"/>
      <c r="AS108" s="772"/>
      <c r="AT108" s="773"/>
      <c r="AU108" s="771" t="s">
        <v>482</v>
      </c>
      <c r="AV108" s="772"/>
      <c r="AW108" s="772"/>
      <c r="AX108" s="772"/>
      <c r="AY108" s="772"/>
      <c r="AZ108" s="772"/>
      <c r="BA108" s="772"/>
      <c r="BB108" s="772"/>
      <c r="BC108" s="772"/>
      <c r="BD108" s="772"/>
      <c r="BE108" s="772"/>
      <c r="BF108" s="772"/>
      <c r="BG108" s="772"/>
      <c r="BH108" s="772"/>
      <c r="BI108" s="772"/>
      <c r="BJ108" s="772"/>
      <c r="BK108" s="772"/>
      <c r="BL108" s="772"/>
      <c r="BM108" s="772"/>
      <c r="BN108" s="772"/>
      <c r="BO108" s="772"/>
      <c r="BP108" s="772"/>
      <c r="BQ108" s="772"/>
      <c r="BR108" s="772"/>
      <c r="BS108" s="772"/>
      <c r="BT108" s="772"/>
      <c r="BU108" s="772"/>
      <c r="BV108" s="772"/>
      <c r="BW108" s="772"/>
      <c r="BX108" s="772"/>
      <c r="BY108" s="772"/>
      <c r="BZ108" s="772"/>
      <c r="CA108" s="772"/>
      <c r="CB108" s="772"/>
      <c r="CC108" s="772"/>
      <c r="CD108" s="772"/>
      <c r="CE108" s="772"/>
      <c r="CF108" s="772"/>
      <c r="CG108" s="772"/>
      <c r="CH108" s="772"/>
      <c r="CI108" s="772"/>
      <c r="CJ108" s="772"/>
      <c r="CK108" s="772"/>
      <c r="CL108" s="772"/>
      <c r="CM108" s="772"/>
      <c r="CN108" s="772"/>
      <c r="CO108" s="772"/>
      <c r="CP108" s="772"/>
      <c r="CQ108" s="772"/>
      <c r="CR108" s="772"/>
      <c r="CS108" s="772"/>
      <c r="CT108" s="772"/>
      <c r="CU108" s="772"/>
      <c r="CV108" s="772"/>
      <c r="CW108" s="772"/>
      <c r="CX108" s="772"/>
      <c r="CY108" s="772"/>
      <c r="CZ108" s="772"/>
      <c r="DA108" s="772"/>
      <c r="DB108" s="772"/>
      <c r="DC108" s="772"/>
      <c r="DD108" s="772"/>
      <c r="DE108" s="772"/>
      <c r="DF108" s="772"/>
      <c r="DG108" s="772"/>
      <c r="DH108" s="772"/>
      <c r="DI108" s="772"/>
      <c r="DJ108" s="772"/>
      <c r="DK108" s="772"/>
      <c r="DL108" s="772"/>
      <c r="DM108" s="772"/>
      <c r="DN108" s="772"/>
      <c r="DO108" s="772"/>
      <c r="DP108" s="772"/>
      <c r="DQ108" s="772"/>
      <c r="DR108" s="772"/>
      <c r="DS108" s="772"/>
      <c r="DT108" s="772"/>
      <c r="DU108" s="772"/>
      <c r="DV108" s="772"/>
      <c r="DW108" s="772"/>
      <c r="DX108" s="772"/>
      <c r="DY108" s="772"/>
      <c r="DZ108" s="773"/>
    </row>
    <row r="109" spans="1:131" s="48" customFormat="1" ht="26.25" customHeight="1" x14ac:dyDescent="0.2">
      <c r="A109" s="774" t="s">
        <v>483</v>
      </c>
      <c r="B109" s="775"/>
      <c r="C109" s="775"/>
      <c r="D109" s="775"/>
      <c r="E109" s="775"/>
      <c r="F109" s="775"/>
      <c r="G109" s="775"/>
      <c r="H109" s="775"/>
      <c r="I109" s="775"/>
      <c r="J109" s="775"/>
      <c r="K109" s="775"/>
      <c r="L109" s="775"/>
      <c r="M109" s="775"/>
      <c r="N109" s="775"/>
      <c r="O109" s="775"/>
      <c r="P109" s="775"/>
      <c r="Q109" s="775"/>
      <c r="R109" s="775"/>
      <c r="S109" s="775"/>
      <c r="T109" s="775"/>
      <c r="U109" s="775"/>
      <c r="V109" s="775"/>
      <c r="W109" s="775"/>
      <c r="X109" s="775"/>
      <c r="Y109" s="775"/>
      <c r="Z109" s="776"/>
      <c r="AA109" s="777" t="s">
        <v>419</v>
      </c>
      <c r="AB109" s="775"/>
      <c r="AC109" s="775"/>
      <c r="AD109" s="775"/>
      <c r="AE109" s="776"/>
      <c r="AF109" s="777" t="s">
        <v>485</v>
      </c>
      <c r="AG109" s="775"/>
      <c r="AH109" s="775"/>
      <c r="AI109" s="775"/>
      <c r="AJ109" s="776"/>
      <c r="AK109" s="777" t="s">
        <v>401</v>
      </c>
      <c r="AL109" s="775"/>
      <c r="AM109" s="775"/>
      <c r="AN109" s="775"/>
      <c r="AO109" s="776"/>
      <c r="AP109" s="777" t="s">
        <v>486</v>
      </c>
      <c r="AQ109" s="775"/>
      <c r="AR109" s="775"/>
      <c r="AS109" s="775"/>
      <c r="AT109" s="778"/>
      <c r="AU109" s="774" t="s">
        <v>483</v>
      </c>
      <c r="AV109" s="775"/>
      <c r="AW109" s="775"/>
      <c r="AX109" s="775"/>
      <c r="AY109" s="775"/>
      <c r="AZ109" s="775"/>
      <c r="BA109" s="775"/>
      <c r="BB109" s="775"/>
      <c r="BC109" s="775"/>
      <c r="BD109" s="775"/>
      <c r="BE109" s="775"/>
      <c r="BF109" s="775"/>
      <c r="BG109" s="775"/>
      <c r="BH109" s="775"/>
      <c r="BI109" s="775"/>
      <c r="BJ109" s="775"/>
      <c r="BK109" s="775"/>
      <c r="BL109" s="775"/>
      <c r="BM109" s="775"/>
      <c r="BN109" s="775"/>
      <c r="BO109" s="775"/>
      <c r="BP109" s="776"/>
      <c r="BQ109" s="777" t="s">
        <v>419</v>
      </c>
      <c r="BR109" s="775"/>
      <c r="BS109" s="775"/>
      <c r="BT109" s="775"/>
      <c r="BU109" s="776"/>
      <c r="BV109" s="777" t="s">
        <v>485</v>
      </c>
      <c r="BW109" s="775"/>
      <c r="BX109" s="775"/>
      <c r="BY109" s="775"/>
      <c r="BZ109" s="776"/>
      <c r="CA109" s="777" t="s">
        <v>401</v>
      </c>
      <c r="CB109" s="775"/>
      <c r="CC109" s="775"/>
      <c r="CD109" s="775"/>
      <c r="CE109" s="776"/>
      <c r="CF109" s="779" t="s">
        <v>486</v>
      </c>
      <c r="CG109" s="779"/>
      <c r="CH109" s="779"/>
      <c r="CI109" s="779"/>
      <c r="CJ109" s="779"/>
      <c r="CK109" s="777" t="s">
        <v>121</v>
      </c>
      <c r="CL109" s="775"/>
      <c r="CM109" s="775"/>
      <c r="CN109" s="775"/>
      <c r="CO109" s="775"/>
      <c r="CP109" s="775"/>
      <c r="CQ109" s="775"/>
      <c r="CR109" s="775"/>
      <c r="CS109" s="775"/>
      <c r="CT109" s="775"/>
      <c r="CU109" s="775"/>
      <c r="CV109" s="775"/>
      <c r="CW109" s="775"/>
      <c r="CX109" s="775"/>
      <c r="CY109" s="775"/>
      <c r="CZ109" s="775"/>
      <c r="DA109" s="775"/>
      <c r="DB109" s="775"/>
      <c r="DC109" s="775"/>
      <c r="DD109" s="775"/>
      <c r="DE109" s="775"/>
      <c r="DF109" s="776"/>
      <c r="DG109" s="777" t="s">
        <v>419</v>
      </c>
      <c r="DH109" s="775"/>
      <c r="DI109" s="775"/>
      <c r="DJ109" s="775"/>
      <c r="DK109" s="776"/>
      <c r="DL109" s="777" t="s">
        <v>485</v>
      </c>
      <c r="DM109" s="775"/>
      <c r="DN109" s="775"/>
      <c r="DO109" s="775"/>
      <c r="DP109" s="776"/>
      <c r="DQ109" s="777" t="s">
        <v>401</v>
      </c>
      <c r="DR109" s="775"/>
      <c r="DS109" s="775"/>
      <c r="DT109" s="775"/>
      <c r="DU109" s="776"/>
      <c r="DV109" s="777" t="s">
        <v>486</v>
      </c>
      <c r="DW109" s="775"/>
      <c r="DX109" s="775"/>
      <c r="DY109" s="775"/>
      <c r="DZ109" s="778"/>
    </row>
    <row r="110" spans="1:131" s="48" customFormat="1" ht="26.25" customHeight="1" x14ac:dyDescent="0.2">
      <c r="A110" s="780" t="s">
        <v>233</v>
      </c>
      <c r="B110" s="781"/>
      <c r="C110" s="781"/>
      <c r="D110" s="781"/>
      <c r="E110" s="781"/>
      <c r="F110" s="781"/>
      <c r="G110" s="781"/>
      <c r="H110" s="781"/>
      <c r="I110" s="781"/>
      <c r="J110" s="781"/>
      <c r="K110" s="781"/>
      <c r="L110" s="781"/>
      <c r="M110" s="781"/>
      <c r="N110" s="781"/>
      <c r="O110" s="781"/>
      <c r="P110" s="781"/>
      <c r="Q110" s="781"/>
      <c r="R110" s="781"/>
      <c r="S110" s="781"/>
      <c r="T110" s="781"/>
      <c r="U110" s="781"/>
      <c r="V110" s="781"/>
      <c r="W110" s="781"/>
      <c r="X110" s="781"/>
      <c r="Y110" s="781"/>
      <c r="Z110" s="782"/>
      <c r="AA110" s="783">
        <v>3264716</v>
      </c>
      <c r="AB110" s="784"/>
      <c r="AC110" s="784"/>
      <c r="AD110" s="784"/>
      <c r="AE110" s="785"/>
      <c r="AF110" s="786">
        <v>3153030</v>
      </c>
      <c r="AG110" s="784"/>
      <c r="AH110" s="784"/>
      <c r="AI110" s="784"/>
      <c r="AJ110" s="785"/>
      <c r="AK110" s="786">
        <v>3026305</v>
      </c>
      <c r="AL110" s="784"/>
      <c r="AM110" s="784"/>
      <c r="AN110" s="784"/>
      <c r="AO110" s="785"/>
      <c r="AP110" s="787">
        <v>24</v>
      </c>
      <c r="AQ110" s="788"/>
      <c r="AR110" s="788"/>
      <c r="AS110" s="788"/>
      <c r="AT110" s="789"/>
      <c r="AU110" s="845" t="s">
        <v>108</v>
      </c>
      <c r="AV110" s="846"/>
      <c r="AW110" s="846"/>
      <c r="AX110" s="846"/>
      <c r="AY110" s="846"/>
      <c r="AZ110" s="790" t="s">
        <v>273</v>
      </c>
      <c r="BA110" s="781"/>
      <c r="BB110" s="781"/>
      <c r="BC110" s="781"/>
      <c r="BD110" s="781"/>
      <c r="BE110" s="781"/>
      <c r="BF110" s="781"/>
      <c r="BG110" s="781"/>
      <c r="BH110" s="781"/>
      <c r="BI110" s="781"/>
      <c r="BJ110" s="781"/>
      <c r="BK110" s="781"/>
      <c r="BL110" s="781"/>
      <c r="BM110" s="781"/>
      <c r="BN110" s="781"/>
      <c r="BO110" s="781"/>
      <c r="BP110" s="782"/>
      <c r="BQ110" s="791">
        <v>26876645</v>
      </c>
      <c r="BR110" s="792"/>
      <c r="BS110" s="792"/>
      <c r="BT110" s="792"/>
      <c r="BU110" s="792"/>
      <c r="BV110" s="792">
        <v>25861289</v>
      </c>
      <c r="BW110" s="792"/>
      <c r="BX110" s="792"/>
      <c r="BY110" s="792"/>
      <c r="BZ110" s="792"/>
      <c r="CA110" s="792">
        <v>25048784</v>
      </c>
      <c r="CB110" s="792"/>
      <c r="CC110" s="792"/>
      <c r="CD110" s="792"/>
      <c r="CE110" s="792"/>
      <c r="CF110" s="793">
        <v>198.8</v>
      </c>
      <c r="CG110" s="794"/>
      <c r="CH110" s="794"/>
      <c r="CI110" s="794"/>
      <c r="CJ110" s="794"/>
      <c r="CK110" s="851" t="s">
        <v>102</v>
      </c>
      <c r="CL110" s="852"/>
      <c r="CM110" s="790" t="s">
        <v>487</v>
      </c>
      <c r="CN110" s="781"/>
      <c r="CO110" s="781"/>
      <c r="CP110" s="781"/>
      <c r="CQ110" s="781"/>
      <c r="CR110" s="781"/>
      <c r="CS110" s="781"/>
      <c r="CT110" s="781"/>
      <c r="CU110" s="781"/>
      <c r="CV110" s="781"/>
      <c r="CW110" s="781"/>
      <c r="CX110" s="781"/>
      <c r="CY110" s="781"/>
      <c r="CZ110" s="781"/>
      <c r="DA110" s="781"/>
      <c r="DB110" s="781"/>
      <c r="DC110" s="781"/>
      <c r="DD110" s="781"/>
      <c r="DE110" s="781"/>
      <c r="DF110" s="782"/>
      <c r="DG110" s="791" t="s">
        <v>33</v>
      </c>
      <c r="DH110" s="792"/>
      <c r="DI110" s="792"/>
      <c r="DJ110" s="792"/>
      <c r="DK110" s="792"/>
      <c r="DL110" s="792" t="s">
        <v>33</v>
      </c>
      <c r="DM110" s="792"/>
      <c r="DN110" s="792"/>
      <c r="DO110" s="792"/>
      <c r="DP110" s="792"/>
      <c r="DQ110" s="792" t="s">
        <v>33</v>
      </c>
      <c r="DR110" s="792"/>
      <c r="DS110" s="792"/>
      <c r="DT110" s="792"/>
      <c r="DU110" s="792"/>
      <c r="DV110" s="795" t="s">
        <v>33</v>
      </c>
      <c r="DW110" s="795"/>
      <c r="DX110" s="795"/>
      <c r="DY110" s="795"/>
      <c r="DZ110" s="796"/>
    </row>
    <row r="111" spans="1:131" s="48" customFormat="1" ht="26.25" customHeight="1" x14ac:dyDescent="0.2">
      <c r="A111" s="797" t="s">
        <v>376</v>
      </c>
      <c r="B111" s="770"/>
      <c r="C111" s="770"/>
      <c r="D111" s="770"/>
      <c r="E111" s="770"/>
      <c r="F111" s="770"/>
      <c r="G111" s="770"/>
      <c r="H111" s="770"/>
      <c r="I111" s="770"/>
      <c r="J111" s="770"/>
      <c r="K111" s="770"/>
      <c r="L111" s="770"/>
      <c r="M111" s="770"/>
      <c r="N111" s="770"/>
      <c r="O111" s="770"/>
      <c r="P111" s="770"/>
      <c r="Q111" s="770"/>
      <c r="R111" s="770"/>
      <c r="S111" s="770"/>
      <c r="T111" s="770"/>
      <c r="U111" s="770"/>
      <c r="V111" s="770"/>
      <c r="W111" s="770"/>
      <c r="X111" s="770"/>
      <c r="Y111" s="770"/>
      <c r="Z111" s="798"/>
      <c r="AA111" s="799" t="s">
        <v>33</v>
      </c>
      <c r="AB111" s="800"/>
      <c r="AC111" s="800"/>
      <c r="AD111" s="800"/>
      <c r="AE111" s="801"/>
      <c r="AF111" s="802" t="s">
        <v>33</v>
      </c>
      <c r="AG111" s="800"/>
      <c r="AH111" s="800"/>
      <c r="AI111" s="800"/>
      <c r="AJ111" s="801"/>
      <c r="AK111" s="802" t="s">
        <v>33</v>
      </c>
      <c r="AL111" s="800"/>
      <c r="AM111" s="800"/>
      <c r="AN111" s="800"/>
      <c r="AO111" s="801"/>
      <c r="AP111" s="803" t="s">
        <v>33</v>
      </c>
      <c r="AQ111" s="804"/>
      <c r="AR111" s="804"/>
      <c r="AS111" s="804"/>
      <c r="AT111" s="805"/>
      <c r="AU111" s="847"/>
      <c r="AV111" s="848"/>
      <c r="AW111" s="848"/>
      <c r="AX111" s="848"/>
      <c r="AY111" s="848"/>
      <c r="AZ111" s="806" t="s">
        <v>488</v>
      </c>
      <c r="BA111" s="807"/>
      <c r="BB111" s="807"/>
      <c r="BC111" s="807"/>
      <c r="BD111" s="807"/>
      <c r="BE111" s="807"/>
      <c r="BF111" s="807"/>
      <c r="BG111" s="807"/>
      <c r="BH111" s="807"/>
      <c r="BI111" s="807"/>
      <c r="BJ111" s="807"/>
      <c r="BK111" s="807"/>
      <c r="BL111" s="807"/>
      <c r="BM111" s="807"/>
      <c r="BN111" s="807"/>
      <c r="BO111" s="807"/>
      <c r="BP111" s="808"/>
      <c r="BQ111" s="809" t="s">
        <v>33</v>
      </c>
      <c r="BR111" s="810"/>
      <c r="BS111" s="810"/>
      <c r="BT111" s="810"/>
      <c r="BU111" s="810"/>
      <c r="BV111" s="810" t="s">
        <v>33</v>
      </c>
      <c r="BW111" s="810"/>
      <c r="BX111" s="810"/>
      <c r="BY111" s="810"/>
      <c r="BZ111" s="810"/>
      <c r="CA111" s="810" t="s">
        <v>33</v>
      </c>
      <c r="CB111" s="810"/>
      <c r="CC111" s="810"/>
      <c r="CD111" s="810"/>
      <c r="CE111" s="810"/>
      <c r="CF111" s="811" t="s">
        <v>33</v>
      </c>
      <c r="CG111" s="812"/>
      <c r="CH111" s="812"/>
      <c r="CI111" s="812"/>
      <c r="CJ111" s="812"/>
      <c r="CK111" s="853"/>
      <c r="CL111" s="854"/>
      <c r="CM111" s="806" t="s">
        <v>461</v>
      </c>
      <c r="CN111" s="807"/>
      <c r="CO111" s="807"/>
      <c r="CP111" s="807"/>
      <c r="CQ111" s="807"/>
      <c r="CR111" s="807"/>
      <c r="CS111" s="807"/>
      <c r="CT111" s="807"/>
      <c r="CU111" s="807"/>
      <c r="CV111" s="807"/>
      <c r="CW111" s="807"/>
      <c r="CX111" s="807"/>
      <c r="CY111" s="807"/>
      <c r="CZ111" s="807"/>
      <c r="DA111" s="807"/>
      <c r="DB111" s="807"/>
      <c r="DC111" s="807"/>
      <c r="DD111" s="807"/>
      <c r="DE111" s="807"/>
      <c r="DF111" s="808"/>
      <c r="DG111" s="809" t="s">
        <v>33</v>
      </c>
      <c r="DH111" s="810"/>
      <c r="DI111" s="810"/>
      <c r="DJ111" s="810"/>
      <c r="DK111" s="810"/>
      <c r="DL111" s="810" t="s">
        <v>33</v>
      </c>
      <c r="DM111" s="810"/>
      <c r="DN111" s="810"/>
      <c r="DO111" s="810"/>
      <c r="DP111" s="810"/>
      <c r="DQ111" s="810" t="s">
        <v>33</v>
      </c>
      <c r="DR111" s="810"/>
      <c r="DS111" s="810"/>
      <c r="DT111" s="810"/>
      <c r="DU111" s="810"/>
      <c r="DV111" s="813" t="s">
        <v>33</v>
      </c>
      <c r="DW111" s="813"/>
      <c r="DX111" s="813"/>
      <c r="DY111" s="813"/>
      <c r="DZ111" s="814"/>
    </row>
    <row r="112" spans="1:131" s="48" customFormat="1" ht="26.25" customHeight="1" x14ac:dyDescent="0.2">
      <c r="A112" s="963" t="s">
        <v>484</v>
      </c>
      <c r="B112" s="964"/>
      <c r="C112" s="807" t="s">
        <v>22</v>
      </c>
      <c r="D112" s="807"/>
      <c r="E112" s="807"/>
      <c r="F112" s="807"/>
      <c r="G112" s="807"/>
      <c r="H112" s="807"/>
      <c r="I112" s="807"/>
      <c r="J112" s="807"/>
      <c r="K112" s="807"/>
      <c r="L112" s="807"/>
      <c r="M112" s="807"/>
      <c r="N112" s="807"/>
      <c r="O112" s="807"/>
      <c r="P112" s="807"/>
      <c r="Q112" s="807"/>
      <c r="R112" s="807"/>
      <c r="S112" s="807"/>
      <c r="T112" s="807"/>
      <c r="U112" s="807"/>
      <c r="V112" s="807"/>
      <c r="W112" s="807"/>
      <c r="X112" s="807"/>
      <c r="Y112" s="807"/>
      <c r="Z112" s="808"/>
      <c r="AA112" s="799" t="s">
        <v>33</v>
      </c>
      <c r="AB112" s="800"/>
      <c r="AC112" s="800"/>
      <c r="AD112" s="800"/>
      <c r="AE112" s="801"/>
      <c r="AF112" s="802" t="s">
        <v>33</v>
      </c>
      <c r="AG112" s="800"/>
      <c r="AH112" s="800"/>
      <c r="AI112" s="800"/>
      <c r="AJ112" s="801"/>
      <c r="AK112" s="802" t="s">
        <v>33</v>
      </c>
      <c r="AL112" s="800"/>
      <c r="AM112" s="800"/>
      <c r="AN112" s="800"/>
      <c r="AO112" s="801"/>
      <c r="AP112" s="803" t="s">
        <v>33</v>
      </c>
      <c r="AQ112" s="804"/>
      <c r="AR112" s="804"/>
      <c r="AS112" s="804"/>
      <c r="AT112" s="805"/>
      <c r="AU112" s="847"/>
      <c r="AV112" s="848"/>
      <c r="AW112" s="848"/>
      <c r="AX112" s="848"/>
      <c r="AY112" s="848"/>
      <c r="AZ112" s="806" t="s">
        <v>489</v>
      </c>
      <c r="BA112" s="807"/>
      <c r="BB112" s="807"/>
      <c r="BC112" s="807"/>
      <c r="BD112" s="807"/>
      <c r="BE112" s="807"/>
      <c r="BF112" s="807"/>
      <c r="BG112" s="807"/>
      <c r="BH112" s="807"/>
      <c r="BI112" s="807"/>
      <c r="BJ112" s="807"/>
      <c r="BK112" s="807"/>
      <c r="BL112" s="807"/>
      <c r="BM112" s="807"/>
      <c r="BN112" s="807"/>
      <c r="BO112" s="807"/>
      <c r="BP112" s="808"/>
      <c r="BQ112" s="809">
        <v>7072801</v>
      </c>
      <c r="BR112" s="810"/>
      <c r="BS112" s="810"/>
      <c r="BT112" s="810"/>
      <c r="BU112" s="810"/>
      <c r="BV112" s="810">
        <v>7363522</v>
      </c>
      <c r="BW112" s="810"/>
      <c r="BX112" s="810"/>
      <c r="BY112" s="810"/>
      <c r="BZ112" s="810"/>
      <c r="CA112" s="810">
        <v>6304312</v>
      </c>
      <c r="CB112" s="810"/>
      <c r="CC112" s="810"/>
      <c r="CD112" s="810"/>
      <c r="CE112" s="810"/>
      <c r="CF112" s="811">
        <v>50</v>
      </c>
      <c r="CG112" s="812"/>
      <c r="CH112" s="812"/>
      <c r="CI112" s="812"/>
      <c r="CJ112" s="812"/>
      <c r="CK112" s="853"/>
      <c r="CL112" s="854"/>
      <c r="CM112" s="806" t="s">
        <v>490</v>
      </c>
      <c r="CN112" s="807"/>
      <c r="CO112" s="807"/>
      <c r="CP112" s="807"/>
      <c r="CQ112" s="807"/>
      <c r="CR112" s="807"/>
      <c r="CS112" s="807"/>
      <c r="CT112" s="807"/>
      <c r="CU112" s="807"/>
      <c r="CV112" s="807"/>
      <c r="CW112" s="807"/>
      <c r="CX112" s="807"/>
      <c r="CY112" s="807"/>
      <c r="CZ112" s="807"/>
      <c r="DA112" s="807"/>
      <c r="DB112" s="807"/>
      <c r="DC112" s="807"/>
      <c r="DD112" s="807"/>
      <c r="DE112" s="807"/>
      <c r="DF112" s="808"/>
      <c r="DG112" s="809" t="s">
        <v>33</v>
      </c>
      <c r="DH112" s="810"/>
      <c r="DI112" s="810"/>
      <c r="DJ112" s="810"/>
      <c r="DK112" s="810"/>
      <c r="DL112" s="810" t="s">
        <v>33</v>
      </c>
      <c r="DM112" s="810"/>
      <c r="DN112" s="810"/>
      <c r="DO112" s="810"/>
      <c r="DP112" s="810"/>
      <c r="DQ112" s="810" t="s">
        <v>33</v>
      </c>
      <c r="DR112" s="810"/>
      <c r="DS112" s="810"/>
      <c r="DT112" s="810"/>
      <c r="DU112" s="810"/>
      <c r="DV112" s="813" t="s">
        <v>33</v>
      </c>
      <c r="DW112" s="813"/>
      <c r="DX112" s="813"/>
      <c r="DY112" s="813"/>
      <c r="DZ112" s="814"/>
    </row>
    <row r="113" spans="1:130" s="48" customFormat="1" ht="26.25" customHeight="1" x14ac:dyDescent="0.2">
      <c r="A113" s="965"/>
      <c r="B113" s="966"/>
      <c r="C113" s="807" t="s">
        <v>68</v>
      </c>
      <c r="D113" s="807"/>
      <c r="E113" s="807"/>
      <c r="F113" s="807"/>
      <c r="G113" s="807"/>
      <c r="H113" s="807"/>
      <c r="I113" s="807"/>
      <c r="J113" s="807"/>
      <c r="K113" s="807"/>
      <c r="L113" s="807"/>
      <c r="M113" s="807"/>
      <c r="N113" s="807"/>
      <c r="O113" s="807"/>
      <c r="P113" s="807"/>
      <c r="Q113" s="807"/>
      <c r="R113" s="807"/>
      <c r="S113" s="807"/>
      <c r="T113" s="807"/>
      <c r="U113" s="807"/>
      <c r="V113" s="807"/>
      <c r="W113" s="807"/>
      <c r="X113" s="807"/>
      <c r="Y113" s="807"/>
      <c r="Z113" s="808"/>
      <c r="AA113" s="799">
        <v>612149</v>
      </c>
      <c r="AB113" s="800"/>
      <c r="AC113" s="800"/>
      <c r="AD113" s="800"/>
      <c r="AE113" s="801"/>
      <c r="AF113" s="802">
        <v>611668</v>
      </c>
      <c r="AG113" s="800"/>
      <c r="AH113" s="800"/>
      <c r="AI113" s="800"/>
      <c r="AJ113" s="801"/>
      <c r="AK113" s="802">
        <v>582769</v>
      </c>
      <c r="AL113" s="800"/>
      <c r="AM113" s="800"/>
      <c r="AN113" s="800"/>
      <c r="AO113" s="801"/>
      <c r="AP113" s="803">
        <v>4.5999999999999996</v>
      </c>
      <c r="AQ113" s="804"/>
      <c r="AR113" s="804"/>
      <c r="AS113" s="804"/>
      <c r="AT113" s="805"/>
      <c r="AU113" s="847"/>
      <c r="AV113" s="848"/>
      <c r="AW113" s="848"/>
      <c r="AX113" s="848"/>
      <c r="AY113" s="848"/>
      <c r="AZ113" s="806" t="s">
        <v>491</v>
      </c>
      <c r="BA113" s="807"/>
      <c r="BB113" s="807"/>
      <c r="BC113" s="807"/>
      <c r="BD113" s="807"/>
      <c r="BE113" s="807"/>
      <c r="BF113" s="807"/>
      <c r="BG113" s="807"/>
      <c r="BH113" s="807"/>
      <c r="BI113" s="807"/>
      <c r="BJ113" s="807"/>
      <c r="BK113" s="807"/>
      <c r="BL113" s="807"/>
      <c r="BM113" s="807"/>
      <c r="BN113" s="807"/>
      <c r="BO113" s="807"/>
      <c r="BP113" s="808"/>
      <c r="BQ113" s="809">
        <v>16394</v>
      </c>
      <c r="BR113" s="810"/>
      <c r="BS113" s="810"/>
      <c r="BT113" s="810"/>
      <c r="BU113" s="810"/>
      <c r="BV113" s="810" t="s">
        <v>33</v>
      </c>
      <c r="BW113" s="810"/>
      <c r="BX113" s="810"/>
      <c r="BY113" s="810"/>
      <c r="BZ113" s="810"/>
      <c r="CA113" s="810" t="s">
        <v>33</v>
      </c>
      <c r="CB113" s="810"/>
      <c r="CC113" s="810"/>
      <c r="CD113" s="810"/>
      <c r="CE113" s="810"/>
      <c r="CF113" s="811" t="s">
        <v>33</v>
      </c>
      <c r="CG113" s="812"/>
      <c r="CH113" s="812"/>
      <c r="CI113" s="812"/>
      <c r="CJ113" s="812"/>
      <c r="CK113" s="853"/>
      <c r="CL113" s="854"/>
      <c r="CM113" s="806" t="s">
        <v>59</v>
      </c>
      <c r="CN113" s="807"/>
      <c r="CO113" s="807"/>
      <c r="CP113" s="807"/>
      <c r="CQ113" s="807"/>
      <c r="CR113" s="807"/>
      <c r="CS113" s="807"/>
      <c r="CT113" s="807"/>
      <c r="CU113" s="807"/>
      <c r="CV113" s="807"/>
      <c r="CW113" s="807"/>
      <c r="CX113" s="807"/>
      <c r="CY113" s="807"/>
      <c r="CZ113" s="807"/>
      <c r="DA113" s="807"/>
      <c r="DB113" s="807"/>
      <c r="DC113" s="807"/>
      <c r="DD113" s="807"/>
      <c r="DE113" s="807"/>
      <c r="DF113" s="808"/>
      <c r="DG113" s="799" t="s">
        <v>33</v>
      </c>
      <c r="DH113" s="800"/>
      <c r="DI113" s="800"/>
      <c r="DJ113" s="800"/>
      <c r="DK113" s="801"/>
      <c r="DL113" s="802" t="s">
        <v>33</v>
      </c>
      <c r="DM113" s="800"/>
      <c r="DN113" s="800"/>
      <c r="DO113" s="800"/>
      <c r="DP113" s="801"/>
      <c r="DQ113" s="802" t="s">
        <v>33</v>
      </c>
      <c r="DR113" s="800"/>
      <c r="DS113" s="800"/>
      <c r="DT113" s="800"/>
      <c r="DU113" s="801"/>
      <c r="DV113" s="803" t="s">
        <v>33</v>
      </c>
      <c r="DW113" s="804"/>
      <c r="DX113" s="804"/>
      <c r="DY113" s="804"/>
      <c r="DZ113" s="805"/>
    </row>
    <row r="114" spans="1:130" s="48" customFormat="1" ht="26.25" customHeight="1" x14ac:dyDescent="0.2">
      <c r="A114" s="965"/>
      <c r="B114" s="966"/>
      <c r="C114" s="807" t="s">
        <v>426</v>
      </c>
      <c r="D114" s="807"/>
      <c r="E114" s="807"/>
      <c r="F114" s="807"/>
      <c r="G114" s="807"/>
      <c r="H114" s="807"/>
      <c r="I114" s="807"/>
      <c r="J114" s="807"/>
      <c r="K114" s="807"/>
      <c r="L114" s="807"/>
      <c r="M114" s="807"/>
      <c r="N114" s="807"/>
      <c r="O114" s="807"/>
      <c r="P114" s="807"/>
      <c r="Q114" s="807"/>
      <c r="R114" s="807"/>
      <c r="S114" s="807"/>
      <c r="T114" s="807"/>
      <c r="U114" s="807"/>
      <c r="V114" s="807"/>
      <c r="W114" s="807"/>
      <c r="X114" s="807"/>
      <c r="Y114" s="807"/>
      <c r="Z114" s="808"/>
      <c r="AA114" s="799">
        <v>40184</v>
      </c>
      <c r="AB114" s="800"/>
      <c r="AC114" s="800"/>
      <c r="AD114" s="800"/>
      <c r="AE114" s="801"/>
      <c r="AF114" s="802">
        <v>16426</v>
      </c>
      <c r="AG114" s="800"/>
      <c r="AH114" s="800"/>
      <c r="AI114" s="800"/>
      <c r="AJ114" s="801"/>
      <c r="AK114" s="802" t="s">
        <v>33</v>
      </c>
      <c r="AL114" s="800"/>
      <c r="AM114" s="800"/>
      <c r="AN114" s="800"/>
      <c r="AO114" s="801"/>
      <c r="AP114" s="803" t="s">
        <v>33</v>
      </c>
      <c r="AQ114" s="804"/>
      <c r="AR114" s="804"/>
      <c r="AS114" s="804"/>
      <c r="AT114" s="805"/>
      <c r="AU114" s="847"/>
      <c r="AV114" s="848"/>
      <c r="AW114" s="848"/>
      <c r="AX114" s="848"/>
      <c r="AY114" s="848"/>
      <c r="AZ114" s="806" t="s">
        <v>493</v>
      </c>
      <c r="BA114" s="807"/>
      <c r="BB114" s="807"/>
      <c r="BC114" s="807"/>
      <c r="BD114" s="807"/>
      <c r="BE114" s="807"/>
      <c r="BF114" s="807"/>
      <c r="BG114" s="807"/>
      <c r="BH114" s="807"/>
      <c r="BI114" s="807"/>
      <c r="BJ114" s="807"/>
      <c r="BK114" s="807"/>
      <c r="BL114" s="807"/>
      <c r="BM114" s="807"/>
      <c r="BN114" s="807"/>
      <c r="BO114" s="807"/>
      <c r="BP114" s="808"/>
      <c r="BQ114" s="809">
        <v>3197741</v>
      </c>
      <c r="BR114" s="810"/>
      <c r="BS114" s="810"/>
      <c r="BT114" s="810"/>
      <c r="BU114" s="810"/>
      <c r="BV114" s="810">
        <v>3246621</v>
      </c>
      <c r="BW114" s="810"/>
      <c r="BX114" s="810"/>
      <c r="BY114" s="810"/>
      <c r="BZ114" s="810"/>
      <c r="CA114" s="810">
        <v>3284580</v>
      </c>
      <c r="CB114" s="810"/>
      <c r="CC114" s="810"/>
      <c r="CD114" s="810"/>
      <c r="CE114" s="810"/>
      <c r="CF114" s="811">
        <v>26.1</v>
      </c>
      <c r="CG114" s="812"/>
      <c r="CH114" s="812"/>
      <c r="CI114" s="812"/>
      <c r="CJ114" s="812"/>
      <c r="CK114" s="853"/>
      <c r="CL114" s="854"/>
      <c r="CM114" s="806" t="s">
        <v>62</v>
      </c>
      <c r="CN114" s="807"/>
      <c r="CO114" s="807"/>
      <c r="CP114" s="807"/>
      <c r="CQ114" s="807"/>
      <c r="CR114" s="807"/>
      <c r="CS114" s="807"/>
      <c r="CT114" s="807"/>
      <c r="CU114" s="807"/>
      <c r="CV114" s="807"/>
      <c r="CW114" s="807"/>
      <c r="CX114" s="807"/>
      <c r="CY114" s="807"/>
      <c r="CZ114" s="807"/>
      <c r="DA114" s="807"/>
      <c r="DB114" s="807"/>
      <c r="DC114" s="807"/>
      <c r="DD114" s="807"/>
      <c r="DE114" s="807"/>
      <c r="DF114" s="808"/>
      <c r="DG114" s="799" t="s">
        <v>33</v>
      </c>
      <c r="DH114" s="800"/>
      <c r="DI114" s="800"/>
      <c r="DJ114" s="800"/>
      <c r="DK114" s="801"/>
      <c r="DL114" s="802" t="s">
        <v>33</v>
      </c>
      <c r="DM114" s="800"/>
      <c r="DN114" s="800"/>
      <c r="DO114" s="800"/>
      <c r="DP114" s="801"/>
      <c r="DQ114" s="802" t="s">
        <v>33</v>
      </c>
      <c r="DR114" s="800"/>
      <c r="DS114" s="800"/>
      <c r="DT114" s="800"/>
      <c r="DU114" s="801"/>
      <c r="DV114" s="803" t="s">
        <v>33</v>
      </c>
      <c r="DW114" s="804"/>
      <c r="DX114" s="804"/>
      <c r="DY114" s="804"/>
      <c r="DZ114" s="805"/>
    </row>
    <row r="115" spans="1:130" s="48" customFormat="1" ht="26.25" customHeight="1" x14ac:dyDescent="0.2">
      <c r="A115" s="965"/>
      <c r="B115" s="966"/>
      <c r="C115" s="807" t="s">
        <v>405</v>
      </c>
      <c r="D115" s="807"/>
      <c r="E115" s="807"/>
      <c r="F115" s="807"/>
      <c r="G115" s="807"/>
      <c r="H115" s="807"/>
      <c r="I115" s="807"/>
      <c r="J115" s="807"/>
      <c r="K115" s="807"/>
      <c r="L115" s="807"/>
      <c r="M115" s="807"/>
      <c r="N115" s="807"/>
      <c r="O115" s="807"/>
      <c r="P115" s="807"/>
      <c r="Q115" s="807"/>
      <c r="R115" s="807"/>
      <c r="S115" s="807"/>
      <c r="T115" s="807"/>
      <c r="U115" s="807"/>
      <c r="V115" s="807"/>
      <c r="W115" s="807"/>
      <c r="X115" s="807"/>
      <c r="Y115" s="807"/>
      <c r="Z115" s="808"/>
      <c r="AA115" s="799">
        <v>4554</v>
      </c>
      <c r="AB115" s="800"/>
      <c r="AC115" s="800"/>
      <c r="AD115" s="800"/>
      <c r="AE115" s="801"/>
      <c r="AF115" s="802">
        <v>7741</v>
      </c>
      <c r="AG115" s="800"/>
      <c r="AH115" s="800"/>
      <c r="AI115" s="800"/>
      <c r="AJ115" s="801"/>
      <c r="AK115" s="802">
        <v>2095</v>
      </c>
      <c r="AL115" s="800"/>
      <c r="AM115" s="800"/>
      <c r="AN115" s="800"/>
      <c r="AO115" s="801"/>
      <c r="AP115" s="803">
        <v>0</v>
      </c>
      <c r="AQ115" s="804"/>
      <c r="AR115" s="804"/>
      <c r="AS115" s="804"/>
      <c r="AT115" s="805"/>
      <c r="AU115" s="847"/>
      <c r="AV115" s="848"/>
      <c r="AW115" s="848"/>
      <c r="AX115" s="848"/>
      <c r="AY115" s="848"/>
      <c r="AZ115" s="806" t="s">
        <v>470</v>
      </c>
      <c r="BA115" s="807"/>
      <c r="BB115" s="807"/>
      <c r="BC115" s="807"/>
      <c r="BD115" s="807"/>
      <c r="BE115" s="807"/>
      <c r="BF115" s="807"/>
      <c r="BG115" s="807"/>
      <c r="BH115" s="807"/>
      <c r="BI115" s="807"/>
      <c r="BJ115" s="807"/>
      <c r="BK115" s="807"/>
      <c r="BL115" s="807"/>
      <c r="BM115" s="807"/>
      <c r="BN115" s="807"/>
      <c r="BO115" s="807"/>
      <c r="BP115" s="808"/>
      <c r="BQ115" s="809" t="s">
        <v>33</v>
      </c>
      <c r="BR115" s="810"/>
      <c r="BS115" s="810"/>
      <c r="BT115" s="810"/>
      <c r="BU115" s="810"/>
      <c r="BV115" s="810" t="s">
        <v>33</v>
      </c>
      <c r="BW115" s="810"/>
      <c r="BX115" s="810"/>
      <c r="BY115" s="810"/>
      <c r="BZ115" s="810"/>
      <c r="CA115" s="810" t="s">
        <v>33</v>
      </c>
      <c r="CB115" s="810"/>
      <c r="CC115" s="810"/>
      <c r="CD115" s="810"/>
      <c r="CE115" s="810"/>
      <c r="CF115" s="811" t="s">
        <v>33</v>
      </c>
      <c r="CG115" s="812"/>
      <c r="CH115" s="812"/>
      <c r="CI115" s="812"/>
      <c r="CJ115" s="812"/>
      <c r="CK115" s="853"/>
      <c r="CL115" s="854"/>
      <c r="CM115" s="806" t="s">
        <v>235</v>
      </c>
      <c r="CN115" s="807"/>
      <c r="CO115" s="807"/>
      <c r="CP115" s="807"/>
      <c r="CQ115" s="807"/>
      <c r="CR115" s="807"/>
      <c r="CS115" s="807"/>
      <c r="CT115" s="807"/>
      <c r="CU115" s="807"/>
      <c r="CV115" s="807"/>
      <c r="CW115" s="807"/>
      <c r="CX115" s="807"/>
      <c r="CY115" s="807"/>
      <c r="CZ115" s="807"/>
      <c r="DA115" s="807"/>
      <c r="DB115" s="807"/>
      <c r="DC115" s="807"/>
      <c r="DD115" s="807"/>
      <c r="DE115" s="807"/>
      <c r="DF115" s="808"/>
      <c r="DG115" s="799" t="s">
        <v>33</v>
      </c>
      <c r="DH115" s="800"/>
      <c r="DI115" s="800"/>
      <c r="DJ115" s="800"/>
      <c r="DK115" s="801"/>
      <c r="DL115" s="802" t="s">
        <v>33</v>
      </c>
      <c r="DM115" s="800"/>
      <c r="DN115" s="800"/>
      <c r="DO115" s="800"/>
      <c r="DP115" s="801"/>
      <c r="DQ115" s="802" t="s">
        <v>33</v>
      </c>
      <c r="DR115" s="800"/>
      <c r="DS115" s="800"/>
      <c r="DT115" s="800"/>
      <c r="DU115" s="801"/>
      <c r="DV115" s="803" t="s">
        <v>33</v>
      </c>
      <c r="DW115" s="804"/>
      <c r="DX115" s="804"/>
      <c r="DY115" s="804"/>
      <c r="DZ115" s="805"/>
    </row>
    <row r="116" spans="1:130" s="48" customFormat="1" ht="26.25" customHeight="1" x14ac:dyDescent="0.2">
      <c r="A116" s="967"/>
      <c r="B116" s="968"/>
      <c r="C116" s="830" t="s">
        <v>287</v>
      </c>
      <c r="D116" s="830"/>
      <c r="E116" s="830"/>
      <c r="F116" s="830"/>
      <c r="G116" s="830"/>
      <c r="H116" s="830"/>
      <c r="I116" s="830"/>
      <c r="J116" s="830"/>
      <c r="K116" s="830"/>
      <c r="L116" s="830"/>
      <c r="M116" s="830"/>
      <c r="N116" s="830"/>
      <c r="O116" s="830"/>
      <c r="P116" s="830"/>
      <c r="Q116" s="830"/>
      <c r="R116" s="830"/>
      <c r="S116" s="830"/>
      <c r="T116" s="830"/>
      <c r="U116" s="830"/>
      <c r="V116" s="830"/>
      <c r="W116" s="830"/>
      <c r="X116" s="830"/>
      <c r="Y116" s="830"/>
      <c r="Z116" s="831"/>
      <c r="AA116" s="799" t="s">
        <v>33</v>
      </c>
      <c r="AB116" s="800"/>
      <c r="AC116" s="800"/>
      <c r="AD116" s="800"/>
      <c r="AE116" s="801"/>
      <c r="AF116" s="802" t="s">
        <v>33</v>
      </c>
      <c r="AG116" s="800"/>
      <c r="AH116" s="800"/>
      <c r="AI116" s="800"/>
      <c r="AJ116" s="801"/>
      <c r="AK116" s="802" t="s">
        <v>33</v>
      </c>
      <c r="AL116" s="800"/>
      <c r="AM116" s="800"/>
      <c r="AN116" s="800"/>
      <c r="AO116" s="801"/>
      <c r="AP116" s="803" t="s">
        <v>33</v>
      </c>
      <c r="AQ116" s="804"/>
      <c r="AR116" s="804"/>
      <c r="AS116" s="804"/>
      <c r="AT116" s="805"/>
      <c r="AU116" s="847"/>
      <c r="AV116" s="848"/>
      <c r="AW116" s="848"/>
      <c r="AX116" s="848"/>
      <c r="AY116" s="848"/>
      <c r="AZ116" s="815" t="s">
        <v>338</v>
      </c>
      <c r="BA116" s="816"/>
      <c r="BB116" s="816"/>
      <c r="BC116" s="816"/>
      <c r="BD116" s="816"/>
      <c r="BE116" s="816"/>
      <c r="BF116" s="816"/>
      <c r="BG116" s="816"/>
      <c r="BH116" s="816"/>
      <c r="BI116" s="816"/>
      <c r="BJ116" s="816"/>
      <c r="BK116" s="816"/>
      <c r="BL116" s="816"/>
      <c r="BM116" s="816"/>
      <c r="BN116" s="816"/>
      <c r="BO116" s="816"/>
      <c r="BP116" s="817"/>
      <c r="BQ116" s="809" t="s">
        <v>33</v>
      </c>
      <c r="BR116" s="810"/>
      <c r="BS116" s="810"/>
      <c r="BT116" s="810"/>
      <c r="BU116" s="810"/>
      <c r="BV116" s="810" t="s">
        <v>33</v>
      </c>
      <c r="BW116" s="810"/>
      <c r="BX116" s="810"/>
      <c r="BY116" s="810"/>
      <c r="BZ116" s="810"/>
      <c r="CA116" s="810" t="s">
        <v>33</v>
      </c>
      <c r="CB116" s="810"/>
      <c r="CC116" s="810"/>
      <c r="CD116" s="810"/>
      <c r="CE116" s="810"/>
      <c r="CF116" s="811" t="s">
        <v>33</v>
      </c>
      <c r="CG116" s="812"/>
      <c r="CH116" s="812"/>
      <c r="CI116" s="812"/>
      <c r="CJ116" s="812"/>
      <c r="CK116" s="853"/>
      <c r="CL116" s="854"/>
      <c r="CM116" s="806" t="s">
        <v>494</v>
      </c>
      <c r="CN116" s="807"/>
      <c r="CO116" s="807"/>
      <c r="CP116" s="807"/>
      <c r="CQ116" s="807"/>
      <c r="CR116" s="807"/>
      <c r="CS116" s="807"/>
      <c r="CT116" s="807"/>
      <c r="CU116" s="807"/>
      <c r="CV116" s="807"/>
      <c r="CW116" s="807"/>
      <c r="CX116" s="807"/>
      <c r="CY116" s="807"/>
      <c r="CZ116" s="807"/>
      <c r="DA116" s="807"/>
      <c r="DB116" s="807"/>
      <c r="DC116" s="807"/>
      <c r="DD116" s="807"/>
      <c r="DE116" s="807"/>
      <c r="DF116" s="808"/>
      <c r="DG116" s="799" t="s">
        <v>33</v>
      </c>
      <c r="DH116" s="800"/>
      <c r="DI116" s="800"/>
      <c r="DJ116" s="800"/>
      <c r="DK116" s="801"/>
      <c r="DL116" s="802" t="s">
        <v>33</v>
      </c>
      <c r="DM116" s="800"/>
      <c r="DN116" s="800"/>
      <c r="DO116" s="800"/>
      <c r="DP116" s="801"/>
      <c r="DQ116" s="802" t="s">
        <v>33</v>
      </c>
      <c r="DR116" s="800"/>
      <c r="DS116" s="800"/>
      <c r="DT116" s="800"/>
      <c r="DU116" s="801"/>
      <c r="DV116" s="803" t="s">
        <v>33</v>
      </c>
      <c r="DW116" s="804"/>
      <c r="DX116" s="804"/>
      <c r="DY116" s="804"/>
      <c r="DZ116" s="805"/>
    </row>
    <row r="117" spans="1:130" s="48" customFormat="1" ht="26.25" customHeight="1" x14ac:dyDescent="0.2">
      <c r="A117" s="774" t="s">
        <v>90</v>
      </c>
      <c r="B117" s="775"/>
      <c r="C117" s="775"/>
      <c r="D117" s="775"/>
      <c r="E117" s="775"/>
      <c r="F117" s="775"/>
      <c r="G117" s="775"/>
      <c r="H117" s="775"/>
      <c r="I117" s="775"/>
      <c r="J117" s="775"/>
      <c r="K117" s="775"/>
      <c r="L117" s="775"/>
      <c r="M117" s="775"/>
      <c r="N117" s="775"/>
      <c r="O117" s="775"/>
      <c r="P117" s="775"/>
      <c r="Q117" s="775"/>
      <c r="R117" s="775"/>
      <c r="S117" s="775"/>
      <c r="T117" s="775"/>
      <c r="U117" s="775"/>
      <c r="V117" s="775"/>
      <c r="W117" s="775"/>
      <c r="X117" s="775"/>
      <c r="Y117" s="818" t="s">
        <v>496</v>
      </c>
      <c r="Z117" s="776"/>
      <c r="AA117" s="819">
        <v>3921603</v>
      </c>
      <c r="AB117" s="820"/>
      <c r="AC117" s="820"/>
      <c r="AD117" s="820"/>
      <c r="AE117" s="821"/>
      <c r="AF117" s="822">
        <v>3788865</v>
      </c>
      <c r="AG117" s="820"/>
      <c r="AH117" s="820"/>
      <c r="AI117" s="820"/>
      <c r="AJ117" s="821"/>
      <c r="AK117" s="822">
        <v>3611169</v>
      </c>
      <c r="AL117" s="820"/>
      <c r="AM117" s="820"/>
      <c r="AN117" s="820"/>
      <c r="AO117" s="821"/>
      <c r="AP117" s="823"/>
      <c r="AQ117" s="824"/>
      <c r="AR117" s="824"/>
      <c r="AS117" s="824"/>
      <c r="AT117" s="825"/>
      <c r="AU117" s="847"/>
      <c r="AV117" s="848"/>
      <c r="AW117" s="848"/>
      <c r="AX117" s="848"/>
      <c r="AY117" s="848"/>
      <c r="AZ117" s="826" t="s">
        <v>310</v>
      </c>
      <c r="BA117" s="827"/>
      <c r="BB117" s="827"/>
      <c r="BC117" s="827"/>
      <c r="BD117" s="827"/>
      <c r="BE117" s="827"/>
      <c r="BF117" s="827"/>
      <c r="BG117" s="827"/>
      <c r="BH117" s="827"/>
      <c r="BI117" s="827"/>
      <c r="BJ117" s="827"/>
      <c r="BK117" s="827"/>
      <c r="BL117" s="827"/>
      <c r="BM117" s="827"/>
      <c r="BN117" s="827"/>
      <c r="BO117" s="827"/>
      <c r="BP117" s="828"/>
      <c r="BQ117" s="809" t="s">
        <v>33</v>
      </c>
      <c r="BR117" s="810"/>
      <c r="BS117" s="810"/>
      <c r="BT117" s="810"/>
      <c r="BU117" s="810"/>
      <c r="BV117" s="810" t="s">
        <v>33</v>
      </c>
      <c r="BW117" s="810"/>
      <c r="BX117" s="810"/>
      <c r="BY117" s="810"/>
      <c r="BZ117" s="810"/>
      <c r="CA117" s="810" t="s">
        <v>33</v>
      </c>
      <c r="CB117" s="810"/>
      <c r="CC117" s="810"/>
      <c r="CD117" s="810"/>
      <c r="CE117" s="810"/>
      <c r="CF117" s="811" t="s">
        <v>33</v>
      </c>
      <c r="CG117" s="812"/>
      <c r="CH117" s="812"/>
      <c r="CI117" s="812"/>
      <c r="CJ117" s="812"/>
      <c r="CK117" s="853"/>
      <c r="CL117" s="854"/>
      <c r="CM117" s="806" t="s">
        <v>434</v>
      </c>
      <c r="CN117" s="807"/>
      <c r="CO117" s="807"/>
      <c r="CP117" s="807"/>
      <c r="CQ117" s="807"/>
      <c r="CR117" s="807"/>
      <c r="CS117" s="807"/>
      <c r="CT117" s="807"/>
      <c r="CU117" s="807"/>
      <c r="CV117" s="807"/>
      <c r="CW117" s="807"/>
      <c r="CX117" s="807"/>
      <c r="CY117" s="807"/>
      <c r="CZ117" s="807"/>
      <c r="DA117" s="807"/>
      <c r="DB117" s="807"/>
      <c r="DC117" s="807"/>
      <c r="DD117" s="807"/>
      <c r="DE117" s="807"/>
      <c r="DF117" s="808"/>
      <c r="DG117" s="799" t="s">
        <v>33</v>
      </c>
      <c r="DH117" s="800"/>
      <c r="DI117" s="800"/>
      <c r="DJ117" s="800"/>
      <c r="DK117" s="801"/>
      <c r="DL117" s="802" t="s">
        <v>33</v>
      </c>
      <c r="DM117" s="800"/>
      <c r="DN117" s="800"/>
      <c r="DO117" s="800"/>
      <c r="DP117" s="801"/>
      <c r="DQ117" s="802" t="s">
        <v>33</v>
      </c>
      <c r="DR117" s="800"/>
      <c r="DS117" s="800"/>
      <c r="DT117" s="800"/>
      <c r="DU117" s="801"/>
      <c r="DV117" s="803" t="s">
        <v>33</v>
      </c>
      <c r="DW117" s="804"/>
      <c r="DX117" s="804"/>
      <c r="DY117" s="804"/>
      <c r="DZ117" s="805"/>
    </row>
    <row r="118" spans="1:130" s="48" customFormat="1" ht="26.25" customHeight="1" x14ac:dyDescent="0.2">
      <c r="A118" s="774" t="s">
        <v>121</v>
      </c>
      <c r="B118" s="775"/>
      <c r="C118" s="775"/>
      <c r="D118" s="775"/>
      <c r="E118" s="775"/>
      <c r="F118" s="775"/>
      <c r="G118" s="775"/>
      <c r="H118" s="775"/>
      <c r="I118" s="775"/>
      <c r="J118" s="775"/>
      <c r="K118" s="775"/>
      <c r="L118" s="775"/>
      <c r="M118" s="775"/>
      <c r="N118" s="775"/>
      <c r="O118" s="775"/>
      <c r="P118" s="775"/>
      <c r="Q118" s="775"/>
      <c r="R118" s="775"/>
      <c r="S118" s="775"/>
      <c r="T118" s="775"/>
      <c r="U118" s="775"/>
      <c r="V118" s="775"/>
      <c r="W118" s="775"/>
      <c r="X118" s="775"/>
      <c r="Y118" s="775"/>
      <c r="Z118" s="776"/>
      <c r="AA118" s="777" t="s">
        <v>419</v>
      </c>
      <c r="AB118" s="775"/>
      <c r="AC118" s="775"/>
      <c r="AD118" s="775"/>
      <c r="AE118" s="776"/>
      <c r="AF118" s="777" t="s">
        <v>485</v>
      </c>
      <c r="AG118" s="775"/>
      <c r="AH118" s="775"/>
      <c r="AI118" s="775"/>
      <c r="AJ118" s="776"/>
      <c r="AK118" s="777" t="s">
        <v>401</v>
      </c>
      <c r="AL118" s="775"/>
      <c r="AM118" s="775"/>
      <c r="AN118" s="775"/>
      <c r="AO118" s="776"/>
      <c r="AP118" s="777" t="s">
        <v>486</v>
      </c>
      <c r="AQ118" s="775"/>
      <c r="AR118" s="775"/>
      <c r="AS118" s="775"/>
      <c r="AT118" s="778"/>
      <c r="AU118" s="847"/>
      <c r="AV118" s="848"/>
      <c r="AW118" s="848"/>
      <c r="AX118" s="848"/>
      <c r="AY118" s="848"/>
      <c r="AZ118" s="829" t="s">
        <v>443</v>
      </c>
      <c r="BA118" s="830"/>
      <c r="BB118" s="830"/>
      <c r="BC118" s="830"/>
      <c r="BD118" s="830"/>
      <c r="BE118" s="830"/>
      <c r="BF118" s="830"/>
      <c r="BG118" s="830"/>
      <c r="BH118" s="830"/>
      <c r="BI118" s="830"/>
      <c r="BJ118" s="830"/>
      <c r="BK118" s="830"/>
      <c r="BL118" s="830"/>
      <c r="BM118" s="830"/>
      <c r="BN118" s="830"/>
      <c r="BO118" s="830"/>
      <c r="BP118" s="831"/>
      <c r="BQ118" s="832" t="s">
        <v>33</v>
      </c>
      <c r="BR118" s="833"/>
      <c r="BS118" s="833"/>
      <c r="BT118" s="833"/>
      <c r="BU118" s="833"/>
      <c r="BV118" s="833" t="s">
        <v>33</v>
      </c>
      <c r="BW118" s="833"/>
      <c r="BX118" s="833"/>
      <c r="BY118" s="833"/>
      <c r="BZ118" s="833"/>
      <c r="CA118" s="833" t="s">
        <v>33</v>
      </c>
      <c r="CB118" s="833"/>
      <c r="CC118" s="833"/>
      <c r="CD118" s="833"/>
      <c r="CE118" s="833"/>
      <c r="CF118" s="811" t="s">
        <v>33</v>
      </c>
      <c r="CG118" s="812"/>
      <c r="CH118" s="812"/>
      <c r="CI118" s="812"/>
      <c r="CJ118" s="812"/>
      <c r="CK118" s="853"/>
      <c r="CL118" s="854"/>
      <c r="CM118" s="806" t="s">
        <v>168</v>
      </c>
      <c r="CN118" s="807"/>
      <c r="CO118" s="807"/>
      <c r="CP118" s="807"/>
      <c r="CQ118" s="807"/>
      <c r="CR118" s="807"/>
      <c r="CS118" s="807"/>
      <c r="CT118" s="807"/>
      <c r="CU118" s="807"/>
      <c r="CV118" s="807"/>
      <c r="CW118" s="807"/>
      <c r="CX118" s="807"/>
      <c r="CY118" s="807"/>
      <c r="CZ118" s="807"/>
      <c r="DA118" s="807"/>
      <c r="DB118" s="807"/>
      <c r="DC118" s="807"/>
      <c r="DD118" s="807"/>
      <c r="DE118" s="807"/>
      <c r="DF118" s="808"/>
      <c r="DG118" s="799" t="s">
        <v>33</v>
      </c>
      <c r="DH118" s="800"/>
      <c r="DI118" s="800"/>
      <c r="DJ118" s="800"/>
      <c r="DK118" s="801"/>
      <c r="DL118" s="802" t="s">
        <v>33</v>
      </c>
      <c r="DM118" s="800"/>
      <c r="DN118" s="800"/>
      <c r="DO118" s="800"/>
      <c r="DP118" s="801"/>
      <c r="DQ118" s="802" t="s">
        <v>33</v>
      </c>
      <c r="DR118" s="800"/>
      <c r="DS118" s="800"/>
      <c r="DT118" s="800"/>
      <c r="DU118" s="801"/>
      <c r="DV118" s="803" t="s">
        <v>33</v>
      </c>
      <c r="DW118" s="804"/>
      <c r="DX118" s="804"/>
      <c r="DY118" s="804"/>
      <c r="DZ118" s="805"/>
    </row>
    <row r="119" spans="1:130" s="48" customFormat="1" ht="26.25" customHeight="1" x14ac:dyDescent="0.2">
      <c r="A119" s="973" t="s">
        <v>102</v>
      </c>
      <c r="B119" s="852"/>
      <c r="C119" s="790" t="s">
        <v>487</v>
      </c>
      <c r="D119" s="781"/>
      <c r="E119" s="781"/>
      <c r="F119" s="781"/>
      <c r="G119" s="781"/>
      <c r="H119" s="781"/>
      <c r="I119" s="781"/>
      <c r="J119" s="781"/>
      <c r="K119" s="781"/>
      <c r="L119" s="781"/>
      <c r="M119" s="781"/>
      <c r="N119" s="781"/>
      <c r="O119" s="781"/>
      <c r="P119" s="781"/>
      <c r="Q119" s="781"/>
      <c r="R119" s="781"/>
      <c r="S119" s="781"/>
      <c r="T119" s="781"/>
      <c r="U119" s="781"/>
      <c r="V119" s="781"/>
      <c r="W119" s="781"/>
      <c r="X119" s="781"/>
      <c r="Y119" s="781"/>
      <c r="Z119" s="782"/>
      <c r="AA119" s="783" t="s">
        <v>33</v>
      </c>
      <c r="AB119" s="784"/>
      <c r="AC119" s="784"/>
      <c r="AD119" s="784"/>
      <c r="AE119" s="785"/>
      <c r="AF119" s="786" t="s">
        <v>33</v>
      </c>
      <c r="AG119" s="784"/>
      <c r="AH119" s="784"/>
      <c r="AI119" s="784"/>
      <c r="AJ119" s="785"/>
      <c r="AK119" s="786" t="s">
        <v>33</v>
      </c>
      <c r="AL119" s="784"/>
      <c r="AM119" s="784"/>
      <c r="AN119" s="784"/>
      <c r="AO119" s="785"/>
      <c r="AP119" s="787" t="s">
        <v>33</v>
      </c>
      <c r="AQ119" s="788"/>
      <c r="AR119" s="788"/>
      <c r="AS119" s="788"/>
      <c r="AT119" s="789"/>
      <c r="AU119" s="849"/>
      <c r="AV119" s="850"/>
      <c r="AW119" s="850"/>
      <c r="AX119" s="850"/>
      <c r="AY119" s="850"/>
      <c r="AZ119" s="69" t="s">
        <v>90</v>
      </c>
      <c r="BA119" s="69"/>
      <c r="BB119" s="69"/>
      <c r="BC119" s="69"/>
      <c r="BD119" s="69"/>
      <c r="BE119" s="69"/>
      <c r="BF119" s="69"/>
      <c r="BG119" s="69"/>
      <c r="BH119" s="69"/>
      <c r="BI119" s="69"/>
      <c r="BJ119" s="69"/>
      <c r="BK119" s="69"/>
      <c r="BL119" s="69"/>
      <c r="BM119" s="69"/>
      <c r="BN119" s="69"/>
      <c r="BO119" s="818" t="s">
        <v>497</v>
      </c>
      <c r="BP119" s="834"/>
      <c r="BQ119" s="832">
        <v>37163581</v>
      </c>
      <c r="BR119" s="833"/>
      <c r="BS119" s="833"/>
      <c r="BT119" s="833"/>
      <c r="BU119" s="833"/>
      <c r="BV119" s="833">
        <v>36471432</v>
      </c>
      <c r="BW119" s="833"/>
      <c r="BX119" s="833"/>
      <c r="BY119" s="833"/>
      <c r="BZ119" s="833"/>
      <c r="CA119" s="833">
        <v>34637676</v>
      </c>
      <c r="CB119" s="833"/>
      <c r="CC119" s="833"/>
      <c r="CD119" s="833"/>
      <c r="CE119" s="833"/>
      <c r="CF119" s="835"/>
      <c r="CG119" s="836"/>
      <c r="CH119" s="836"/>
      <c r="CI119" s="836"/>
      <c r="CJ119" s="837"/>
      <c r="CK119" s="855"/>
      <c r="CL119" s="856"/>
      <c r="CM119" s="829" t="s">
        <v>498</v>
      </c>
      <c r="CN119" s="830"/>
      <c r="CO119" s="830"/>
      <c r="CP119" s="830"/>
      <c r="CQ119" s="830"/>
      <c r="CR119" s="830"/>
      <c r="CS119" s="830"/>
      <c r="CT119" s="830"/>
      <c r="CU119" s="830"/>
      <c r="CV119" s="830"/>
      <c r="CW119" s="830"/>
      <c r="CX119" s="830"/>
      <c r="CY119" s="830"/>
      <c r="CZ119" s="830"/>
      <c r="DA119" s="830"/>
      <c r="DB119" s="830"/>
      <c r="DC119" s="830"/>
      <c r="DD119" s="830"/>
      <c r="DE119" s="830"/>
      <c r="DF119" s="831"/>
      <c r="DG119" s="838" t="s">
        <v>33</v>
      </c>
      <c r="DH119" s="839"/>
      <c r="DI119" s="839"/>
      <c r="DJ119" s="839"/>
      <c r="DK119" s="840"/>
      <c r="DL119" s="841" t="s">
        <v>33</v>
      </c>
      <c r="DM119" s="839"/>
      <c r="DN119" s="839"/>
      <c r="DO119" s="839"/>
      <c r="DP119" s="840"/>
      <c r="DQ119" s="841" t="s">
        <v>33</v>
      </c>
      <c r="DR119" s="839"/>
      <c r="DS119" s="839"/>
      <c r="DT119" s="839"/>
      <c r="DU119" s="840"/>
      <c r="DV119" s="842" t="s">
        <v>33</v>
      </c>
      <c r="DW119" s="843"/>
      <c r="DX119" s="843"/>
      <c r="DY119" s="843"/>
      <c r="DZ119" s="844"/>
    </row>
    <row r="120" spans="1:130" s="48" customFormat="1" ht="26.25" customHeight="1" x14ac:dyDescent="0.2">
      <c r="A120" s="974"/>
      <c r="B120" s="854"/>
      <c r="C120" s="806" t="s">
        <v>461</v>
      </c>
      <c r="D120" s="807"/>
      <c r="E120" s="807"/>
      <c r="F120" s="807"/>
      <c r="G120" s="807"/>
      <c r="H120" s="807"/>
      <c r="I120" s="807"/>
      <c r="J120" s="807"/>
      <c r="K120" s="807"/>
      <c r="L120" s="807"/>
      <c r="M120" s="807"/>
      <c r="N120" s="807"/>
      <c r="O120" s="807"/>
      <c r="P120" s="807"/>
      <c r="Q120" s="807"/>
      <c r="R120" s="807"/>
      <c r="S120" s="807"/>
      <c r="T120" s="807"/>
      <c r="U120" s="807"/>
      <c r="V120" s="807"/>
      <c r="W120" s="807"/>
      <c r="X120" s="807"/>
      <c r="Y120" s="807"/>
      <c r="Z120" s="808"/>
      <c r="AA120" s="799" t="s">
        <v>33</v>
      </c>
      <c r="AB120" s="800"/>
      <c r="AC120" s="800"/>
      <c r="AD120" s="800"/>
      <c r="AE120" s="801"/>
      <c r="AF120" s="802" t="s">
        <v>33</v>
      </c>
      <c r="AG120" s="800"/>
      <c r="AH120" s="800"/>
      <c r="AI120" s="800"/>
      <c r="AJ120" s="801"/>
      <c r="AK120" s="802" t="s">
        <v>33</v>
      </c>
      <c r="AL120" s="800"/>
      <c r="AM120" s="800"/>
      <c r="AN120" s="800"/>
      <c r="AO120" s="801"/>
      <c r="AP120" s="803" t="s">
        <v>33</v>
      </c>
      <c r="AQ120" s="804"/>
      <c r="AR120" s="804"/>
      <c r="AS120" s="804"/>
      <c r="AT120" s="805"/>
      <c r="AU120" s="857" t="s">
        <v>379</v>
      </c>
      <c r="AV120" s="858"/>
      <c r="AW120" s="858"/>
      <c r="AX120" s="858"/>
      <c r="AY120" s="859"/>
      <c r="AZ120" s="790" t="s">
        <v>499</v>
      </c>
      <c r="BA120" s="781"/>
      <c r="BB120" s="781"/>
      <c r="BC120" s="781"/>
      <c r="BD120" s="781"/>
      <c r="BE120" s="781"/>
      <c r="BF120" s="781"/>
      <c r="BG120" s="781"/>
      <c r="BH120" s="781"/>
      <c r="BI120" s="781"/>
      <c r="BJ120" s="781"/>
      <c r="BK120" s="781"/>
      <c r="BL120" s="781"/>
      <c r="BM120" s="781"/>
      <c r="BN120" s="781"/>
      <c r="BO120" s="781"/>
      <c r="BP120" s="782"/>
      <c r="BQ120" s="791">
        <v>6720036</v>
      </c>
      <c r="BR120" s="792"/>
      <c r="BS120" s="792"/>
      <c r="BT120" s="792"/>
      <c r="BU120" s="792"/>
      <c r="BV120" s="792">
        <v>6250551</v>
      </c>
      <c r="BW120" s="792"/>
      <c r="BX120" s="792"/>
      <c r="BY120" s="792"/>
      <c r="BZ120" s="792"/>
      <c r="CA120" s="792">
        <v>6173338</v>
      </c>
      <c r="CB120" s="792"/>
      <c r="CC120" s="792"/>
      <c r="CD120" s="792"/>
      <c r="CE120" s="792"/>
      <c r="CF120" s="793">
        <v>49</v>
      </c>
      <c r="CG120" s="794"/>
      <c r="CH120" s="794"/>
      <c r="CI120" s="794"/>
      <c r="CJ120" s="794"/>
      <c r="CK120" s="871" t="s">
        <v>261</v>
      </c>
      <c r="CL120" s="872"/>
      <c r="CM120" s="872"/>
      <c r="CN120" s="872"/>
      <c r="CO120" s="873"/>
      <c r="CP120" s="865" t="s">
        <v>359</v>
      </c>
      <c r="CQ120" s="866"/>
      <c r="CR120" s="866"/>
      <c r="CS120" s="866"/>
      <c r="CT120" s="866"/>
      <c r="CU120" s="866"/>
      <c r="CV120" s="866"/>
      <c r="CW120" s="866"/>
      <c r="CX120" s="866"/>
      <c r="CY120" s="866"/>
      <c r="CZ120" s="866"/>
      <c r="DA120" s="866"/>
      <c r="DB120" s="866"/>
      <c r="DC120" s="866"/>
      <c r="DD120" s="866"/>
      <c r="DE120" s="866"/>
      <c r="DF120" s="867"/>
      <c r="DG120" s="791">
        <v>3191331</v>
      </c>
      <c r="DH120" s="792"/>
      <c r="DI120" s="792"/>
      <c r="DJ120" s="792"/>
      <c r="DK120" s="792"/>
      <c r="DL120" s="792">
        <v>3719268</v>
      </c>
      <c r="DM120" s="792"/>
      <c r="DN120" s="792"/>
      <c r="DO120" s="792"/>
      <c r="DP120" s="792"/>
      <c r="DQ120" s="792">
        <v>2773271</v>
      </c>
      <c r="DR120" s="792"/>
      <c r="DS120" s="792"/>
      <c r="DT120" s="792"/>
      <c r="DU120" s="792"/>
      <c r="DV120" s="795">
        <v>22</v>
      </c>
      <c r="DW120" s="795"/>
      <c r="DX120" s="795"/>
      <c r="DY120" s="795"/>
      <c r="DZ120" s="796"/>
    </row>
    <row r="121" spans="1:130" s="48" customFormat="1" ht="26.25" customHeight="1" x14ac:dyDescent="0.2">
      <c r="A121" s="974"/>
      <c r="B121" s="854"/>
      <c r="C121" s="826" t="s">
        <v>500</v>
      </c>
      <c r="D121" s="827"/>
      <c r="E121" s="827"/>
      <c r="F121" s="827"/>
      <c r="G121" s="827"/>
      <c r="H121" s="827"/>
      <c r="I121" s="827"/>
      <c r="J121" s="827"/>
      <c r="K121" s="827"/>
      <c r="L121" s="827"/>
      <c r="M121" s="827"/>
      <c r="N121" s="827"/>
      <c r="O121" s="827"/>
      <c r="P121" s="827"/>
      <c r="Q121" s="827"/>
      <c r="R121" s="827"/>
      <c r="S121" s="827"/>
      <c r="T121" s="827"/>
      <c r="U121" s="827"/>
      <c r="V121" s="827"/>
      <c r="W121" s="827"/>
      <c r="X121" s="827"/>
      <c r="Y121" s="827"/>
      <c r="Z121" s="828"/>
      <c r="AA121" s="799" t="s">
        <v>33</v>
      </c>
      <c r="AB121" s="800"/>
      <c r="AC121" s="800"/>
      <c r="AD121" s="800"/>
      <c r="AE121" s="801"/>
      <c r="AF121" s="802" t="s">
        <v>33</v>
      </c>
      <c r="AG121" s="800"/>
      <c r="AH121" s="800"/>
      <c r="AI121" s="800"/>
      <c r="AJ121" s="801"/>
      <c r="AK121" s="802" t="s">
        <v>33</v>
      </c>
      <c r="AL121" s="800"/>
      <c r="AM121" s="800"/>
      <c r="AN121" s="800"/>
      <c r="AO121" s="801"/>
      <c r="AP121" s="803" t="s">
        <v>33</v>
      </c>
      <c r="AQ121" s="804"/>
      <c r="AR121" s="804"/>
      <c r="AS121" s="804"/>
      <c r="AT121" s="805"/>
      <c r="AU121" s="860"/>
      <c r="AV121" s="861"/>
      <c r="AW121" s="861"/>
      <c r="AX121" s="861"/>
      <c r="AY121" s="862"/>
      <c r="AZ121" s="806" t="s">
        <v>502</v>
      </c>
      <c r="BA121" s="807"/>
      <c r="BB121" s="807"/>
      <c r="BC121" s="807"/>
      <c r="BD121" s="807"/>
      <c r="BE121" s="807"/>
      <c r="BF121" s="807"/>
      <c r="BG121" s="807"/>
      <c r="BH121" s="807"/>
      <c r="BI121" s="807"/>
      <c r="BJ121" s="807"/>
      <c r="BK121" s="807"/>
      <c r="BL121" s="807"/>
      <c r="BM121" s="807"/>
      <c r="BN121" s="807"/>
      <c r="BO121" s="807"/>
      <c r="BP121" s="808"/>
      <c r="BQ121" s="809">
        <v>1716548</v>
      </c>
      <c r="BR121" s="810"/>
      <c r="BS121" s="810"/>
      <c r="BT121" s="810"/>
      <c r="BU121" s="810"/>
      <c r="BV121" s="810">
        <v>1795172</v>
      </c>
      <c r="BW121" s="810"/>
      <c r="BX121" s="810"/>
      <c r="BY121" s="810"/>
      <c r="BZ121" s="810"/>
      <c r="CA121" s="810">
        <v>1983634</v>
      </c>
      <c r="CB121" s="810"/>
      <c r="CC121" s="810"/>
      <c r="CD121" s="810"/>
      <c r="CE121" s="810"/>
      <c r="CF121" s="811">
        <v>15.7</v>
      </c>
      <c r="CG121" s="812"/>
      <c r="CH121" s="812"/>
      <c r="CI121" s="812"/>
      <c r="CJ121" s="812"/>
      <c r="CK121" s="874"/>
      <c r="CL121" s="875"/>
      <c r="CM121" s="875"/>
      <c r="CN121" s="875"/>
      <c r="CO121" s="876"/>
      <c r="CP121" s="868" t="s">
        <v>370</v>
      </c>
      <c r="CQ121" s="869"/>
      <c r="CR121" s="869"/>
      <c r="CS121" s="869"/>
      <c r="CT121" s="869"/>
      <c r="CU121" s="869"/>
      <c r="CV121" s="869"/>
      <c r="CW121" s="869"/>
      <c r="CX121" s="869"/>
      <c r="CY121" s="869"/>
      <c r="CZ121" s="869"/>
      <c r="DA121" s="869"/>
      <c r="DB121" s="869"/>
      <c r="DC121" s="869"/>
      <c r="DD121" s="869"/>
      <c r="DE121" s="869"/>
      <c r="DF121" s="870"/>
      <c r="DG121" s="809">
        <v>2166206</v>
      </c>
      <c r="DH121" s="810"/>
      <c r="DI121" s="810"/>
      <c r="DJ121" s="810"/>
      <c r="DK121" s="810"/>
      <c r="DL121" s="810">
        <v>2129004</v>
      </c>
      <c r="DM121" s="810"/>
      <c r="DN121" s="810"/>
      <c r="DO121" s="810"/>
      <c r="DP121" s="810"/>
      <c r="DQ121" s="810">
        <v>2126516</v>
      </c>
      <c r="DR121" s="810"/>
      <c r="DS121" s="810"/>
      <c r="DT121" s="810"/>
      <c r="DU121" s="810"/>
      <c r="DV121" s="813">
        <v>16.899999999999999</v>
      </c>
      <c r="DW121" s="813"/>
      <c r="DX121" s="813"/>
      <c r="DY121" s="813"/>
      <c r="DZ121" s="814"/>
    </row>
    <row r="122" spans="1:130" s="48" customFormat="1" ht="26.25" customHeight="1" x14ac:dyDescent="0.2">
      <c r="A122" s="974"/>
      <c r="B122" s="854"/>
      <c r="C122" s="806" t="s">
        <v>62</v>
      </c>
      <c r="D122" s="807"/>
      <c r="E122" s="807"/>
      <c r="F122" s="807"/>
      <c r="G122" s="807"/>
      <c r="H122" s="807"/>
      <c r="I122" s="807"/>
      <c r="J122" s="807"/>
      <c r="K122" s="807"/>
      <c r="L122" s="807"/>
      <c r="M122" s="807"/>
      <c r="N122" s="807"/>
      <c r="O122" s="807"/>
      <c r="P122" s="807"/>
      <c r="Q122" s="807"/>
      <c r="R122" s="807"/>
      <c r="S122" s="807"/>
      <c r="T122" s="807"/>
      <c r="U122" s="807"/>
      <c r="V122" s="807"/>
      <c r="W122" s="807"/>
      <c r="X122" s="807"/>
      <c r="Y122" s="807"/>
      <c r="Z122" s="808"/>
      <c r="AA122" s="799" t="s">
        <v>33</v>
      </c>
      <c r="AB122" s="800"/>
      <c r="AC122" s="800"/>
      <c r="AD122" s="800"/>
      <c r="AE122" s="801"/>
      <c r="AF122" s="802" t="s">
        <v>33</v>
      </c>
      <c r="AG122" s="800"/>
      <c r="AH122" s="800"/>
      <c r="AI122" s="800"/>
      <c r="AJ122" s="801"/>
      <c r="AK122" s="802" t="s">
        <v>33</v>
      </c>
      <c r="AL122" s="800"/>
      <c r="AM122" s="800"/>
      <c r="AN122" s="800"/>
      <c r="AO122" s="801"/>
      <c r="AP122" s="803" t="s">
        <v>33</v>
      </c>
      <c r="AQ122" s="804"/>
      <c r="AR122" s="804"/>
      <c r="AS122" s="804"/>
      <c r="AT122" s="805"/>
      <c r="AU122" s="860"/>
      <c r="AV122" s="861"/>
      <c r="AW122" s="861"/>
      <c r="AX122" s="861"/>
      <c r="AY122" s="862"/>
      <c r="AZ122" s="829" t="s">
        <v>503</v>
      </c>
      <c r="BA122" s="830"/>
      <c r="BB122" s="830"/>
      <c r="BC122" s="830"/>
      <c r="BD122" s="830"/>
      <c r="BE122" s="830"/>
      <c r="BF122" s="830"/>
      <c r="BG122" s="830"/>
      <c r="BH122" s="830"/>
      <c r="BI122" s="830"/>
      <c r="BJ122" s="830"/>
      <c r="BK122" s="830"/>
      <c r="BL122" s="830"/>
      <c r="BM122" s="830"/>
      <c r="BN122" s="830"/>
      <c r="BO122" s="830"/>
      <c r="BP122" s="831"/>
      <c r="BQ122" s="832">
        <v>20580910</v>
      </c>
      <c r="BR122" s="833"/>
      <c r="BS122" s="833"/>
      <c r="BT122" s="833"/>
      <c r="BU122" s="833"/>
      <c r="BV122" s="833">
        <v>19728103</v>
      </c>
      <c r="BW122" s="833"/>
      <c r="BX122" s="833"/>
      <c r="BY122" s="833"/>
      <c r="BZ122" s="833"/>
      <c r="CA122" s="833">
        <v>19334952</v>
      </c>
      <c r="CB122" s="833"/>
      <c r="CC122" s="833"/>
      <c r="CD122" s="833"/>
      <c r="CE122" s="833"/>
      <c r="CF122" s="879">
        <v>153.5</v>
      </c>
      <c r="CG122" s="880"/>
      <c r="CH122" s="880"/>
      <c r="CI122" s="880"/>
      <c r="CJ122" s="880"/>
      <c r="CK122" s="874"/>
      <c r="CL122" s="875"/>
      <c r="CM122" s="875"/>
      <c r="CN122" s="875"/>
      <c r="CO122" s="876"/>
      <c r="CP122" s="868" t="s">
        <v>280</v>
      </c>
      <c r="CQ122" s="869"/>
      <c r="CR122" s="869"/>
      <c r="CS122" s="869"/>
      <c r="CT122" s="869"/>
      <c r="CU122" s="869"/>
      <c r="CV122" s="869"/>
      <c r="CW122" s="869"/>
      <c r="CX122" s="869"/>
      <c r="CY122" s="869"/>
      <c r="CZ122" s="869"/>
      <c r="DA122" s="869"/>
      <c r="DB122" s="869"/>
      <c r="DC122" s="869"/>
      <c r="DD122" s="869"/>
      <c r="DE122" s="869"/>
      <c r="DF122" s="870"/>
      <c r="DG122" s="809">
        <v>1224388</v>
      </c>
      <c r="DH122" s="810"/>
      <c r="DI122" s="810"/>
      <c r="DJ122" s="810"/>
      <c r="DK122" s="810"/>
      <c r="DL122" s="810">
        <v>1114303</v>
      </c>
      <c r="DM122" s="810"/>
      <c r="DN122" s="810"/>
      <c r="DO122" s="810"/>
      <c r="DP122" s="810"/>
      <c r="DQ122" s="810">
        <v>1087648</v>
      </c>
      <c r="DR122" s="810"/>
      <c r="DS122" s="810"/>
      <c r="DT122" s="810"/>
      <c r="DU122" s="810"/>
      <c r="DV122" s="813">
        <v>8.6</v>
      </c>
      <c r="DW122" s="813"/>
      <c r="DX122" s="813"/>
      <c r="DY122" s="813"/>
      <c r="DZ122" s="814"/>
    </row>
    <row r="123" spans="1:130" s="48" customFormat="1" ht="26.25" customHeight="1" x14ac:dyDescent="0.2">
      <c r="A123" s="974"/>
      <c r="B123" s="854"/>
      <c r="C123" s="806" t="s">
        <v>494</v>
      </c>
      <c r="D123" s="807"/>
      <c r="E123" s="807"/>
      <c r="F123" s="807"/>
      <c r="G123" s="807"/>
      <c r="H123" s="807"/>
      <c r="I123" s="807"/>
      <c r="J123" s="807"/>
      <c r="K123" s="807"/>
      <c r="L123" s="807"/>
      <c r="M123" s="807"/>
      <c r="N123" s="807"/>
      <c r="O123" s="807"/>
      <c r="P123" s="807"/>
      <c r="Q123" s="807"/>
      <c r="R123" s="807"/>
      <c r="S123" s="807"/>
      <c r="T123" s="807"/>
      <c r="U123" s="807"/>
      <c r="V123" s="807"/>
      <c r="W123" s="807"/>
      <c r="X123" s="807"/>
      <c r="Y123" s="807"/>
      <c r="Z123" s="808"/>
      <c r="AA123" s="799" t="s">
        <v>33</v>
      </c>
      <c r="AB123" s="800"/>
      <c r="AC123" s="800"/>
      <c r="AD123" s="800"/>
      <c r="AE123" s="801"/>
      <c r="AF123" s="802" t="s">
        <v>33</v>
      </c>
      <c r="AG123" s="800"/>
      <c r="AH123" s="800"/>
      <c r="AI123" s="800"/>
      <c r="AJ123" s="801"/>
      <c r="AK123" s="802" t="s">
        <v>33</v>
      </c>
      <c r="AL123" s="800"/>
      <c r="AM123" s="800"/>
      <c r="AN123" s="800"/>
      <c r="AO123" s="801"/>
      <c r="AP123" s="803" t="s">
        <v>33</v>
      </c>
      <c r="AQ123" s="804"/>
      <c r="AR123" s="804"/>
      <c r="AS123" s="804"/>
      <c r="AT123" s="805"/>
      <c r="AU123" s="863"/>
      <c r="AV123" s="864"/>
      <c r="AW123" s="864"/>
      <c r="AX123" s="864"/>
      <c r="AY123" s="864"/>
      <c r="AZ123" s="69" t="s">
        <v>90</v>
      </c>
      <c r="BA123" s="69"/>
      <c r="BB123" s="69"/>
      <c r="BC123" s="69"/>
      <c r="BD123" s="69"/>
      <c r="BE123" s="69"/>
      <c r="BF123" s="69"/>
      <c r="BG123" s="69"/>
      <c r="BH123" s="69"/>
      <c r="BI123" s="69"/>
      <c r="BJ123" s="69"/>
      <c r="BK123" s="69"/>
      <c r="BL123" s="69"/>
      <c r="BM123" s="69"/>
      <c r="BN123" s="69"/>
      <c r="BO123" s="818" t="s">
        <v>504</v>
      </c>
      <c r="BP123" s="834"/>
      <c r="BQ123" s="881">
        <v>29017494</v>
      </c>
      <c r="BR123" s="882"/>
      <c r="BS123" s="882"/>
      <c r="BT123" s="882"/>
      <c r="BU123" s="882"/>
      <c r="BV123" s="882">
        <v>27773826</v>
      </c>
      <c r="BW123" s="882"/>
      <c r="BX123" s="882"/>
      <c r="BY123" s="882"/>
      <c r="BZ123" s="882"/>
      <c r="CA123" s="882">
        <v>27491924</v>
      </c>
      <c r="CB123" s="882"/>
      <c r="CC123" s="882"/>
      <c r="CD123" s="882"/>
      <c r="CE123" s="882"/>
      <c r="CF123" s="835"/>
      <c r="CG123" s="836"/>
      <c r="CH123" s="836"/>
      <c r="CI123" s="836"/>
      <c r="CJ123" s="837"/>
      <c r="CK123" s="874"/>
      <c r="CL123" s="875"/>
      <c r="CM123" s="875"/>
      <c r="CN123" s="875"/>
      <c r="CO123" s="876"/>
      <c r="CP123" s="868" t="s">
        <v>474</v>
      </c>
      <c r="CQ123" s="869"/>
      <c r="CR123" s="869"/>
      <c r="CS123" s="869"/>
      <c r="CT123" s="869"/>
      <c r="CU123" s="869"/>
      <c r="CV123" s="869"/>
      <c r="CW123" s="869"/>
      <c r="CX123" s="869"/>
      <c r="CY123" s="869"/>
      <c r="CZ123" s="869"/>
      <c r="DA123" s="869"/>
      <c r="DB123" s="869"/>
      <c r="DC123" s="869"/>
      <c r="DD123" s="869"/>
      <c r="DE123" s="869"/>
      <c r="DF123" s="870"/>
      <c r="DG123" s="799" t="s">
        <v>33</v>
      </c>
      <c r="DH123" s="800"/>
      <c r="DI123" s="800"/>
      <c r="DJ123" s="800"/>
      <c r="DK123" s="801"/>
      <c r="DL123" s="802" t="s">
        <v>33</v>
      </c>
      <c r="DM123" s="800"/>
      <c r="DN123" s="800"/>
      <c r="DO123" s="800"/>
      <c r="DP123" s="801"/>
      <c r="DQ123" s="802">
        <v>316877</v>
      </c>
      <c r="DR123" s="800"/>
      <c r="DS123" s="800"/>
      <c r="DT123" s="800"/>
      <c r="DU123" s="801"/>
      <c r="DV123" s="803">
        <v>2.5</v>
      </c>
      <c r="DW123" s="804"/>
      <c r="DX123" s="804"/>
      <c r="DY123" s="804"/>
      <c r="DZ123" s="805"/>
    </row>
    <row r="124" spans="1:130" s="48" customFormat="1" ht="26.25" customHeight="1" x14ac:dyDescent="0.2">
      <c r="A124" s="974"/>
      <c r="B124" s="854"/>
      <c r="C124" s="806" t="s">
        <v>434</v>
      </c>
      <c r="D124" s="807"/>
      <c r="E124" s="807"/>
      <c r="F124" s="807"/>
      <c r="G124" s="807"/>
      <c r="H124" s="807"/>
      <c r="I124" s="807"/>
      <c r="J124" s="807"/>
      <c r="K124" s="807"/>
      <c r="L124" s="807"/>
      <c r="M124" s="807"/>
      <c r="N124" s="807"/>
      <c r="O124" s="807"/>
      <c r="P124" s="807"/>
      <c r="Q124" s="807"/>
      <c r="R124" s="807"/>
      <c r="S124" s="807"/>
      <c r="T124" s="807"/>
      <c r="U124" s="807"/>
      <c r="V124" s="807"/>
      <c r="W124" s="807"/>
      <c r="X124" s="807"/>
      <c r="Y124" s="807"/>
      <c r="Z124" s="808"/>
      <c r="AA124" s="799" t="s">
        <v>33</v>
      </c>
      <c r="AB124" s="800"/>
      <c r="AC124" s="800"/>
      <c r="AD124" s="800"/>
      <c r="AE124" s="801"/>
      <c r="AF124" s="802" t="s">
        <v>33</v>
      </c>
      <c r="AG124" s="800"/>
      <c r="AH124" s="800"/>
      <c r="AI124" s="800"/>
      <c r="AJ124" s="801"/>
      <c r="AK124" s="802" t="s">
        <v>33</v>
      </c>
      <c r="AL124" s="800"/>
      <c r="AM124" s="800"/>
      <c r="AN124" s="800"/>
      <c r="AO124" s="801"/>
      <c r="AP124" s="803" t="s">
        <v>33</v>
      </c>
      <c r="AQ124" s="804"/>
      <c r="AR124" s="804"/>
      <c r="AS124" s="804"/>
      <c r="AT124" s="805"/>
      <c r="AU124" s="887" t="s">
        <v>242</v>
      </c>
      <c r="AV124" s="888"/>
      <c r="AW124" s="888"/>
      <c r="AX124" s="888"/>
      <c r="AY124" s="888"/>
      <c r="AZ124" s="888"/>
      <c r="BA124" s="888"/>
      <c r="BB124" s="888"/>
      <c r="BC124" s="888"/>
      <c r="BD124" s="888"/>
      <c r="BE124" s="888"/>
      <c r="BF124" s="888"/>
      <c r="BG124" s="888"/>
      <c r="BH124" s="888"/>
      <c r="BI124" s="888"/>
      <c r="BJ124" s="888"/>
      <c r="BK124" s="888"/>
      <c r="BL124" s="888"/>
      <c r="BM124" s="888"/>
      <c r="BN124" s="888"/>
      <c r="BO124" s="888"/>
      <c r="BP124" s="889"/>
      <c r="BQ124" s="890">
        <v>67</v>
      </c>
      <c r="BR124" s="891"/>
      <c r="BS124" s="891"/>
      <c r="BT124" s="891"/>
      <c r="BU124" s="891"/>
      <c r="BV124" s="891">
        <v>70.599999999999994</v>
      </c>
      <c r="BW124" s="891"/>
      <c r="BX124" s="891"/>
      <c r="BY124" s="891"/>
      <c r="BZ124" s="891"/>
      <c r="CA124" s="891">
        <v>56.7</v>
      </c>
      <c r="CB124" s="891"/>
      <c r="CC124" s="891"/>
      <c r="CD124" s="891"/>
      <c r="CE124" s="891"/>
      <c r="CF124" s="892"/>
      <c r="CG124" s="893"/>
      <c r="CH124" s="893"/>
      <c r="CI124" s="893"/>
      <c r="CJ124" s="894"/>
      <c r="CK124" s="877"/>
      <c r="CL124" s="877"/>
      <c r="CM124" s="877"/>
      <c r="CN124" s="877"/>
      <c r="CO124" s="878"/>
      <c r="CP124" s="868" t="s">
        <v>456</v>
      </c>
      <c r="CQ124" s="869"/>
      <c r="CR124" s="869"/>
      <c r="CS124" s="869"/>
      <c r="CT124" s="869"/>
      <c r="CU124" s="869"/>
      <c r="CV124" s="869"/>
      <c r="CW124" s="869"/>
      <c r="CX124" s="869"/>
      <c r="CY124" s="869"/>
      <c r="CZ124" s="869"/>
      <c r="DA124" s="869"/>
      <c r="DB124" s="869"/>
      <c r="DC124" s="869"/>
      <c r="DD124" s="869"/>
      <c r="DE124" s="869"/>
      <c r="DF124" s="870"/>
      <c r="DG124" s="838">
        <v>490876</v>
      </c>
      <c r="DH124" s="839"/>
      <c r="DI124" s="839"/>
      <c r="DJ124" s="839"/>
      <c r="DK124" s="840"/>
      <c r="DL124" s="841">
        <v>400947</v>
      </c>
      <c r="DM124" s="839"/>
      <c r="DN124" s="839"/>
      <c r="DO124" s="839"/>
      <c r="DP124" s="840"/>
      <c r="DQ124" s="841" t="s">
        <v>33</v>
      </c>
      <c r="DR124" s="839"/>
      <c r="DS124" s="839"/>
      <c r="DT124" s="839"/>
      <c r="DU124" s="840"/>
      <c r="DV124" s="842" t="s">
        <v>33</v>
      </c>
      <c r="DW124" s="843"/>
      <c r="DX124" s="843"/>
      <c r="DY124" s="843"/>
      <c r="DZ124" s="844"/>
    </row>
    <row r="125" spans="1:130" s="48" customFormat="1" ht="26.25" customHeight="1" x14ac:dyDescent="0.2">
      <c r="A125" s="974"/>
      <c r="B125" s="854"/>
      <c r="C125" s="806" t="s">
        <v>168</v>
      </c>
      <c r="D125" s="807"/>
      <c r="E125" s="807"/>
      <c r="F125" s="807"/>
      <c r="G125" s="807"/>
      <c r="H125" s="807"/>
      <c r="I125" s="807"/>
      <c r="J125" s="807"/>
      <c r="K125" s="807"/>
      <c r="L125" s="807"/>
      <c r="M125" s="807"/>
      <c r="N125" s="807"/>
      <c r="O125" s="807"/>
      <c r="P125" s="807"/>
      <c r="Q125" s="807"/>
      <c r="R125" s="807"/>
      <c r="S125" s="807"/>
      <c r="T125" s="807"/>
      <c r="U125" s="807"/>
      <c r="V125" s="807"/>
      <c r="W125" s="807"/>
      <c r="X125" s="807"/>
      <c r="Y125" s="807"/>
      <c r="Z125" s="808"/>
      <c r="AA125" s="799" t="s">
        <v>33</v>
      </c>
      <c r="AB125" s="800"/>
      <c r="AC125" s="800"/>
      <c r="AD125" s="800"/>
      <c r="AE125" s="801"/>
      <c r="AF125" s="802" t="s">
        <v>33</v>
      </c>
      <c r="AG125" s="800"/>
      <c r="AH125" s="800"/>
      <c r="AI125" s="800"/>
      <c r="AJ125" s="801"/>
      <c r="AK125" s="802" t="s">
        <v>33</v>
      </c>
      <c r="AL125" s="800"/>
      <c r="AM125" s="800"/>
      <c r="AN125" s="800"/>
      <c r="AO125" s="801"/>
      <c r="AP125" s="803" t="s">
        <v>33</v>
      </c>
      <c r="AQ125" s="804"/>
      <c r="AR125" s="804"/>
      <c r="AS125" s="804"/>
      <c r="AT125" s="805"/>
      <c r="AU125" s="60"/>
      <c r="AV125" s="64"/>
      <c r="AW125" s="64"/>
      <c r="AX125" s="64"/>
      <c r="AY125" s="64"/>
      <c r="AZ125" s="64"/>
      <c r="BA125" s="64"/>
      <c r="BB125" s="64"/>
      <c r="BC125" s="64"/>
      <c r="BD125" s="64"/>
      <c r="BE125" s="64"/>
      <c r="BF125" s="64"/>
      <c r="BG125" s="64"/>
      <c r="BH125" s="64"/>
      <c r="BI125" s="64"/>
      <c r="BJ125" s="64"/>
      <c r="BK125" s="64"/>
      <c r="BL125" s="64"/>
      <c r="BM125" s="64"/>
      <c r="BN125" s="64"/>
      <c r="BO125" s="64"/>
      <c r="BP125" s="64"/>
      <c r="BQ125" s="56"/>
      <c r="BR125" s="56"/>
      <c r="BS125" s="56"/>
      <c r="BT125" s="56"/>
      <c r="BU125" s="56"/>
      <c r="BV125" s="56"/>
      <c r="BW125" s="56"/>
      <c r="BX125" s="56"/>
      <c r="BY125" s="56"/>
      <c r="BZ125" s="56"/>
      <c r="CA125" s="56"/>
      <c r="CB125" s="56"/>
      <c r="CC125" s="56"/>
      <c r="CD125" s="56"/>
      <c r="CE125" s="56"/>
      <c r="CF125" s="56"/>
      <c r="CG125" s="56"/>
      <c r="CH125" s="56"/>
      <c r="CI125" s="56"/>
      <c r="CJ125" s="75"/>
      <c r="CK125" s="912" t="s">
        <v>427</v>
      </c>
      <c r="CL125" s="872"/>
      <c r="CM125" s="872"/>
      <c r="CN125" s="872"/>
      <c r="CO125" s="873"/>
      <c r="CP125" s="790" t="s">
        <v>211</v>
      </c>
      <c r="CQ125" s="781"/>
      <c r="CR125" s="781"/>
      <c r="CS125" s="781"/>
      <c r="CT125" s="781"/>
      <c r="CU125" s="781"/>
      <c r="CV125" s="781"/>
      <c r="CW125" s="781"/>
      <c r="CX125" s="781"/>
      <c r="CY125" s="781"/>
      <c r="CZ125" s="781"/>
      <c r="DA125" s="781"/>
      <c r="DB125" s="781"/>
      <c r="DC125" s="781"/>
      <c r="DD125" s="781"/>
      <c r="DE125" s="781"/>
      <c r="DF125" s="782"/>
      <c r="DG125" s="791" t="s">
        <v>33</v>
      </c>
      <c r="DH125" s="792"/>
      <c r="DI125" s="792"/>
      <c r="DJ125" s="792"/>
      <c r="DK125" s="792"/>
      <c r="DL125" s="792" t="s">
        <v>33</v>
      </c>
      <c r="DM125" s="792"/>
      <c r="DN125" s="792"/>
      <c r="DO125" s="792"/>
      <c r="DP125" s="792"/>
      <c r="DQ125" s="792" t="s">
        <v>33</v>
      </c>
      <c r="DR125" s="792"/>
      <c r="DS125" s="792"/>
      <c r="DT125" s="792"/>
      <c r="DU125" s="792"/>
      <c r="DV125" s="795" t="s">
        <v>33</v>
      </c>
      <c r="DW125" s="795"/>
      <c r="DX125" s="795"/>
      <c r="DY125" s="795"/>
      <c r="DZ125" s="796"/>
    </row>
    <row r="126" spans="1:130" s="48" customFormat="1" ht="26.25" customHeight="1" x14ac:dyDescent="0.2">
      <c r="A126" s="974"/>
      <c r="B126" s="854"/>
      <c r="C126" s="806" t="s">
        <v>498</v>
      </c>
      <c r="D126" s="807"/>
      <c r="E126" s="807"/>
      <c r="F126" s="807"/>
      <c r="G126" s="807"/>
      <c r="H126" s="807"/>
      <c r="I126" s="807"/>
      <c r="J126" s="807"/>
      <c r="K126" s="807"/>
      <c r="L126" s="807"/>
      <c r="M126" s="807"/>
      <c r="N126" s="807"/>
      <c r="O126" s="807"/>
      <c r="P126" s="807"/>
      <c r="Q126" s="807"/>
      <c r="R126" s="807"/>
      <c r="S126" s="807"/>
      <c r="T126" s="807"/>
      <c r="U126" s="807"/>
      <c r="V126" s="807"/>
      <c r="W126" s="807"/>
      <c r="X126" s="807"/>
      <c r="Y126" s="807"/>
      <c r="Z126" s="808"/>
      <c r="AA126" s="799" t="s">
        <v>33</v>
      </c>
      <c r="AB126" s="800"/>
      <c r="AC126" s="800"/>
      <c r="AD126" s="800"/>
      <c r="AE126" s="801"/>
      <c r="AF126" s="802" t="s">
        <v>33</v>
      </c>
      <c r="AG126" s="800"/>
      <c r="AH126" s="800"/>
      <c r="AI126" s="800"/>
      <c r="AJ126" s="801"/>
      <c r="AK126" s="802" t="s">
        <v>33</v>
      </c>
      <c r="AL126" s="800"/>
      <c r="AM126" s="800"/>
      <c r="AN126" s="800"/>
      <c r="AO126" s="801"/>
      <c r="AP126" s="803" t="s">
        <v>33</v>
      </c>
      <c r="AQ126" s="804"/>
      <c r="AR126" s="804"/>
      <c r="AS126" s="804"/>
      <c r="AT126" s="805"/>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c r="CA126" s="56"/>
      <c r="CB126" s="56"/>
      <c r="CC126" s="56"/>
      <c r="CD126" s="74"/>
      <c r="CE126" s="74"/>
      <c r="CF126" s="74"/>
      <c r="CG126" s="56"/>
      <c r="CH126" s="56"/>
      <c r="CI126" s="56"/>
      <c r="CJ126" s="75"/>
      <c r="CK126" s="913"/>
      <c r="CL126" s="875"/>
      <c r="CM126" s="875"/>
      <c r="CN126" s="875"/>
      <c r="CO126" s="876"/>
      <c r="CP126" s="806" t="s">
        <v>88</v>
      </c>
      <c r="CQ126" s="807"/>
      <c r="CR126" s="807"/>
      <c r="CS126" s="807"/>
      <c r="CT126" s="807"/>
      <c r="CU126" s="807"/>
      <c r="CV126" s="807"/>
      <c r="CW126" s="807"/>
      <c r="CX126" s="807"/>
      <c r="CY126" s="807"/>
      <c r="CZ126" s="807"/>
      <c r="DA126" s="807"/>
      <c r="DB126" s="807"/>
      <c r="DC126" s="807"/>
      <c r="DD126" s="807"/>
      <c r="DE126" s="807"/>
      <c r="DF126" s="808"/>
      <c r="DG126" s="809" t="s">
        <v>33</v>
      </c>
      <c r="DH126" s="810"/>
      <c r="DI126" s="810"/>
      <c r="DJ126" s="810"/>
      <c r="DK126" s="810"/>
      <c r="DL126" s="810" t="s">
        <v>33</v>
      </c>
      <c r="DM126" s="810"/>
      <c r="DN126" s="810"/>
      <c r="DO126" s="810"/>
      <c r="DP126" s="810"/>
      <c r="DQ126" s="810" t="s">
        <v>33</v>
      </c>
      <c r="DR126" s="810"/>
      <c r="DS126" s="810"/>
      <c r="DT126" s="810"/>
      <c r="DU126" s="810"/>
      <c r="DV126" s="813" t="s">
        <v>33</v>
      </c>
      <c r="DW126" s="813"/>
      <c r="DX126" s="813"/>
      <c r="DY126" s="813"/>
      <c r="DZ126" s="814"/>
    </row>
    <row r="127" spans="1:130" s="48" customFormat="1" ht="26.25" customHeight="1" x14ac:dyDescent="0.2">
      <c r="A127" s="975"/>
      <c r="B127" s="856"/>
      <c r="C127" s="829" t="s">
        <v>291</v>
      </c>
      <c r="D127" s="830"/>
      <c r="E127" s="830"/>
      <c r="F127" s="830"/>
      <c r="G127" s="830"/>
      <c r="H127" s="830"/>
      <c r="I127" s="830"/>
      <c r="J127" s="830"/>
      <c r="K127" s="830"/>
      <c r="L127" s="830"/>
      <c r="M127" s="830"/>
      <c r="N127" s="830"/>
      <c r="O127" s="830"/>
      <c r="P127" s="830"/>
      <c r="Q127" s="830"/>
      <c r="R127" s="830"/>
      <c r="S127" s="830"/>
      <c r="T127" s="830"/>
      <c r="U127" s="830"/>
      <c r="V127" s="830"/>
      <c r="W127" s="830"/>
      <c r="X127" s="830"/>
      <c r="Y127" s="830"/>
      <c r="Z127" s="831"/>
      <c r="AA127" s="799">
        <v>4554</v>
      </c>
      <c r="AB127" s="800"/>
      <c r="AC127" s="800"/>
      <c r="AD127" s="800"/>
      <c r="AE127" s="801"/>
      <c r="AF127" s="802">
        <v>7741</v>
      </c>
      <c r="AG127" s="800"/>
      <c r="AH127" s="800"/>
      <c r="AI127" s="800"/>
      <c r="AJ127" s="801"/>
      <c r="AK127" s="802">
        <v>2095</v>
      </c>
      <c r="AL127" s="800"/>
      <c r="AM127" s="800"/>
      <c r="AN127" s="800"/>
      <c r="AO127" s="801"/>
      <c r="AP127" s="803">
        <v>0</v>
      </c>
      <c r="AQ127" s="804"/>
      <c r="AR127" s="804"/>
      <c r="AS127" s="804"/>
      <c r="AT127" s="805"/>
      <c r="AU127" s="56"/>
      <c r="AV127" s="56"/>
      <c r="AW127" s="56"/>
      <c r="AX127" s="917" t="s">
        <v>391</v>
      </c>
      <c r="AY127" s="884"/>
      <c r="AZ127" s="884"/>
      <c r="BA127" s="884"/>
      <c r="BB127" s="884"/>
      <c r="BC127" s="884"/>
      <c r="BD127" s="884"/>
      <c r="BE127" s="885"/>
      <c r="BF127" s="883" t="s">
        <v>453</v>
      </c>
      <c r="BG127" s="884"/>
      <c r="BH127" s="884"/>
      <c r="BI127" s="884"/>
      <c r="BJ127" s="884"/>
      <c r="BK127" s="884"/>
      <c r="BL127" s="885"/>
      <c r="BM127" s="883" t="s">
        <v>415</v>
      </c>
      <c r="BN127" s="884"/>
      <c r="BO127" s="884"/>
      <c r="BP127" s="884"/>
      <c r="BQ127" s="884"/>
      <c r="BR127" s="884"/>
      <c r="BS127" s="885"/>
      <c r="BT127" s="883" t="s">
        <v>82</v>
      </c>
      <c r="BU127" s="884"/>
      <c r="BV127" s="884"/>
      <c r="BW127" s="884"/>
      <c r="BX127" s="884"/>
      <c r="BY127" s="884"/>
      <c r="BZ127" s="886"/>
      <c r="CA127" s="56"/>
      <c r="CB127" s="56"/>
      <c r="CC127" s="56"/>
      <c r="CD127" s="74"/>
      <c r="CE127" s="74"/>
      <c r="CF127" s="74"/>
      <c r="CG127" s="56"/>
      <c r="CH127" s="56"/>
      <c r="CI127" s="56"/>
      <c r="CJ127" s="75"/>
      <c r="CK127" s="913"/>
      <c r="CL127" s="875"/>
      <c r="CM127" s="875"/>
      <c r="CN127" s="875"/>
      <c r="CO127" s="876"/>
      <c r="CP127" s="806" t="s">
        <v>339</v>
      </c>
      <c r="CQ127" s="807"/>
      <c r="CR127" s="807"/>
      <c r="CS127" s="807"/>
      <c r="CT127" s="807"/>
      <c r="CU127" s="807"/>
      <c r="CV127" s="807"/>
      <c r="CW127" s="807"/>
      <c r="CX127" s="807"/>
      <c r="CY127" s="807"/>
      <c r="CZ127" s="807"/>
      <c r="DA127" s="807"/>
      <c r="DB127" s="807"/>
      <c r="DC127" s="807"/>
      <c r="DD127" s="807"/>
      <c r="DE127" s="807"/>
      <c r="DF127" s="808"/>
      <c r="DG127" s="809" t="s">
        <v>33</v>
      </c>
      <c r="DH127" s="810"/>
      <c r="DI127" s="810"/>
      <c r="DJ127" s="810"/>
      <c r="DK127" s="810"/>
      <c r="DL127" s="810" t="s">
        <v>33</v>
      </c>
      <c r="DM127" s="810"/>
      <c r="DN127" s="810"/>
      <c r="DO127" s="810"/>
      <c r="DP127" s="810"/>
      <c r="DQ127" s="810" t="s">
        <v>33</v>
      </c>
      <c r="DR127" s="810"/>
      <c r="DS127" s="810"/>
      <c r="DT127" s="810"/>
      <c r="DU127" s="810"/>
      <c r="DV127" s="813" t="s">
        <v>33</v>
      </c>
      <c r="DW127" s="813"/>
      <c r="DX127" s="813"/>
      <c r="DY127" s="813"/>
      <c r="DZ127" s="814"/>
    </row>
    <row r="128" spans="1:130" s="48" customFormat="1" ht="26.25" customHeight="1" x14ac:dyDescent="0.2">
      <c r="A128" s="937" t="s">
        <v>505</v>
      </c>
      <c r="B128" s="938"/>
      <c r="C128" s="938"/>
      <c r="D128" s="938"/>
      <c r="E128" s="938"/>
      <c r="F128" s="938"/>
      <c r="G128" s="938"/>
      <c r="H128" s="938"/>
      <c r="I128" s="938"/>
      <c r="J128" s="938"/>
      <c r="K128" s="938"/>
      <c r="L128" s="938"/>
      <c r="M128" s="938"/>
      <c r="N128" s="938"/>
      <c r="O128" s="938"/>
      <c r="P128" s="938"/>
      <c r="Q128" s="938"/>
      <c r="R128" s="938"/>
      <c r="S128" s="938"/>
      <c r="T128" s="938"/>
      <c r="U128" s="938"/>
      <c r="V128" s="938"/>
      <c r="W128" s="939" t="s">
        <v>145</v>
      </c>
      <c r="X128" s="939"/>
      <c r="Y128" s="939"/>
      <c r="Z128" s="940"/>
      <c r="AA128" s="783">
        <v>168143</v>
      </c>
      <c r="AB128" s="784"/>
      <c r="AC128" s="784"/>
      <c r="AD128" s="784"/>
      <c r="AE128" s="785"/>
      <c r="AF128" s="786">
        <v>163016</v>
      </c>
      <c r="AG128" s="784"/>
      <c r="AH128" s="784"/>
      <c r="AI128" s="784"/>
      <c r="AJ128" s="785"/>
      <c r="AK128" s="786">
        <v>188396</v>
      </c>
      <c r="AL128" s="784"/>
      <c r="AM128" s="784"/>
      <c r="AN128" s="784"/>
      <c r="AO128" s="785"/>
      <c r="AP128" s="941"/>
      <c r="AQ128" s="942"/>
      <c r="AR128" s="942"/>
      <c r="AS128" s="942"/>
      <c r="AT128" s="943"/>
      <c r="AU128" s="56"/>
      <c r="AV128" s="56"/>
      <c r="AW128" s="56"/>
      <c r="AX128" s="780" t="s">
        <v>506</v>
      </c>
      <c r="AY128" s="781"/>
      <c r="AZ128" s="781"/>
      <c r="BA128" s="781"/>
      <c r="BB128" s="781"/>
      <c r="BC128" s="781"/>
      <c r="BD128" s="781"/>
      <c r="BE128" s="782"/>
      <c r="BF128" s="944" t="s">
        <v>33</v>
      </c>
      <c r="BG128" s="945"/>
      <c r="BH128" s="945"/>
      <c r="BI128" s="945"/>
      <c r="BJ128" s="945"/>
      <c r="BK128" s="945"/>
      <c r="BL128" s="946"/>
      <c r="BM128" s="944">
        <v>12.81</v>
      </c>
      <c r="BN128" s="945"/>
      <c r="BO128" s="945"/>
      <c r="BP128" s="945"/>
      <c r="BQ128" s="945"/>
      <c r="BR128" s="945"/>
      <c r="BS128" s="946"/>
      <c r="BT128" s="944">
        <v>20</v>
      </c>
      <c r="BU128" s="945"/>
      <c r="BV128" s="945"/>
      <c r="BW128" s="945"/>
      <c r="BX128" s="945"/>
      <c r="BY128" s="945"/>
      <c r="BZ128" s="947"/>
      <c r="CA128" s="74"/>
      <c r="CB128" s="74"/>
      <c r="CC128" s="74"/>
      <c r="CD128" s="74"/>
      <c r="CE128" s="74"/>
      <c r="CF128" s="74"/>
      <c r="CG128" s="56"/>
      <c r="CH128" s="56"/>
      <c r="CI128" s="56"/>
      <c r="CJ128" s="75"/>
      <c r="CK128" s="914"/>
      <c r="CL128" s="915"/>
      <c r="CM128" s="915"/>
      <c r="CN128" s="915"/>
      <c r="CO128" s="916"/>
      <c r="CP128" s="895" t="s">
        <v>240</v>
      </c>
      <c r="CQ128" s="654"/>
      <c r="CR128" s="654"/>
      <c r="CS128" s="654"/>
      <c r="CT128" s="654"/>
      <c r="CU128" s="654"/>
      <c r="CV128" s="654"/>
      <c r="CW128" s="654"/>
      <c r="CX128" s="654"/>
      <c r="CY128" s="654"/>
      <c r="CZ128" s="654"/>
      <c r="DA128" s="654"/>
      <c r="DB128" s="654"/>
      <c r="DC128" s="654"/>
      <c r="DD128" s="654"/>
      <c r="DE128" s="654"/>
      <c r="DF128" s="896"/>
      <c r="DG128" s="897" t="s">
        <v>33</v>
      </c>
      <c r="DH128" s="898"/>
      <c r="DI128" s="898"/>
      <c r="DJ128" s="898"/>
      <c r="DK128" s="898"/>
      <c r="DL128" s="898" t="s">
        <v>33</v>
      </c>
      <c r="DM128" s="898"/>
      <c r="DN128" s="898"/>
      <c r="DO128" s="898"/>
      <c r="DP128" s="898"/>
      <c r="DQ128" s="898" t="s">
        <v>33</v>
      </c>
      <c r="DR128" s="898"/>
      <c r="DS128" s="898"/>
      <c r="DT128" s="898"/>
      <c r="DU128" s="898"/>
      <c r="DV128" s="899" t="s">
        <v>33</v>
      </c>
      <c r="DW128" s="899"/>
      <c r="DX128" s="899"/>
      <c r="DY128" s="899"/>
      <c r="DZ128" s="900"/>
    </row>
    <row r="129" spans="1:131" s="48" customFormat="1" ht="26.25" customHeight="1" x14ac:dyDescent="0.2">
      <c r="A129" s="797" t="s">
        <v>160</v>
      </c>
      <c r="B129" s="770"/>
      <c r="C129" s="770"/>
      <c r="D129" s="770"/>
      <c r="E129" s="770"/>
      <c r="F129" s="770"/>
      <c r="G129" s="770"/>
      <c r="H129" s="770"/>
      <c r="I129" s="770"/>
      <c r="J129" s="770"/>
      <c r="K129" s="770"/>
      <c r="L129" s="770"/>
      <c r="M129" s="770"/>
      <c r="N129" s="770"/>
      <c r="O129" s="770"/>
      <c r="P129" s="770"/>
      <c r="Q129" s="770"/>
      <c r="R129" s="770"/>
      <c r="S129" s="770"/>
      <c r="T129" s="770"/>
      <c r="U129" s="770"/>
      <c r="V129" s="770"/>
      <c r="W129" s="901" t="s">
        <v>79</v>
      </c>
      <c r="X129" s="902"/>
      <c r="Y129" s="902"/>
      <c r="Z129" s="903"/>
      <c r="AA129" s="799">
        <v>14279494</v>
      </c>
      <c r="AB129" s="800"/>
      <c r="AC129" s="800"/>
      <c r="AD129" s="800"/>
      <c r="AE129" s="801"/>
      <c r="AF129" s="802">
        <v>14371859</v>
      </c>
      <c r="AG129" s="800"/>
      <c r="AH129" s="800"/>
      <c r="AI129" s="800"/>
      <c r="AJ129" s="801"/>
      <c r="AK129" s="802">
        <v>14568633</v>
      </c>
      <c r="AL129" s="800"/>
      <c r="AM129" s="800"/>
      <c r="AN129" s="800"/>
      <c r="AO129" s="801"/>
      <c r="AP129" s="904"/>
      <c r="AQ129" s="905"/>
      <c r="AR129" s="905"/>
      <c r="AS129" s="905"/>
      <c r="AT129" s="906"/>
      <c r="AU129" s="67"/>
      <c r="AV129" s="67"/>
      <c r="AW129" s="67"/>
      <c r="AX129" s="907" t="s">
        <v>85</v>
      </c>
      <c r="AY129" s="807"/>
      <c r="AZ129" s="807"/>
      <c r="BA129" s="807"/>
      <c r="BB129" s="807"/>
      <c r="BC129" s="807"/>
      <c r="BD129" s="807"/>
      <c r="BE129" s="808"/>
      <c r="BF129" s="908" t="s">
        <v>33</v>
      </c>
      <c r="BG129" s="909"/>
      <c r="BH129" s="909"/>
      <c r="BI129" s="909"/>
      <c r="BJ129" s="909"/>
      <c r="BK129" s="909"/>
      <c r="BL129" s="910"/>
      <c r="BM129" s="908">
        <v>17.809999999999999</v>
      </c>
      <c r="BN129" s="909"/>
      <c r="BO129" s="909"/>
      <c r="BP129" s="909"/>
      <c r="BQ129" s="909"/>
      <c r="BR129" s="909"/>
      <c r="BS129" s="910"/>
      <c r="BT129" s="908">
        <v>30</v>
      </c>
      <c r="BU129" s="909"/>
      <c r="BV129" s="909"/>
      <c r="BW129" s="909"/>
      <c r="BX129" s="909"/>
      <c r="BY129" s="909"/>
      <c r="BZ129" s="911"/>
      <c r="CA129" s="70"/>
      <c r="CB129" s="70"/>
      <c r="CC129" s="70"/>
      <c r="CD129" s="70"/>
      <c r="CE129" s="70"/>
      <c r="CF129" s="70"/>
      <c r="CG129" s="70"/>
      <c r="CH129" s="70"/>
      <c r="CI129" s="70"/>
      <c r="CJ129" s="70"/>
      <c r="CK129" s="70"/>
      <c r="CL129" s="70"/>
      <c r="CM129" s="70"/>
      <c r="CN129" s="70"/>
      <c r="CO129" s="70"/>
      <c r="CP129" s="70"/>
      <c r="CQ129" s="70"/>
      <c r="CR129" s="70"/>
      <c r="CS129" s="70"/>
      <c r="CT129" s="70"/>
      <c r="CU129" s="70"/>
      <c r="CV129" s="70"/>
      <c r="CW129" s="70"/>
      <c r="CX129" s="70"/>
      <c r="CY129" s="70"/>
      <c r="CZ129" s="70"/>
      <c r="DA129" s="70"/>
      <c r="DB129" s="70"/>
      <c r="DC129" s="70"/>
      <c r="DD129" s="70"/>
      <c r="DE129" s="70"/>
      <c r="DF129" s="70"/>
      <c r="DG129" s="70"/>
      <c r="DH129" s="70"/>
      <c r="DI129" s="70"/>
      <c r="DJ129" s="70"/>
      <c r="DK129" s="70"/>
      <c r="DL129" s="70"/>
      <c r="DM129" s="70"/>
      <c r="DN129" s="70"/>
      <c r="DO129" s="70"/>
      <c r="DP129" s="67"/>
      <c r="DQ129" s="67"/>
      <c r="DR129" s="67"/>
      <c r="DS129" s="67"/>
      <c r="DT129" s="67"/>
      <c r="DU129" s="67"/>
      <c r="DV129" s="67"/>
      <c r="DW129" s="67"/>
      <c r="DX129" s="67"/>
      <c r="DY129" s="67"/>
      <c r="DZ129" s="67"/>
    </row>
    <row r="130" spans="1:131" s="48" customFormat="1" ht="26.25" customHeight="1" x14ac:dyDescent="0.2">
      <c r="A130" s="797" t="s">
        <v>91</v>
      </c>
      <c r="B130" s="770"/>
      <c r="C130" s="770"/>
      <c r="D130" s="770"/>
      <c r="E130" s="770"/>
      <c r="F130" s="770"/>
      <c r="G130" s="770"/>
      <c r="H130" s="770"/>
      <c r="I130" s="770"/>
      <c r="J130" s="770"/>
      <c r="K130" s="770"/>
      <c r="L130" s="770"/>
      <c r="M130" s="770"/>
      <c r="N130" s="770"/>
      <c r="O130" s="770"/>
      <c r="P130" s="770"/>
      <c r="Q130" s="770"/>
      <c r="R130" s="770"/>
      <c r="S130" s="770"/>
      <c r="T130" s="770"/>
      <c r="U130" s="770"/>
      <c r="V130" s="770"/>
      <c r="W130" s="901" t="s">
        <v>53</v>
      </c>
      <c r="X130" s="902"/>
      <c r="Y130" s="902"/>
      <c r="Z130" s="903"/>
      <c r="AA130" s="799">
        <v>2132982</v>
      </c>
      <c r="AB130" s="800"/>
      <c r="AC130" s="800"/>
      <c r="AD130" s="800"/>
      <c r="AE130" s="801"/>
      <c r="AF130" s="802">
        <v>2060658</v>
      </c>
      <c r="AG130" s="800"/>
      <c r="AH130" s="800"/>
      <c r="AI130" s="800"/>
      <c r="AJ130" s="801"/>
      <c r="AK130" s="802">
        <v>1970289</v>
      </c>
      <c r="AL130" s="800"/>
      <c r="AM130" s="800"/>
      <c r="AN130" s="800"/>
      <c r="AO130" s="801"/>
      <c r="AP130" s="904"/>
      <c r="AQ130" s="905"/>
      <c r="AR130" s="905"/>
      <c r="AS130" s="905"/>
      <c r="AT130" s="906"/>
      <c r="AU130" s="67"/>
      <c r="AV130" s="67"/>
      <c r="AW130" s="67"/>
      <c r="AX130" s="907" t="s">
        <v>420</v>
      </c>
      <c r="AY130" s="807"/>
      <c r="AZ130" s="807"/>
      <c r="BA130" s="807"/>
      <c r="BB130" s="807"/>
      <c r="BC130" s="807"/>
      <c r="BD130" s="807"/>
      <c r="BE130" s="808"/>
      <c r="BF130" s="918">
        <v>12.5</v>
      </c>
      <c r="BG130" s="919"/>
      <c r="BH130" s="919"/>
      <c r="BI130" s="919"/>
      <c r="BJ130" s="919"/>
      <c r="BK130" s="919"/>
      <c r="BL130" s="920"/>
      <c r="BM130" s="918">
        <v>25</v>
      </c>
      <c r="BN130" s="919"/>
      <c r="BO130" s="919"/>
      <c r="BP130" s="919"/>
      <c r="BQ130" s="919"/>
      <c r="BR130" s="919"/>
      <c r="BS130" s="920"/>
      <c r="BT130" s="918">
        <v>35</v>
      </c>
      <c r="BU130" s="919"/>
      <c r="BV130" s="919"/>
      <c r="BW130" s="919"/>
      <c r="BX130" s="919"/>
      <c r="BY130" s="919"/>
      <c r="BZ130" s="921"/>
      <c r="CA130" s="70"/>
      <c r="CB130" s="70"/>
      <c r="CC130" s="70"/>
      <c r="CD130" s="70"/>
      <c r="CE130" s="70"/>
      <c r="CF130" s="70"/>
      <c r="CG130" s="70"/>
      <c r="CH130" s="70"/>
      <c r="CI130" s="70"/>
      <c r="CJ130" s="70"/>
      <c r="CK130" s="70"/>
      <c r="CL130" s="70"/>
      <c r="CM130" s="70"/>
      <c r="CN130" s="70"/>
      <c r="CO130" s="70"/>
      <c r="CP130" s="70"/>
      <c r="CQ130" s="70"/>
      <c r="CR130" s="70"/>
      <c r="CS130" s="70"/>
      <c r="CT130" s="70"/>
      <c r="CU130" s="70"/>
      <c r="CV130" s="70"/>
      <c r="CW130" s="70"/>
      <c r="CX130" s="70"/>
      <c r="CY130" s="70"/>
      <c r="CZ130" s="70"/>
      <c r="DA130" s="70"/>
      <c r="DB130" s="70"/>
      <c r="DC130" s="70"/>
      <c r="DD130" s="70"/>
      <c r="DE130" s="70"/>
      <c r="DF130" s="70"/>
      <c r="DG130" s="70"/>
      <c r="DH130" s="70"/>
      <c r="DI130" s="70"/>
      <c r="DJ130" s="70"/>
      <c r="DK130" s="70"/>
      <c r="DL130" s="70"/>
      <c r="DM130" s="70"/>
      <c r="DN130" s="70"/>
      <c r="DO130" s="70"/>
      <c r="DP130" s="67"/>
      <c r="DQ130" s="67"/>
      <c r="DR130" s="67"/>
      <c r="DS130" s="67"/>
      <c r="DT130" s="67"/>
      <c r="DU130" s="67"/>
      <c r="DV130" s="67"/>
      <c r="DW130" s="67"/>
      <c r="DX130" s="67"/>
      <c r="DY130" s="67"/>
      <c r="DZ130" s="67"/>
    </row>
    <row r="131" spans="1:131" s="48" customFormat="1" ht="26.25" customHeight="1" x14ac:dyDescent="0.2">
      <c r="A131" s="922"/>
      <c r="B131" s="923"/>
      <c r="C131" s="923"/>
      <c r="D131" s="923"/>
      <c r="E131" s="923"/>
      <c r="F131" s="923"/>
      <c r="G131" s="923"/>
      <c r="H131" s="923"/>
      <c r="I131" s="923"/>
      <c r="J131" s="923"/>
      <c r="K131" s="923"/>
      <c r="L131" s="923"/>
      <c r="M131" s="923"/>
      <c r="N131" s="923"/>
      <c r="O131" s="923"/>
      <c r="P131" s="923"/>
      <c r="Q131" s="923"/>
      <c r="R131" s="923"/>
      <c r="S131" s="923"/>
      <c r="T131" s="923"/>
      <c r="U131" s="923"/>
      <c r="V131" s="923"/>
      <c r="W131" s="924" t="s">
        <v>507</v>
      </c>
      <c r="X131" s="925"/>
      <c r="Y131" s="925"/>
      <c r="Z131" s="926"/>
      <c r="AA131" s="838">
        <v>12146512</v>
      </c>
      <c r="AB131" s="839"/>
      <c r="AC131" s="839"/>
      <c r="AD131" s="839"/>
      <c r="AE131" s="840"/>
      <c r="AF131" s="841">
        <v>12311201</v>
      </c>
      <c r="AG131" s="839"/>
      <c r="AH131" s="839"/>
      <c r="AI131" s="839"/>
      <c r="AJ131" s="840"/>
      <c r="AK131" s="841">
        <v>12598344</v>
      </c>
      <c r="AL131" s="839"/>
      <c r="AM131" s="839"/>
      <c r="AN131" s="839"/>
      <c r="AO131" s="840"/>
      <c r="AP131" s="927"/>
      <c r="AQ131" s="928"/>
      <c r="AR131" s="928"/>
      <c r="AS131" s="928"/>
      <c r="AT131" s="929"/>
      <c r="AU131" s="67"/>
      <c r="AV131" s="67"/>
      <c r="AW131" s="67"/>
      <c r="AX131" s="930" t="s">
        <v>509</v>
      </c>
      <c r="AY131" s="654"/>
      <c r="AZ131" s="654"/>
      <c r="BA131" s="654"/>
      <c r="BB131" s="654"/>
      <c r="BC131" s="654"/>
      <c r="BD131" s="654"/>
      <c r="BE131" s="896"/>
      <c r="BF131" s="931">
        <v>56.7</v>
      </c>
      <c r="BG131" s="932"/>
      <c r="BH131" s="932"/>
      <c r="BI131" s="932"/>
      <c r="BJ131" s="932"/>
      <c r="BK131" s="932"/>
      <c r="BL131" s="933"/>
      <c r="BM131" s="931">
        <v>350</v>
      </c>
      <c r="BN131" s="932"/>
      <c r="BO131" s="932"/>
      <c r="BP131" s="932"/>
      <c r="BQ131" s="932"/>
      <c r="BR131" s="932"/>
      <c r="BS131" s="933"/>
      <c r="BT131" s="934"/>
      <c r="BU131" s="935"/>
      <c r="BV131" s="935"/>
      <c r="BW131" s="935"/>
      <c r="BX131" s="935"/>
      <c r="BY131" s="935"/>
      <c r="BZ131" s="936"/>
      <c r="CA131" s="70"/>
      <c r="CB131" s="70"/>
      <c r="CC131" s="70"/>
      <c r="CD131" s="70"/>
      <c r="CE131" s="70"/>
      <c r="CF131" s="70"/>
      <c r="CG131" s="70"/>
      <c r="CH131" s="70"/>
      <c r="CI131" s="70"/>
      <c r="CJ131" s="70"/>
      <c r="CK131" s="70"/>
      <c r="CL131" s="70"/>
      <c r="CM131" s="70"/>
      <c r="CN131" s="70"/>
      <c r="CO131" s="70"/>
      <c r="CP131" s="70"/>
      <c r="CQ131" s="70"/>
      <c r="CR131" s="70"/>
      <c r="CS131" s="70"/>
      <c r="CT131" s="70"/>
      <c r="CU131" s="70"/>
      <c r="CV131" s="70"/>
      <c r="CW131" s="70"/>
      <c r="CX131" s="70"/>
      <c r="CY131" s="70"/>
      <c r="CZ131" s="70"/>
      <c r="DA131" s="70"/>
      <c r="DB131" s="70"/>
      <c r="DC131" s="70"/>
      <c r="DD131" s="70"/>
      <c r="DE131" s="70"/>
      <c r="DF131" s="70"/>
      <c r="DG131" s="70"/>
      <c r="DH131" s="70"/>
      <c r="DI131" s="70"/>
      <c r="DJ131" s="70"/>
      <c r="DK131" s="70"/>
      <c r="DL131" s="70"/>
      <c r="DM131" s="70"/>
      <c r="DN131" s="70"/>
      <c r="DO131" s="70"/>
      <c r="DP131" s="67"/>
      <c r="DQ131" s="67"/>
      <c r="DR131" s="67"/>
      <c r="DS131" s="67"/>
      <c r="DT131" s="67"/>
      <c r="DU131" s="67"/>
      <c r="DV131" s="67"/>
      <c r="DW131" s="67"/>
      <c r="DX131" s="67"/>
      <c r="DY131" s="67"/>
      <c r="DZ131" s="67"/>
    </row>
    <row r="132" spans="1:131" s="48" customFormat="1" ht="26.25" customHeight="1" x14ac:dyDescent="0.2">
      <c r="A132" s="969" t="s">
        <v>510</v>
      </c>
      <c r="B132" s="970"/>
      <c r="C132" s="970"/>
      <c r="D132" s="970"/>
      <c r="E132" s="970"/>
      <c r="F132" s="970"/>
      <c r="G132" s="970"/>
      <c r="H132" s="970"/>
      <c r="I132" s="970"/>
      <c r="J132" s="970"/>
      <c r="K132" s="970"/>
      <c r="L132" s="970"/>
      <c r="M132" s="970"/>
      <c r="N132" s="970"/>
      <c r="O132" s="970"/>
      <c r="P132" s="970"/>
      <c r="Q132" s="970"/>
      <c r="R132" s="970"/>
      <c r="S132" s="970"/>
      <c r="T132" s="970"/>
      <c r="U132" s="970"/>
      <c r="V132" s="948" t="s">
        <v>508</v>
      </c>
      <c r="W132" s="948"/>
      <c r="X132" s="948"/>
      <c r="Y132" s="948"/>
      <c r="Z132" s="949"/>
      <c r="AA132" s="950">
        <v>13.34109743</v>
      </c>
      <c r="AB132" s="951"/>
      <c r="AC132" s="951"/>
      <c r="AD132" s="951"/>
      <c r="AE132" s="952"/>
      <c r="AF132" s="953">
        <v>12.713552480000001</v>
      </c>
      <c r="AG132" s="951"/>
      <c r="AH132" s="951"/>
      <c r="AI132" s="951"/>
      <c r="AJ132" s="952"/>
      <c r="AK132" s="953">
        <v>11.52916606</v>
      </c>
      <c r="AL132" s="951"/>
      <c r="AM132" s="951"/>
      <c r="AN132" s="951"/>
      <c r="AO132" s="952"/>
      <c r="AP132" s="835"/>
      <c r="AQ132" s="836"/>
      <c r="AR132" s="836"/>
      <c r="AS132" s="836"/>
      <c r="AT132" s="954"/>
      <c r="AU132" s="66"/>
      <c r="AV132" s="67"/>
      <c r="AW132" s="67"/>
      <c r="AX132" s="67"/>
      <c r="AY132" s="67"/>
      <c r="AZ132" s="67"/>
      <c r="BA132" s="67"/>
      <c r="BB132" s="67"/>
      <c r="BC132" s="67"/>
      <c r="BD132" s="67"/>
      <c r="BE132" s="67"/>
      <c r="BF132" s="67"/>
      <c r="BG132" s="67"/>
      <c r="BH132" s="67"/>
      <c r="BI132" s="67"/>
      <c r="BJ132" s="67"/>
      <c r="BK132" s="67"/>
      <c r="BL132" s="67"/>
      <c r="BM132" s="67"/>
      <c r="BN132" s="67"/>
      <c r="BO132" s="67"/>
      <c r="BP132" s="67"/>
      <c r="BQ132" s="67"/>
      <c r="BR132" s="67"/>
      <c r="BS132" s="67"/>
      <c r="BT132" s="67"/>
      <c r="BU132" s="67"/>
      <c r="BV132" s="67"/>
      <c r="BW132" s="67"/>
      <c r="BX132" s="67"/>
      <c r="BY132" s="67"/>
      <c r="BZ132" s="67"/>
      <c r="CA132" s="70"/>
      <c r="CB132" s="70"/>
      <c r="CC132" s="70"/>
      <c r="CD132" s="70"/>
      <c r="CE132" s="70"/>
      <c r="CF132" s="70"/>
      <c r="CG132" s="70"/>
      <c r="CH132" s="70"/>
      <c r="CI132" s="70"/>
      <c r="CJ132" s="70"/>
      <c r="CK132" s="70"/>
      <c r="CL132" s="70"/>
      <c r="CM132" s="70"/>
      <c r="CN132" s="70"/>
      <c r="CO132" s="70"/>
      <c r="CP132" s="70"/>
      <c r="CQ132" s="70"/>
      <c r="CR132" s="70"/>
      <c r="CS132" s="70"/>
      <c r="CT132" s="70"/>
      <c r="CU132" s="70"/>
      <c r="CV132" s="70"/>
      <c r="CW132" s="70"/>
      <c r="CX132" s="70"/>
      <c r="CY132" s="70"/>
      <c r="CZ132" s="70"/>
      <c r="DA132" s="70"/>
      <c r="DB132" s="70"/>
      <c r="DC132" s="70"/>
      <c r="DD132" s="70"/>
      <c r="DE132" s="70"/>
      <c r="DF132" s="70"/>
      <c r="DG132" s="70"/>
      <c r="DH132" s="70"/>
      <c r="DI132" s="70"/>
      <c r="DJ132" s="70"/>
      <c r="DK132" s="70"/>
      <c r="DL132" s="70"/>
      <c r="DM132" s="70"/>
      <c r="DN132" s="70"/>
      <c r="DO132" s="70"/>
      <c r="DP132" s="67"/>
      <c r="DQ132" s="67"/>
      <c r="DR132" s="67"/>
      <c r="DS132" s="67"/>
      <c r="DT132" s="67"/>
      <c r="DU132" s="67"/>
      <c r="DV132" s="67"/>
      <c r="DW132" s="67"/>
      <c r="DX132" s="67"/>
      <c r="DY132" s="67"/>
      <c r="DZ132" s="67"/>
    </row>
    <row r="133" spans="1:131" s="48" customFormat="1" ht="26.25" customHeight="1" x14ac:dyDescent="0.2">
      <c r="A133" s="971"/>
      <c r="B133" s="972"/>
      <c r="C133" s="972"/>
      <c r="D133" s="972"/>
      <c r="E133" s="972"/>
      <c r="F133" s="972"/>
      <c r="G133" s="972"/>
      <c r="H133" s="972"/>
      <c r="I133" s="972"/>
      <c r="J133" s="972"/>
      <c r="K133" s="972"/>
      <c r="L133" s="972"/>
      <c r="M133" s="972"/>
      <c r="N133" s="972"/>
      <c r="O133" s="972"/>
      <c r="P133" s="972"/>
      <c r="Q133" s="972"/>
      <c r="R133" s="972"/>
      <c r="S133" s="972"/>
      <c r="T133" s="972"/>
      <c r="U133" s="972"/>
      <c r="V133" s="955" t="s">
        <v>366</v>
      </c>
      <c r="W133" s="955"/>
      <c r="X133" s="955"/>
      <c r="Y133" s="955"/>
      <c r="Z133" s="956"/>
      <c r="AA133" s="957">
        <v>11.8</v>
      </c>
      <c r="AB133" s="958"/>
      <c r="AC133" s="958"/>
      <c r="AD133" s="958"/>
      <c r="AE133" s="959"/>
      <c r="AF133" s="957">
        <v>12.8</v>
      </c>
      <c r="AG133" s="958"/>
      <c r="AH133" s="958"/>
      <c r="AI133" s="958"/>
      <c r="AJ133" s="959"/>
      <c r="AK133" s="957">
        <v>12.5</v>
      </c>
      <c r="AL133" s="958"/>
      <c r="AM133" s="958"/>
      <c r="AN133" s="958"/>
      <c r="AO133" s="959"/>
      <c r="AP133" s="892"/>
      <c r="AQ133" s="893"/>
      <c r="AR133" s="893"/>
      <c r="AS133" s="893"/>
      <c r="AT133" s="960"/>
      <c r="AU133" s="67"/>
      <c r="AV133" s="67"/>
      <c r="AW133" s="67"/>
      <c r="AX133" s="67"/>
      <c r="AY133" s="67"/>
      <c r="AZ133" s="67"/>
      <c r="BA133" s="67"/>
      <c r="BB133" s="67"/>
      <c r="BC133" s="67"/>
      <c r="BD133" s="67"/>
      <c r="BE133" s="67"/>
      <c r="BF133" s="67"/>
      <c r="BG133" s="67"/>
      <c r="BH133" s="67"/>
      <c r="BI133" s="67"/>
      <c r="BJ133" s="67"/>
      <c r="BK133" s="67"/>
      <c r="BL133" s="67"/>
      <c r="BM133" s="67"/>
      <c r="BN133" s="70"/>
      <c r="BO133" s="70"/>
      <c r="BP133" s="70"/>
      <c r="BQ133" s="70"/>
      <c r="BR133" s="70"/>
      <c r="BS133" s="70"/>
      <c r="BT133" s="70"/>
      <c r="BU133" s="70"/>
      <c r="BV133" s="70"/>
      <c r="BW133" s="70"/>
      <c r="BX133" s="70"/>
      <c r="BY133" s="70"/>
      <c r="BZ133" s="70"/>
      <c r="CA133" s="70"/>
      <c r="CB133" s="70"/>
      <c r="CC133" s="70"/>
      <c r="CD133" s="70"/>
      <c r="CE133" s="70"/>
      <c r="CF133" s="70"/>
      <c r="CG133" s="70"/>
      <c r="CH133" s="70"/>
      <c r="CI133" s="70"/>
      <c r="CJ133" s="70"/>
      <c r="CK133" s="70"/>
      <c r="CL133" s="70"/>
      <c r="CM133" s="70"/>
      <c r="CN133" s="70"/>
      <c r="CO133" s="70"/>
      <c r="CP133" s="70"/>
      <c r="CQ133" s="70"/>
      <c r="CR133" s="70"/>
      <c r="CS133" s="70"/>
      <c r="CT133" s="70"/>
      <c r="CU133" s="70"/>
      <c r="CV133" s="70"/>
      <c r="CW133" s="70"/>
      <c r="CX133" s="70"/>
      <c r="CY133" s="70"/>
      <c r="CZ133" s="70"/>
      <c r="DA133" s="70"/>
      <c r="DB133" s="70"/>
      <c r="DC133" s="70"/>
      <c r="DD133" s="70"/>
      <c r="DE133" s="70"/>
      <c r="DF133" s="70"/>
      <c r="DG133" s="70"/>
      <c r="DH133" s="70"/>
      <c r="DI133" s="70"/>
      <c r="DJ133" s="70"/>
      <c r="DK133" s="70"/>
      <c r="DL133" s="70"/>
      <c r="DM133" s="70"/>
      <c r="DN133" s="70"/>
      <c r="DO133" s="70"/>
      <c r="DP133" s="67"/>
      <c r="DQ133" s="67"/>
      <c r="DR133" s="67"/>
      <c r="DS133" s="67"/>
      <c r="DT133" s="67"/>
      <c r="DU133" s="67"/>
      <c r="DV133" s="67"/>
      <c r="DW133" s="67"/>
      <c r="DX133" s="67"/>
      <c r="DY133" s="67"/>
      <c r="DZ133" s="67"/>
    </row>
    <row r="134" spans="1:131" ht="11.25" customHeight="1" x14ac:dyDescent="0.2">
      <c r="A134" s="61"/>
      <c r="B134" s="61"/>
      <c r="C134" s="61"/>
      <c r="D134" s="61"/>
      <c r="E134" s="61"/>
      <c r="F134" s="61"/>
      <c r="G134" s="61"/>
      <c r="H134" s="61"/>
      <c r="I134" s="61"/>
      <c r="J134" s="61"/>
      <c r="K134" s="61"/>
      <c r="L134" s="61"/>
      <c r="M134" s="61"/>
      <c r="N134" s="61"/>
      <c r="O134" s="61"/>
      <c r="P134" s="61"/>
      <c r="Q134" s="61"/>
      <c r="R134" s="61"/>
      <c r="S134" s="61"/>
      <c r="T134" s="61"/>
      <c r="U134" s="61"/>
      <c r="V134" s="61"/>
      <c r="W134" s="61"/>
      <c r="X134" s="61"/>
      <c r="Y134" s="61"/>
      <c r="Z134" s="61"/>
      <c r="AA134" s="61"/>
      <c r="AB134" s="61"/>
      <c r="AC134" s="61"/>
      <c r="AD134" s="61"/>
      <c r="AE134" s="61"/>
      <c r="AF134" s="61"/>
      <c r="AG134" s="61"/>
      <c r="AH134" s="61"/>
      <c r="AI134" s="61"/>
      <c r="AJ134" s="61"/>
      <c r="AK134" s="61"/>
      <c r="AL134" s="61"/>
      <c r="AM134" s="61"/>
      <c r="AN134" s="61"/>
      <c r="AO134" s="61"/>
      <c r="AP134" s="61"/>
      <c r="AQ134" s="61"/>
      <c r="AR134" s="61"/>
      <c r="AS134" s="61"/>
      <c r="AT134" s="61"/>
      <c r="AU134" s="67"/>
      <c r="AV134" s="67"/>
      <c r="AW134" s="67"/>
      <c r="AX134" s="67"/>
      <c r="AY134" s="67"/>
      <c r="AZ134" s="67"/>
      <c r="BA134" s="67"/>
      <c r="BB134" s="67"/>
      <c r="BC134" s="67"/>
      <c r="BD134" s="67"/>
      <c r="BE134" s="67"/>
      <c r="BF134" s="67"/>
      <c r="BG134" s="67"/>
      <c r="BH134" s="67"/>
      <c r="BI134" s="67"/>
      <c r="BJ134" s="67"/>
      <c r="BK134" s="67"/>
      <c r="BL134" s="67"/>
      <c r="BM134" s="67"/>
      <c r="BN134" s="70"/>
      <c r="BO134" s="70"/>
      <c r="BP134" s="70"/>
      <c r="BQ134" s="70"/>
      <c r="BR134" s="70"/>
      <c r="BS134" s="70"/>
      <c r="BT134" s="70"/>
      <c r="BU134" s="70"/>
      <c r="BV134" s="70"/>
      <c r="BW134" s="70"/>
      <c r="BX134" s="70"/>
      <c r="BY134" s="70"/>
      <c r="BZ134" s="70"/>
      <c r="CA134" s="70"/>
      <c r="CB134" s="70"/>
      <c r="CC134" s="70"/>
      <c r="CD134" s="70"/>
      <c r="CE134" s="70"/>
      <c r="CF134" s="70"/>
      <c r="CG134" s="70"/>
      <c r="CH134" s="70"/>
      <c r="CI134" s="70"/>
      <c r="CJ134" s="70"/>
      <c r="CK134" s="70"/>
      <c r="CL134" s="70"/>
      <c r="CM134" s="70"/>
      <c r="CN134" s="70"/>
      <c r="CO134" s="70"/>
      <c r="CP134" s="70"/>
      <c r="CQ134" s="70"/>
      <c r="CR134" s="70"/>
      <c r="CS134" s="70"/>
      <c r="CT134" s="70"/>
      <c r="CU134" s="70"/>
      <c r="CV134" s="70"/>
      <c r="CW134" s="70"/>
      <c r="CX134" s="70"/>
      <c r="CY134" s="70"/>
      <c r="CZ134" s="70"/>
      <c r="DA134" s="70"/>
      <c r="DB134" s="70"/>
      <c r="DC134" s="70"/>
      <c r="DD134" s="70"/>
      <c r="DE134" s="70"/>
      <c r="DF134" s="70"/>
      <c r="DG134" s="70"/>
      <c r="DH134" s="70"/>
      <c r="DI134" s="70"/>
      <c r="DJ134" s="70"/>
      <c r="DK134" s="70"/>
      <c r="DL134" s="70"/>
      <c r="DM134" s="70"/>
      <c r="DN134" s="70"/>
      <c r="DO134" s="70"/>
      <c r="DP134" s="67"/>
      <c r="DQ134" s="67"/>
      <c r="DR134" s="67"/>
      <c r="DS134" s="67"/>
      <c r="DT134" s="67"/>
      <c r="DU134" s="67"/>
      <c r="DV134" s="67"/>
      <c r="DW134" s="67"/>
      <c r="DX134" s="67"/>
      <c r="DY134" s="67"/>
      <c r="DZ134" s="67"/>
      <c r="EA134" s="48"/>
    </row>
    <row r="135" spans="1:131" ht="14" hidden="1" x14ac:dyDescent="0.2">
      <c r="AU135" s="61"/>
      <c r="AV135" s="61"/>
      <c r="AW135" s="61"/>
      <c r="AX135" s="61"/>
      <c r="AY135" s="61"/>
      <c r="AZ135" s="61"/>
      <c r="BA135" s="61"/>
      <c r="BB135" s="61"/>
      <c r="BC135" s="61"/>
      <c r="BD135" s="61"/>
      <c r="BE135" s="61"/>
      <c r="BF135" s="61"/>
      <c r="BG135" s="61"/>
      <c r="BH135" s="61"/>
      <c r="BI135" s="61"/>
      <c r="BJ135" s="61"/>
      <c r="BK135" s="61"/>
      <c r="BL135" s="61"/>
      <c r="BM135" s="61"/>
      <c r="BN135" s="61"/>
      <c r="BO135" s="61"/>
      <c r="BP135" s="61"/>
      <c r="BQ135" s="61"/>
      <c r="BR135" s="61"/>
      <c r="BS135" s="61"/>
      <c r="BT135" s="61"/>
      <c r="BU135" s="61"/>
      <c r="BV135" s="61"/>
      <c r="BW135" s="61"/>
      <c r="BX135" s="61"/>
      <c r="BY135" s="61"/>
      <c r="BZ135" s="61"/>
      <c r="CA135" s="61"/>
      <c r="CB135" s="61"/>
      <c r="CC135" s="61"/>
      <c r="CD135" s="61"/>
      <c r="CE135" s="61"/>
      <c r="CF135" s="61"/>
      <c r="CG135" s="61"/>
      <c r="CH135" s="61"/>
      <c r="CI135" s="61"/>
      <c r="CJ135" s="61"/>
      <c r="CK135" s="61"/>
      <c r="CL135" s="61"/>
      <c r="CM135" s="61"/>
      <c r="CN135" s="61"/>
      <c r="CO135" s="61"/>
      <c r="CP135" s="61"/>
      <c r="CQ135" s="61"/>
      <c r="CR135" s="61"/>
      <c r="CS135" s="61"/>
      <c r="CT135" s="61"/>
      <c r="CU135" s="61"/>
      <c r="CV135" s="61"/>
      <c r="CW135" s="61"/>
      <c r="CX135" s="61"/>
      <c r="CY135" s="61"/>
      <c r="CZ135" s="61"/>
      <c r="DA135" s="61"/>
      <c r="DB135" s="61"/>
      <c r="DC135" s="61"/>
      <c r="DD135" s="61"/>
      <c r="DE135" s="61"/>
      <c r="DF135" s="61"/>
      <c r="DG135" s="61"/>
      <c r="DH135" s="61"/>
      <c r="DI135" s="61"/>
      <c r="DJ135" s="61"/>
      <c r="DK135" s="61"/>
      <c r="DL135" s="61"/>
      <c r="DM135" s="61"/>
      <c r="DN135" s="61"/>
      <c r="DO135" s="61"/>
      <c r="DP135" s="61"/>
      <c r="DQ135" s="61"/>
      <c r="DR135" s="61"/>
      <c r="DS135" s="61"/>
      <c r="DT135" s="61"/>
      <c r="DU135" s="61"/>
      <c r="DV135" s="61"/>
      <c r="DW135" s="61"/>
      <c r="DX135" s="61"/>
      <c r="DY135" s="61"/>
      <c r="DZ135" s="61"/>
    </row>
  </sheetData>
  <sheetProtection algorithmName="SHA-512" hashValue="RkqfCyvkOEOcHQi23AGgRT1U1sS9C2EUmLiMf3fZ4BpFjBuArC+uV3uPa3vFQu3l4JRd2u3NBFEdfy5x869erw==" saltValue="Tdc/0ELr+IgT3oF4CglETg==" spinCount="100000" sheet="1" objects="1" scenarios="1" formatRows="0"/>
  <mergeCells count="2035">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BS64:CG64"/>
    <mergeCell ref="CH64:CL64"/>
    <mergeCell ref="CM64:CQ64"/>
    <mergeCell ref="CR64:CV64"/>
    <mergeCell ref="CW64:DA64"/>
    <mergeCell ref="DB64:DF64"/>
    <mergeCell ref="DG64:DK64"/>
    <mergeCell ref="DL64:DP64"/>
    <mergeCell ref="DQ64:DU64"/>
    <mergeCell ref="DV64:DZ64"/>
    <mergeCell ref="BS65:CG65"/>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112:B116"/>
    <mergeCell ref="A132:U133"/>
    <mergeCell ref="A119:B127"/>
    <mergeCell ref="A130:V130"/>
    <mergeCell ref="W130:Z130"/>
    <mergeCell ref="AA130:AE130"/>
    <mergeCell ref="AF130:AJ130"/>
    <mergeCell ref="AK130:AO130"/>
    <mergeCell ref="AP130:AT130"/>
    <mergeCell ref="A118:Z118"/>
    <mergeCell ref="AA118:AE118"/>
    <mergeCell ref="AF118:AJ118"/>
    <mergeCell ref="AK118:AO118"/>
    <mergeCell ref="AP118:AT118"/>
    <mergeCell ref="C114:Z114"/>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A128:V128"/>
    <mergeCell ref="W128:Z128"/>
    <mergeCell ref="AA128:AE128"/>
    <mergeCell ref="AF128:AJ128"/>
    <mergeCell ref="AK128:AO128"/>
    <mergeCell ref="AP128:AT128"/>
    <mergeCell ref="AX128:BE128"/>
    <mergeCell ref="BF128:BL128"/>
    <mergeCell ref="BM128:BS128"/>
    <mergeCell ref="BT128:BZ128"/>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CK125:CO128"/>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BF127:BL127"/>
    <mergeCell ref="BM127:BS127"/>
    <mergeCell ref="BT127:BZ127"/>
    <mergeCell ref="CP127:DF127"/>
    <mergeCell ref="DG127:DK127"/>
    <mergeCell ref="DL127:DP127"/>
    <mergeCell ref="DQ127:DU127"/>
    <mergeCell ref="DV127:DZ127"/>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DV125:DZ125"/>
    <mergeCell ref="CK120:CO124"/>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AU120:AY123"/>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AU110:AY119"/>
    <mergeCell ref="CK110:CL119"/>
    <mergeCell ref="C116:Z116"/>
    <mergeCell ref="AA116:AE116"/>
    <mergeCell ref="AF116:AJ116"/>
    <mergeCell ref="AK116:AO116"/>
    <mergeCell ref="AP116:AT116"/>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6:P86"/>
    <mergeCell ref="Q86:U86"/>
    <mergeCell ref="V86:Z86"/>
    <mergeCell ref="AA86:AE86"/>
    <mergeCell ref="AF86:AJ86"/>
    <mergeCell ref="AK86:AO86"/>
    <mergeCell ref="AP86:AT86"/>
    <mergeCell ref="AU86:AY86"/>
    <mergeCell ref="AZ86:BD86"/>
    <mergeCell ref="BS86:CG86"/>
    <mergeCell ref="CH86:CL86"/>
    <mergeCell ref="CM86:CQ86"/>
    <mergeCell ref="CR86:CV86"/>
    <mergeCell ref="CW86:DA86"/>
    <mergeCell ref="DB86:DF86"/>
    <mergeCell ref="DG86:DK86"/>
    <mergeCell ref="DL86:DP86"/>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4:P84"/>
    <mergeCell ref="Q84:U84"/>
    <mergeCell ref="V84:Z84"/>
    <mergeCell ref="AA84:AE84"/>
    <mergeCell ref="AF84:AJ84"/>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DV83:DZ83"/>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0:P80"/>
    <mergeCell ref="Q80:U80"/>
    <mergeCell ref="V80:Z80"/>
    <mergeCell ref="AA80:AE80"/>
    <mergeCell ref="AF80:AJ80"/>
    <mergeCell ref="AK80:AO80"/>
    <mergeCell ref="AP80:AT80"/>
    <mergeCell ref="AU80:AY80"/>
    <mergeCell ref="AZ80:BD80"/>
    <mergeCell ref="BS80:CG80"/>
    <mergeCell ref="CH80:CL80"/>
    <mergeCell ref="CM80:CQ80"/>
    <mergeCell ref="CR80:CV80"/>
    <mergeCell ref="CW80:DA80"/>
    <mergeCell ref="DB80:DF80"/>
    <mergeCell ref="DG80:DK80"/>
    <mergeCell ref="DL80:DP80"/>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78:P78"/>
    <mergeCell ref="Q78:U78"/>
    <mergeCell ref="V78:Z78"/>
    <mergeCell ref="AA78:AE78"/>
    <mergeCell ref="AF78:AJ78"/>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DV77:DZ77"/>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4:P74"/>
    <mergeCell ref="Q74:U74"/>
    <mergeCell ref="V74:Z74"/>
    <mergeCell ref="AA74:AE74"/>
    <mergeCell ref="AF74:AJ74"/>
    <mergeCell ref="AK74:AO74"/>
    <mergeCell ref="AP74:AT74"/>
    <mergeCell ref="AU74:AY74"/>
    <mergeCell ref="AZ74:BD74"/>
    <mergeCell ref="BS74:CG74"/>
    <mergeCell ref="CH74:CL74"/>
    <mergeCell ref="CM74:CQ74"/>
    <mergeCell ref="CR74:CV74"/>
    <mergeCell ref="CW74:DA74"/>
    <mergeCell ref="DB74:DF74"/>
    <mergeCell ref="DG74:DK74"/>
    <mergeCell ref="DL74:DP74"/>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2:P72"/>
    <mergeCell ref="Q72:U72"/>
    <mergeCell ref="V72:Z72"/>
    <mergeCell ref="AA72:AE72"/>
    <mergeCell ref="AF72:AJ72"/>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DQ69:DU69"/>
    <mergeCell ref="DV69:DZ69"/>
    <mergeCell ref="B68:P68"/>
    <mergeCell ref="Q68:U68"/>
    <mergeCell ref="V68:Z68"/>
    <mergeCell ref="AA68:AE68"/>
    <mergeCell ref="AF68:AJ68"/>
    <mergeCell ref="AK68:AO68"/>
    <mergeCell ref="AP68:AT68"/>
    <mergeCell ref="AU68:AY68"/>
    <mergeCell ref="AZ68:BD68"/>
    <mergeCell ref="BS68:CG68"/>
    <mergeCell ref="CH68:CL68"/>
    <mergeCell ref="DV71:DZ71"/>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CM68:CQ68"/>
    <mergeCell ref="CR68:CV68"/>
    <mergeCell ref="CW68:DA68"/>
    <mergeCell ref="DB68:DF68"/>
    <mergeCell ref="DG68:DK68"/>
    <mergeCell ref="DL68:DP68"/>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DQ68:DU68"/>
    <mergeCell ref="DV68:DZ68"/>
    <mergeCell ref="CH65:CL65"/>
    <mergeCell ref="CM65:CQ65"/>
    <mergeCell ref="CR65:CV65"/>
    <mergeCell ref="CW65:DA65"/>
    <mergeCell ref="DB65:DF65"/>
    <mergeCell ref="DG65:DK65"/>
    <mergeCell ref="DL65:DP65"/>
    <mergeCell ref="DQ65:DU65"/>
    <mergeCell ref="DV65:DZ65"/>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DQ63:DU63"/>
    <mergeCell ref="DV63:DZ63"/>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0:P60"/>
    <mergeCell ref="Q60:U60"/>
    <mergeCell ref="V60:Z60"/>
    <mergeCell ref="AA60:AE60"/>
    <mergeCell ref="AF60:AJ60"/>
    <mergeCell ref="AK60:AO60"/>
    <mergeCell ref="AP60:AT60"/>
    <mergeCell ref="AU60:AY60"/>
    <mergeCell ref="AZ60:BD60"/>
    <mergeCell ref="BE60:BI60"/>
    <mergeCell ref="BS60:CG60"/>
    <mergeCell ref="CH60:CL60"/>
    <mergeCell ref="CM60:CQ60"/>
    <mergeCell ref="CR60:CV60"/>
    <mergeCell ref="CW60:DA60"/>
    <mergeCell ref="DB60:DF60"/>
    <mergeCell ref="DG60:DK60"/>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58:P58"/>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6:DP56"/>
    <mergeCell ref="BS56:CG56"/>
    <mergeCell ref="CH56:CL56"/>
    <mergeCell ref="CM56:CQ56"/>
    <mergeCell ref="CR56:CV56"/>
    <mergeCell ref="CW56:DA56"/>
    <mergeCell ref="DB56:DF56"/>
    <mergeCell ref="DG56:DK56"/>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6:P56"/>
    <mergeCell ref="Q56:U56"/>
    <mergeCell ref="V56:Z56"/>
    <mergeCell ref="AA56:AE56"/>
    <mergeCell ref="AF56:AJ56"/>
    <mergeCell ref="AK56:AO56"/>
    <mergeCell ref="AP56:AT56"/>
    <mergeCell ref="AU56:AY56"/>
    <mergeCell ref="AZ56:BD56"/>
    <mergeCell ref="BE56:BI56"/>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4:P54"/>
    <mergeCell ref="Q54:U54"/>
    <mergeCell ref="V54:Z54"/>
    <mergeCell ref="AA54:AE54"/>
    <mergeCell ref="AF54:AJ54"/>
    <mergeCell ref="AK54:AO54"/>
    <mergeCell ref="AP54:AT54"/>
    <mergeCell ref="AU54:AY54"/>
    <mergeCell ref="AZ54:BD54"/>
    <mergeCell ref="BE54:BI54"/>
    <mergeCell ref="BS54:CG54"/>
    <mergeCell ref="CH54:CL54"/>
    <mergeCell ref="CM54:CQ54"/>
    <mergeCell ref="CR54:CV54"/>
    <mergeCell ref="CW54:DA54"/>
    <mergeCell ref="DB54:DF54"/>
    <mergeCell ref="DG54:DK54"/>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2:P52"/>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0:DP50"/>
    <mergeCell ref="BS50:CG50"/>
    <mergeCell ref="CH50:CL50"/>
    <mergeCell ref="CM50:CQ50"/>
    <mergeCell ref="CR50:CV50"/>
    <mergeCell ref="CW50:DA50"/>
    <mergeCell ref="DB50:DF50"/>
    <mergeCell ref="DG50:DK50"/>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0:P50"/>
    <mergeCell ref="Q50:U50"/>
    <mergeCell ref="V50:Z50"/>
    <mergeCell ref="AA50:AE50"/>
    <mergeCell ref="AF50:AJ50"/>
    <mergeCell ref="AK50:AO50"/>
    <mergeCell ref="AP50:AT50"/>
    <mergeCell ref="AU50:AY50"/>
    <mergeCell ref="AZ50:BD50"/>
    <mergeCell ref="BE50:BI50"/>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48:P48"/>
    <mergeCell ref="Q48:U48"/>
    <mergeCell ref="V48:Z48"/>
    <mergeCell ref="AA48:AE48"/>
    <mergeCell ref="AF48:AJ48"/>
    <mergeCell ref="AK48:AO48"/>
    <mergeCell ref="AP48:AT48"/>
    <mergeCell ref="AU48:AY48"/>
    <mergeCell ref="AZ48:BD48"/>
    <mergeCell ref="BE48:BI48"/>
    <mergeCell ref="BS48:CG48"/>
    <mergeCell ref="CH48:CL48"/>
    <mergeCell ref="CM48:CQ48"/>
    <mergeCell ref="CR48:CV48"/>
    <mergeCell ref="CW48:DA48"/>
    <mergeCell ref="DB48:DF48"/>
    <mergeCell ref="DG48:DK48"/>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6:P46"/>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4:DP44"/>
    <mergeCell ref="BS44:CG44"/>
    <mergeCell ref="CH44:CL44"/>
    <mergeCell ref="CM44:CQ44"/>
    <mergeCell ref="CR44:CV44"/>
    <mergeCell ref="CW44:DA44"/>
    <mergeCell ref="DB44:DF44"/>
    <mergeCell ref="DG44:DK44"/>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4:P44"/>
    <mergeCell ref="Q44:U44"/>
    <mergeCell ref="V44:Z44"/>
    <mergeCell ref="AA44:AE44"/>
    <mergeCell ref="AF44:AJ44"/>
    <mergeCell ref="AK44:AO44"/>
    <mergeCell ref="AP44:AT44"/>
    <mergeCell ref="AU44:AY44"/>
    <mergeCell ref="AZ44:BD44"/>
    <mergeCell ref="BE44:BI44"/>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2:P42"/>
    <mergeCell ref="Q42:U42"/>
    <mergeCell ref="V42:Z42"/>
    <mergeCell ref="AA42:AE42"/>
    <mergeCell ref="AF42:AJ42"/>
    <mergeCell ref="AK42:AO42"/>
    <mergeCell ref="AP42:AT42"/>
    <mergeCell ref="AU42:AY42"/>
    <mergeCell ref="AZ42:BD42"/>
    <mergeCell ref="BE42:BI42"/>
    <mergeCell ref="BS42:CG42"/>
    <mergeCell ref="CH42:CL42"/>
    <mergeCell ref="CM42:CQ42"/>
    <mergeCell ref="CR42:CV42"/>
    <mergeCell ref="CW42:DA42"/>
    <mergeCell ref="DB42:DF42"/>
    <mergeCell ref="DG42:DK42"/>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0:P40"/>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38:DP38"/>
    <mergeCell ref="BS38:CG38"/>
    <mergeCell ref="CH38:CL38"/>
    <mergeCell ref="CM38:CQ38"/>
    <mergeCell ref="CR38:CV38"/>
    <mergeCell ref="CW38:DA38"/>
    <mergeCell ref="DB38:DF38"/>
    <mergeCell ref="DG38:DK38"/>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38:P38"/>
    <mergeCell ref="Q38:U38"/>
    <mergeCell ref="V38:Z38"/>
    <mergeCell ref="AA38:AE38"/>
    <mergeCell ref="AF38:AJ38"/>
    <mergeCell ref="AK38:AO38"/>
    <mergeCell ref="AP38:AT38"/>
    <mergeCell ref="AU38:AY38"/>
    <mergeCell ref="AZ38:BD38"/>
    <mergeCell ref="BE38:BI38"/>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6:P36"/>
    <mergeCell ref="Q36:U36"/>
    <mergeCell ref="V36:Z36"/>
    <mergeCell ref="AA36:AE36"/>
    <mergeCell ref="AF36:AJ36"/>
    <mergeCell ref="AK36:AO36"/>
    <mergeCell ref="AP36:AT36"/>
    <mergeCell ref="AU36:AY36"/>
    <mergeCell ref="AZ36:BD36"/>
    <mergeCell ref="BE36:BI36"/>
    <mergeCell ref="BS36:CG36"/>
    <mergeCell ref="CH36:CL36"/>
    <mergeCell ref="CM36:CQ36"/>
    <mergeCell ref="CR36:CV36"/>
    <mergeCell ref="CW36:DA36"/>
    <mergeCell ref="DB36:DF36"/>
    <mergeCell ref="DG36:DK36"/>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4:P34"/>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2:DP32"/>
    <mergeCell ref="BS32:CG32"/>
    <mergeCell ref="CH32:CL32"/>
    <mergeCell ref="CM32:CQ32"/>
    <mergeCell ref="CR32:CV32"/>
    <mergeCell ref="CW32:DA32"/>
    <mergeCell ref="DB32:DF32"/>
    <mergeCell ref="DG32:DK32"/>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2:P32"/>
    <mergeCell ref="Q32:U32"/>
    <mergeCell ref="V32:Z32"/>
    <mergeCell ref="AA32:AE32"/>
    <mergeCell ref="AF32:AJ32"/>
    <mergeCell ref="AK32:AO32"/>
    <mergeCell ref="AP32:AT32"/>
    <mergeCell ref="AU32:AY32"/>
    <mergeCell ref="AZ32:BD32"/>
    <mergeCell ref="BE32:BI32"/>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0:P30"/>
    <mergeCell ref="Q30:U30"/>
    <mergeCell ref="V30:Z30"/>
    <mergeCell ref="AA30:AE30"/>
    <mergeCell ref="AF30:AJ30"/>
    <mergeCell ref="AK30:AO30"/>
    <mergeCell ref="AP30:AT30"/>
    <mergeCell ref="AU30:AY30"/>
    <mergeCell ref="AZ30:BD30"/>
    <mergeCell ref="BE30:BI30"/>
    <mergeCell ref="BS30:CG30"/>
    <mergeCell ref="CH30:CL30"/>
    <mergeCell ref="CM30:CQ30"/>
    <mergeCell ref="CR30:CV30"/>
    <mergeCell ref="CW30:DA30"/>
    <mergeCell ref="DB30:DF30"/>
    <mergeCell ref="DG30:DK30"/>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28:P28"/>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BS26:CG26"/>
    <mergeCell ref="CH26:CL26"/>
    <mergeCell ref="CM26:CQ26"/>
    <mergeCell ref="CR26:CV26"/>
    <mergeCell ref="CW26:DA26"/>
    <mergeCell ref="DB26:DF26"/>
    <mergeCell ref="DG26:DK26"/>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DL25:DP25"/>
    <mergeCell ref="DQ25:DU25"/>
    <mergeCell ref="DV25:DZ25"/>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B22:P22"/>
    <mergeCell ref="Q22:U22"/>
    <mergeCell ref="V22:Z22"/>
    <mergeCell ref="AA22:AE22"/>
    <mergeCell ref="AF22:AJ22"/>
    <mergeCell ref="AK22:AO22"/>
    <mergeCell ref="AP22:AT22"/>
    <mergeCell ref="AU22:AY22"/>
    <mergeCell ref="AZ22:BD22"/>
    <mergeCell ref="BS22:CG22"/>
    <mergeCell ref="CH22:CL22"/>
    <mergeCell ref="CM22:CQ22"/>
    <mergeCell ref="CR22:CV22"/>
    <mergeCell ref="CW22:DA22"/>
    <mergeCell ref="DB22:DF22"/>
    <mergeCell ref="DG22:DK22"/>
    <mergeCell ref="DL22:DP22"/>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0:P20"/>
    <mergeCell ref="Q20:U20"/>
    <mergeCell ref="V20:Z20"/>
    <mergeCell ref="AA20:AE20"/>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DB16:DF16"/>
    <mergeCell ref="DG16:DK16"/>
    <mergeCell ref="DL16:DP16"/>
    <mergeCell ref="DQ16:DU16"/>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4:P14"/>
    <mergeCell ref="Q14:U14"/>
    <mergeCell ref="V14:Z14"/>
    <mergeCell ref="AA14:AE14"/>
    <mergeCell ref="AF14:AJ14"/>
    <mergeCell ref="AK14:AO14"/>
    <mergeCell ref="AP14:AT14"/>
    <mergeCell ref="AU14:AY14"/>
    <mergeCell ref="BS14:CG14"/>
    <mergeCell ref="CH14:CL14"/>
    <mergeCell ref="CM14:CQ14"/>
    <mergeCell ref="CR14:CV14"/>
    <mergeCell ref="CW14:DA14"/>
    <mergeCell ref="DB14:DF14"/>
    <mergeCell ref="DG14:DK14"/>
    <mergeCell ref="DL14:DP14"/>
    <mergeCell ref="DQ14:DU14"/>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2:P12"/>
    <mergeCell ref="Q12:U12"/>
    <mergeCell ref="V12:Z12"/>
    <mergeCell ref="AA12:AE12"/>
    <mergeCell ref="AF12:AJ12"/>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0:P10"/>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8:DZ8"/>
    <mergeCell ref="DV9:DZ9"/>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AU5:AY6"/>
    <mergeCell ref="BQ5:CG6"/>
    <mergeCell ref="CH5:CL6"/>
    <mergeCell ref="CM5:CQ6"/>
    <mergeCell ref="CR5:CV6"/>
    <mergeCell ref="CW5:DA6"/>
    <mergeCell ref="DB5:DF6"/>
    <mergeCell ref="DG5:DK6"/>
    <mergeCell ref="DL5:DP6"/>
  </mergeCells>
  <phoneticPr fontId="5"/>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2"/>
  <cols>
    <col min="1" max="120" width="2.81640625" style="77" customWidth="1"/>
    <col min="121" max="121" width="0" style="78" hidden="1" customWidth="1"/>
    <col min="122" max="122" width="9" style="78" hidden="1" customWidth="1"/>
    <col min="123" max="16384" width="9" style="78" hidden="1"/>
  </cols>
  <sheetData>
    <row r="1" spans="1:120" ht="13"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78"/>
    </row>
    <row r="17" spans="119:120" ht="13" x14ac:dyDescent="0.2">
      <c r="DP17" s="78"/>
    </row>
    <row r="18" spans="119:120" ht="13" x14ac:dyDescent="0.2"/>
    <row r="19" spans="119:120" ht="13" x14ac:dyDescent="0.2"/>
    <row r="20" spans="119:120" ht="13" x14ac:dyDescent="0.2">
      <c r="DO20" s="78"/>
      <c r="DP20" s="78"/>
    </row>
    <row r="21" spans="119:120" ht="13" x14ac:dyDescent="0.2">
      <c r="DP21" s="78"/>
    </row>
    <row r="22" spans="119:120" ht="13" x14ac:dyDescent="0.2"/>
    <row r="23" spans="119:120" ht="13" x14ac:dyDescent="0.2">
      <c r="DO23" s="78"/>
      <c r="DP23" s="78"/>
    </row>
    <row r="24" spans="119:120" ht="13" x14ac:dyDescent="0.2">
      <c r="DP24" s="78"/>
    </row>
    <row r="25" spans="119:120" ht="13" x14ac:dyDescent="0.2">
      <c r="DP25" s="78"/>
    </row>
    <row r="26" spans="119:120" ht="13" x14ac:dyDescent="0.2">
      <c r="DO26" s="78"/>
      <c r="DP26" s="78"/>
    </row>
    <row r="27" spans="119:120" ht="13" x14ac:dyDescent="0.2"/>
    <row r="28" spans="119:120" ht="13" x14ac:dyDescent="0.2">
      <c r="DO28" s="78"/>
      <c r="DP28" s="78"/>
    </row>
    <row r="29" spans="119:120" ht="13" x14ac:dyDescent="0.2">
      <c r="DP29" s="78"/>
    </row>
    <row r="30" spans="119:120" ht="13" x14ac:dyDescent="0.2"/>
    <row r="31" spans="119:120" ht="13" x14ac:dyDescent="0.2">
      <c r="DO31" s="78"/>
      <c r="DP31" s="78"/>
    </row>
    <row r="32" spans="119:120" ht="13" x14ac:dyDescent="0.2"/>
    <row r="33" spans="98:120" ht="13" x14ac:dyDescent="0.2">
      <c r="DO33" s="78"/>
      <c r="DP33" s="78"/>
    </row>
    <row r="34" spans="98:120" ht="13" x14ac:dyDescent="0.2">
      <c r="DM34" s="78"/>
    </row>
    <row r="35" spans="98:120" ht="13" x14ac:dyDescent="0.2">
      <c r="CT35" s="78"/>
      <c r="CU35" s="78"/>
      <c r="CV35" s="78"/>
      <c r="CY35" s="78"/>
      <c r="CZ35" s="78"/>
      <c r="DA35" s="78"/>
      <c r="DD35" s="78"/>
      <c r="DE35" s="78"/>
      <c r="DF35" s="78"/>
      <c r="DI35" s="78"/>
      <c r="DJ35" s="78"/>
      <c r="DK35" s="78"/>
      <c r="DM35" s="78"/>
      <c r="DN35" s="78"/>
      <c r="DO35" s="78"/>
      <c r="DP35" s="78"/>
    </row>
    <row r="36" spans="98:120" ht="13" x14ac:dyDescent="0.2"/>
    <row r="37" spans="98:120" ht="13" x14ac:dyDescent="0.2">
      <c r="CW37" s="78"/>
      <c r="DB37" s="78"/>
      <c r="DG37" s="78"/>
      <c r="DL37" s="78"/>
      <c r="DP37" s="78"/>
    </row>
    <row r="38" spans="98:120" ht="13" x14ac:dyDescent="0.2">
      <c r="CT38" s="78"/>
      <c r="CU38" s="78"/>
      <c r="CV38" s="78"/>
      <c r="CW38" s="78"/>
      <c r="CY38" s="78"/>
      <c r="CZ38" s="78"/>
      <c r="DA38" s="78"/>
      <c r="DB38" s="78"/>
      <c r="DD38" s="78"/>
      <c r="DE38" s="78"/>
      <c r="DF38" s="78"/>
      <c r="DG38" s="78"/>
      <c r="DI38" s="78"/>
      <c r="DJ38" s="78"/>
      <c r="DK38" s="78"/>
      <c r="DL38" s="78"/>
      <c r="DN38" s="78"/>
      <c r="DO38" s="78"/>
      <c r="DP38" s="78"/>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78"/>
      <c r="DO49" s="78"/>
      <c r="DP49" s="78"/>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78"/>
      <c r="CS63" s="78"/>
      <c r="CX63" s="78"/>
      <c r="DC63" s="78"/>
      <c r="DH63" s="78"/>
    </row>
    <row r="64" spans="22:120" ht="13" x14ac:dyDescent="0.2">
      <c r="V64" s="78"/>
    </row>
    <row r="65" spans="15:120" ht="13" x14ac:dyDescent="0.2">
      <c r="X65" s="78"/>
      <c r="Z65" s="78"/>
      <c r="AA65" s="78"/>
      <c r="AB65" s="78"/>
      <c r="AC65" s="78"/>
      <c r="AD65" s="78"/>
      <c r="AE65" s="78"/>
      <c r="AF65" s="78"/>
      <c r="AG65" s="78"/>
      <c r="AH65" s="78"/>
      <c r="AI65" s="78"/>
      <c r="AJ65" s="78"/>
      <c r="AK65" s="78"/>
      <c r="AL65" s="78"/>
      <c r="AM65" s="78"/>
      <c r="AN65" s="78"/>
      <c r="AO65" s="78"/>
      <c r="AP65" s="78"/>
      <c r="AQ65" s="78"/>
      <c r="AR65" s="78"/>
      <c r="AS65" s="78"/>
      <c r="AT65" s="78"/>
      <c r="AU65" s="78"/>
      <c r="AV65" s="78"/>
      <c r="AW65" s="78"/>
      <c r="AX65" s="78"/>
      <c r="AY65" s="78"/>
      <c r="AZ65" s="78"/>
      <c r="BA65" s="78"/>
      <c r="BB65" s="78"/>
      <c r="BC65" s="78"/>
      <c r="BD65" s="78"/>
      <c r="BE65" s="78"/>
      <c r="BF65" s="78"/>
      <c r="BG65" s="78"/>
      <c r="BH65" s="78"/>
      <c r="BI65" s="78"/>
      <c r="BJ65" s="78"/>
      <c r="BK65" s="78"/>
      <c r="BL65" s="78"/>
      <c r="BM65" s="78"/>
      <c r="BN65" s="78"/>
      <c r="BO65" s="78"/>
      <c r="BP65" s="78"/>
      <c r="BQ65" s="78"/>
      <c r="BR65" s="78"/>
      <c r="BS65" s="78"/>
      <c r="BT65" s="78"/>
      <c r="BU65" s="78"/>
      <c r="BV65" s="78"/>
      <c r="BW65" s="78"/>
      <c r="BX65" s="78"/>
      <c r="BY65" s="78"/>
      <c r="BZ65" s="78"/>
      <c r="CA65" s="78"/>
      <c r="CB65" s="78"/>
      <c r="CC65" s="78"/>
      <c r="CD65" s="78"/>
      <c r="CE65" s="78"/>
      <c r="CF65" s="78"/>
      <c r="CG65" s="78"/>
      <c r="CH65" s="78"/>
      <c r="CI65" s="78"/>
      <c r="CJ65" s="78"/>
      <c r="CK65" s="78"/>
      <c r="CL65" s="78"/>
      <c r="CM65" s="78"/>
      <c r="CN65" s="78"/>
      <c r="CO65" s="78"/>
      <c r="CP65" s="78"/>
      <c r="CQ65" s="78"/>
      <c r="CR65" s="78"/>
      <c r="CU65" s="78"/>
      <c r="CZ65" s="78"/>
      <c r="DE65" s="78"/>
      <c r="DJ65" s="78"/>
    </row>
    <row r="66" spans="15:120" ht="13" x14ac:dyDescent="0.2">
      <c r="Q66" s="78"/>
      <c r="S66" s="78"/>
      <c r="U66" s="78"/>
      <c r="DM66" s="78"/>
    </row>
    <row r="67" spans="15:120" ht="13" x14ac:dyDescent="0.2">
      <c r="O67" s="78"/>
      <c r="P67" s="78"/>
      <c r="R67" s="78"/>
      <c r="T67" s="78"/>
      <c r="Y67" s="78"/>
      <c r="CT67" s="78"/>
      <c r="CV67" s="78"/>
      <c r="CW67" s="78"/>
      <c r="CY67" s="78"/>
      <c r="DA67" s="78"/>
      <c r="DB67" s="78"/>
      <c r="DD67" s="78"/>
      <c r="DF67" s="78"/>
      <c r="DG67" s="78"/>
      <c r="DI67" s="78"/>
      <c r="DK67" s="78"/>
      <c r="DL67" s="78"/>
      <c r="DN67" s="78"/>
      <c r="DO67" s="78"/>
      <c r="DP67" s="78"/>
    </row>
    <row r="68" spans="15:120" ht="13" x14ac:dyDescent="0.2"/>
    <row r="69" spans="15:120" ht="13" x14ac:dyDescent="0.2"/>
    <row r="70" spans="15:120" ht="13" x14ac:dyDescent="0.2"/>
    <row r="71" spans="15:120" ht="13" x14ac:dyDescent="0.2"/>
    <row r="72" spans="15:120" ht="13" x14ac:dyDescent="0.2">
      <c r="DP72" s="78"/>
    </row>
    <row r="73" spans="15:120" ht="13" x14ac:dyDescent="0.2">
      <c r="DP73" s="78"/>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78"/>
      <c r="CX96" s="78"/>
      <c r="DC96" s="78"/>
      <c r="DH96" s="78"/>
    </row>
    <row r="97" spans="24:120" ht="13" x14ac:dyDescent="0.2">
      <c r="CS97" s="78"/>
      <c r="CX97" s="78"/>
      <c r="DC97" s="78"/>
      <c r="DH97" s="78"/>
      <c r="DP97" s="77" t="s">
        <v>511</v>
      </c>
    </row>
    <row r="98" spans="24:120" ht="13" hidden="1" x14ac:dyDescent="0.2">
      <c r="CS98" s="78"/>
      <c r="CX98" s="78"/>
      <c r="DC98" s="78"/>
      <c r="DH98" s="78"/>
    </row>
    <row r="99" spans="24:120" ht="13" hidden="1" x14ac:dyDescent="0.2">
      <c r="CS99" s="78"/>
      <c r="CX99" s="78"/>
      <c r="DC99" s="78"/>
      <c r="DH99" s="78"/>
    </row>
    <row r="101" spans="24:120" ht="12" hidden="1" customHeight="1" x14ac:dyDescent="0.2">
      <c r="X101" s="78"/>
      <c r="Y101" s="78"/>
      <c r="Z101" s="78"/>
      <c r="AA101" s="78"/>
      <c r="AB101" s="78"/>
      <c r="AC101" s="78"/>
      <c r="AD101" s="78"/>
      <c r="AE101" s="78"/>
      <c r="AF101" s="78"/>
      <c r="AG101" s="78"/>
      <c r="AH101" s="78"/>
      <c r="AI101" s="78"/>
      <c r="AJ101" s="78"/>
      <c r="AK101" s="78"/>
      <c r="AL101" s="78"/>
      <c r="AM101" s="78"/>
      <c r="AN101" s="78"/>
      <c r="AO101" s="78"/>
      <c r="AP101" s="78"/>
      <c r="AQ101" s="78"/>
      <c r="AR101" s="78"/>
      <c r="AS101" s="78"/>
      <c r="AT101" s="78"/>
      <c r="AU101" s="78"/>
      <c r="AV101" s="78"/>
      <c r="AW101" s="78"/>
      <c r="AX101" s="78"/>
      <c r="AY101" s="78"/>
      <c r="AZ101" s="78"/>
      <c r="BA101" s="78"/>
      <c r="BB101" s="78"/>
      <c r="BC101" s="78"/>
      <c r="BD101" s="78"/>
      <c r="BE101" s="78"/>
      <c r="BF101" s="78"/>
      <c r="BG101" s="78"/>
      <c r="BH101" s="78"/>
      <c r="BI101" s="78"/>
      <c r="BJ101" s="78"/>
      <c r="BK101" s="78"/>
      <c r="BL101" s="78"/>
      <c r="BM101" s="78"/>
      <c r="BN101" s="78"/>
      <c r="BO101" s="78"/>
      <c r="BP101" s="78"/>
      <c r="BQ101" s="78"/>
      <c r="BR101" s="78"/>
      <c r="BS101" s="78"/>
      <c r="BT101" s="78"/>
      <c r="BU101" s="78"/>
      <c r="BV101" s="78"/>
      <c r="BW101" s="78"/>
      <c r="BX101" s="78"/>
      <c r="BY101" s="78"/>
      <c r="BZ101" s="78"/>
      <c r="CA101" s="78"/>
      <c r="CB101" s="78"/>
      <c r="CC101" s="78"/>
      <c r="CD101" s="78"/>
      <c r="CE101" s="78"/>
      <c r="CF101" s="78"/>
      <c r="CG101" s="78"/>
      <c r="CH101" s="78"/>
      <c r="CI101" s="78"/>
      <c r="CJ101" s="78"/>
      <c r="CK101" s="78"/>
      <c r="CL101" s="78"/>
      <c r="CM101" s="78"/>
      <c r="CN101" s="78"/>
      <c r="CO101" s="78"/>
      <c r="CP101" s="78"/>
      <c r="CQ101" s="78"/>
      <c r="CR101" s="78"/>
      <c r="CU101" s="78"/>
      <c r="CZ101" s="78"/>
      <c r="DE101" s="78"/>
      <c r="DJ101" s="78"/>
    </row>
    <row r="102" spans="24:120" ht="1.5" hidden="1" customHeight="1" x14ac:dyDescent="0.2">
      <c r="CU102" s="78"/>
      <c r="CZ102" s="78"/>
      <c r="DE102" s="78"/>
      <c r="DJ102" s="78"/>
      <c r="DM102" s="78"/>
    </row>
    <row r="103" spans="24:120" ht="13" hidden="1" x14ac:dyDescent="0.2">
      <c r="CT103" s="78"/>
      <c r="CV103" s="78"/>
      <c r="CW103" s="78"/>
      <c r="CY103" s="78"/>
      <c r="DA103" s="78"/>
      <c r="DB103" s="78"/>
      <c r="DD103" s="78"/>
      <c r="DF103" s="78"/>
      <c r="DG103" s="78"/>
      <c r="DI103" s="78"/>
      <c r="DK103" s="78"/>
      <c r="DL103" s="78"/>
      <c r="DM103" s="78"/>
      <c r="DN103" s="78"/>
      <c r="DO103" s="78"/>
      <c r="DP103" s="78"/>
    </row>
    <row r="104" spans="24:120" ht="13" hidden="1" x14ac:dyDescent="0.2">
      <c r="CV104" s="78"/>
      <c r="CW104" s="78"/>
      <c r="DA104" s="78"/>
      <c r="DB104" s="78"/>
      <c r="DF104" s="78"/>
      <c r="DG104" s="78"/>
      <c r="DK104" s="78"/>
      <c r="DL104" s="78"/>
      <c r="DN104" s="78"/>
      <c r="DO104" s="78"/>
      <c r="DP104" s="78"/>
    </row>
    <row r="105" spans="24:120" ht="12.75" hidden="1" customHeight="1" x14ac:dyDescent="0.2"/>
  </sheetData>
  <sheetProtection algorithmName="SHA-512" hashValue="J+rLzYRxv261++DiYV//j1I862V5JQwf9Dpp00b5BOjn4e/C9woNB1W0MrN2sl+pspLGqva+C7gcBCpLt3SuPQ==" saltValue="iwT5FbwZeU+nThBSU8HGJg==" spinCount="100000" sheet="1" objects="1" scenarios="1"/>
  <phoneticPr fontId="5"/>
  <printOptions horizontalCentered="1" verticalCentered="1"/>
  <pageMargins left="0" right="0" top="0" bottom="0" header="0" footer="0"/>
  <pageSetup paperSize="9" scale="43"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5" zoomScaleNormal="85" zoomScaleSheetLayoutView="55" workbookViewId="0"/>
  </sheetViews>
  <sheetFormatPr defaultColWidth="0" defaultRowHeight="13.5" customHeight="1" zeroHeight="1" x14ac:dyDescent="0.2"/>
  <cols>
    <col min="1" max="116" width="2.6328125" style="77" customWidth="1"/>
    <col min="117" max="117" width="9" style="78" hidden="1" customWidth="1"/>
    <col min="118" max="16384" width="9" style="78" hidden="1"/>
  </cols>
  <sheetData>
    <row r="1" spans="2:116"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row>
    <row r="2" spans="2:116" ht="13.5" customHeight="1" x14ac:dyDescent="0.2"/>
    <row r="3" spans="2:116" ht="13.5" customHeight="1" x14ac:dyDescent="0.2"/>
    <row r="4" spans="2:116" ht="13.5" customHeight="1" x14ac:dyDescent="0.2">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78"/>
      <c r="BI4" s="78"/>
      <c r="BJ4" s="78"/>
      <c r="BK4" s="78"/>
      <c r="BL4" s="78"/>
      <c r="BM4" s="78"/>
      <c r="BN4" s="78"/>
      <c r="BO4" s="78"/>
      <c r="BP4" s="78"/>
      <c r="BQ4" s="78"/>
      <c r="BR4" s="78"/>
      <c r="BS4" s="78"/>
      <c r="BT4" s="78"/>
      <c r="BU4" s="78"/>
      <c r="BV4" s="78"/>
      <c r="BW4" s="78"/>
      <c r="BX4" s="78"/>
      <c r="BY4" s="78"/>
      <c r="BZ4" s="78"/>
      <c r="CA4" s="78"/>
      <c r="CB4" s="78"/>
      <c r="CC4" s="78"/>
      <c r="CD4" s="78"/>
      <c r="CE4" s="78"/>
      <c r="CF4" s="78"/>
      <c r="CG4" s="78"/>
      <c r="CH4" s="78"/>
      <c r="CI4" s="78"/>
      <c r="CJ4" s="78"/>
      <c r="CK4" s="78"/>
      <c r="CL4" s="78"/>
      <c r="CM4" s="78"/>
      <c r="CN4" s="78"/>
      <c r="CO4" s="78"/>
      <c r="CP4" s="78"/>
      <c r="CQ4" s="78"/>
      <c r="CR4" s="78"/>
      <c r="CS4" s="78"/>
      <c r="CT4" s="78"/>
      <c r="CU4" s="78"/>
      <c r="CV4" s="78"/>
      <c r="CW4" s="78"/>
      <c r="CX4" s="78"/>
      <c r="CY4" s="78"/>
      <c r="CZ4" s="78"/>
      <c r="DA4" s="78"/>
      <c r="DB4" s="78"/>
      <c r="DC4" s="78"/>
      <c r="DD4" s="78"/>
      <c r="DE4" s="78"/>
      <c r="DF4" s="78"/>
      <c r="DG4" s="78"/>
      <c r="DH4" s="78"/>
      <c r="DI4" s="78"/>
      <c r="DJ4" s="78"/>
      <c r="DK4" s="78"/>
      <c r="DL4" s="78"/>
    </row>
    <row r="5" spans="2:116" ht="13.5" customHeight="1" x14ac:dyDescent="0.2">
      <c r="R5" s="78"/>
      <c r="S5" s="78"/>
      <c r="T5" s="78"/>
      <c r="U5" s="78"/>
      <c r="V5" s="78"/>
      <c r="W5" s="78"/>
      <c r="X5" s="78"/>
      <c r="Y5" s="78"/>
      <c r="Z5" s="78"/>
      <c r="AA5" s="78"/>
      <c r="AB5" s="78"/>
      <c r="AC5" s="78"/>
      <c r="AD5" s="78"/>
      <c r="AE5" s="78"/>
      <c r="AF5" s="78"/>
      <c r="AG5" s="78"/>
      <c r="AH5" s="78"/>
      <c r="AI5" s="78"/>
      <c r="AJ5" s="78"/>
      <c r="AK5" s="78"/>
      <c r="AL5" s="78"/>
      <c r="AM5" s="78"/>
      <c r="AN5" s="78"/>
      <c r="AO5" s="78"/>
      <c r="AP5" s="78"/>
      <c r="AQ5" s="78"/>
      <c r="AR5" s="78"/>
      <c r="AS5" s="78"/>
      <c r="AT5" s="78"/>
      <c r="AU5" s="78"/>
      <c r="AV5" s="78"/>
      <c r="AW5" s="78"/>
      <c r="AX5" s="78"/>
      <c r="AY5" s="78"/>
      <c r="AZ5" s="78"/>
      <c r="BA5" s="78"/>
      <c r="BB5" s="78"/>
      <c r="BC5" s="78"/>
      <c r="BD5" s="78"/>
      <c r="BE5" s="78"/>
      <c r="BF5" s="78"/>
      <c r="BG5" s="78"/>
      <c r="BH5" s="78"/>
      <c r="BI5" s="78"/>
      <c r="BJ5" s="78"/>
      <c r="BK5" s="78"/>
      <c r="BL5" s="78"/>
      <c r="BM5" s="78"/>
      <c r="BN5" s="78"/>
      <c r="BO5" s="78"/>
      <c r="BP5" s="78"/>
      <c r="BQ5" s="78"/>
      <c r="BR5" s="78"/>
      <c r="BS5" s="78"/>
      <c r="BT5" s="78"/>
      <c r="BU5" s="78"/>
      <c r="BV5" s="78"/>
      <c r="BW5" s="78"/>
      <c r="BX5" s="78"/>
      <c r="BY5" s="78"/>
      <c r="BZ5" s="78"/>
      <c r="CA5" s="78"/>
      <c r="CB5" s="78"/>
      <c r="CC5" s="78"/>
      <c r="CD5" s="78"/>
      <c r="CE5" s="78"/>
      <c r="CF5" s="78"/>
      <c r="CG5" s="78"/>
      <c r="CH5" s="78"/>
      <c r="CI5" s="78"/>
      <c r="CJ5" s="78"/>
      <c r="CK5" s="78"/>
      <c r="CL5" s="78"/>
      <c r="CM5" s="78"/>
      <c r="CN5" s="78"/>
      <c r="CO5" s="78"/>
      <c r="CP5" s="78"/>
      <c r="CQ5" s="78"/>
      <c r="CR5" s="78"/>
      <c r="CS5" s="78"/>
      <c r="CT5" s="78"/>
      <c r="CU5" s="78"/>
      <c r="CV5" s="78"/>
      <c r="CW5" s="78"/>
      <c r="CX5" s="78"/>
      <c r="CY5" s="78"/>
      <c r="CZ5" s="78"/>
      <c r="DA5" s="78"/>
      <c r="DB5" s="78"/>
      <c r="DC5" s="78"/>
      <c r="DD5" s="78"/>
      <c r="DE5" s="78"/>
      <c r="DF5" s="78"/>
      <c r="DG5" s="78"/>
      <c r="DH5" s="78"/>
      <c r="DI5" s="78"/>
      <c r="DJ5" s="78"/>
      <c r="DK5" s="78"/>
      <c r="DL5" s="78"/>
    </row>
    <row r="6" spans="2:116" ht="13.5" customHeight="1" x14ac:dyDescent="0.2"/>
    <row r="7" spans="2:116" ht="13.5" customHeight="1" x14ac:dyDescent="0.2"/>
    <row r="8" spans="2:116" ht="13.5" customHeight="1" x14ac:dyDescent="0.2"/>
    <row r="9" spans="2:116" ht="13.5" customHeight="1" x14ac:dyDescent="0.2"/>
    <row r="10" spans="2:116" ht="13.5" customHeight="1" x14ac:dyDescent="0.2"/>
    <row r="11" spans="2:116" ht="13.5" customHeight="1" x14ac:dyDescent="0.2"/>
    <row r="12" spans="2:116" ht="13.5" customHeight="1" x14ac:dyDescent="0.2"/>
    <row r="13" spans="2:116" ht="13.5" customHeight="1" x14ac:dyDescent="0.2"/>
    <row r="14" spans="2:116" ht="13.5" customHeight="1" x14ac:dyDescent="0.2"/>
    <row r="15" spans="2:116" ht="13.5" customHeight="1" x14ac:dyDescent="0.2"/>
    <row r="16" spans="2:116" ht="13.5" customHeight="1" x14ac:dyDescent="0.2"/>
    <row r="17" spans="9:116" ht="13.5" customHeight="1" x14ac:dyDescent="0.2"/>
    <row r="18" spans="9:116" ht="13.5" customHeight="1" x14ac:dyDescent="0.2">
      <c r="I18" s="78"/>
      <c r="J18" s="78"/>
      <c r="K18" s="78"/>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8"/>
      <c r="BA18" s="78"/>
      <c r="BB18" s="78"/>
      <c r="BC18" s="78"/>
      <c r="BD18" s="78"/>
      <c r="BE18" s="78"/>
      <c r="BF18" s="78"/>
      <c r="BG18" s="78"/>
      <c r="BH18" s="78"/>
      <c r="BI18" s="78"/>
      <c r="BJ18" s="78"/>
      <c r="BK18" s="78"/>
      <c r="BL18" s="78"/>
      <c r="BM18" s="78"/>
      <c r="BN18" s="78"/>
      <c r="BO18" s="78"/>
      <c r="BP18" s="78"/>
      <c r="BQ18" s="78"/>
      <c r="BR18" s="78"/>
      <c r="BS18" s="78"/>
      <c r="BT18" s="78"/>
      <c r="BU18" s="78"/>
      <c r="BV18" s="78"/>
      <c r="BW18" s="78"/>
      <c r="BX18" s="78"/>
      <c r="BY18" s="78"/>
      <c r="BZ18" s="78"/>
      <c r="CA18" s="78"/>
      <c r="CB18" s="78"/>
      <c r="CC18" s="78"/>
      <c r="CD18" s="78"/>
      <c r="CE18" s="78"/>
      <c r="CF18" s="78"/>
      <c r="CG18" s="78"/>
      <c r="CH18" s="78"/>
      <c r="CI18" s="78"/>
      <c r="CJ18" s="78"/>
      <c r="CK18" s="78"/>
      <c r="CL18" s="78"/>
      <c r="CM18" s="78"/>
      <c r="CN18" s="78"/>
      <c r="CO18" s="78"/>
      <c r="CP18" s="78"/>
      <c r="CQ18" s="78"/>
      <c r="CR18" s="78"/>
      <c r="CS18" s="78"/>
      <c r="CT18" s="78"/>
      <c r="CU18" s="78"/>
      <c r="CV18" s="78"/>
      <c r="CW18" s="78"/>
      <c r="CX18" s="78"/>
      <c r="CY18" s="78"/>
      <c r="CZ18" s="78"/>
      <c r="DA18" s="78"/>
      <c r="DB18" s="78"/>
      <c r="DC18" s="78"/>
      <c r="DD18" s="78"/>
      <c r="DE18" s="78"/>
      <c r="DF18" s="78"/>
      <c r="DG18" s="78"/>
      <c r="DH18" s="78"/>
      <c r="DI18" s="78"/>
      <c r="DJ18" s="78"/>
      <c r="DK18" s="78"/>
      <c r="DL18" s="78"/>
    </row>
    <row r="19" spans="9:116" ht="13.5" customHeight="1" x14ac:dyDescent="0.2"/>
    <row r="20" spans="9:116" ht="13.5" customHeight="1" x14ac:dyDescent="0.2"/>
    <row r="21" spans="9:116" ht="13.5" customHeight="1" x14ac:dyDescent="0.2">
      <c r="DL21" s="78"/>
    </row>
    <row r="22" spans="9:116" ht="13.5" customHeight="1" x14ac:dyDescent="0.2">
      <c r="DI22" s="78"/>
      <c r="DJ22" s="78"/>
      <c r="DK22" s="78"/>
      <c r="DL22" s="78"/>
    </row>
    <row r="23" spans="9:116" ht="13.5" customHeight="1" x14ac:dyDescent="0.2">
      <c r="CY23" s="78"/>
      <c r="CZ23" s="78"/>
      <c r="DA23" s="78"/>
      <c r="DB23" s="78"/>
      <c r="DC23" s="78"/>
      <c r="DD23" s="78"/>
      <c r="DE23" s="78"/>
      <c r="DF23" s="78"/>
      <c r="DG23" s="78"/>
      <c r="DH23" s="78"/>
      <c r="DI23" s="78"/>
      <c r="DJ23" s="78"/>
      <c r="DK23" s="78"/>
      <c r="DL23" s="78"/>
    </row>
    <row r="24" spans="9:116" ht="13.5" customHeight="1" x14ac:dyDescent="0.2"/>
    <row r="25" spans="9:116" ht="13.5" customHeight="1" x14ac:dyDescent="0.2"/>
    <row r="26" spans="9:116" ht="13.5" customHeight="1" x14ac:dyDescent="0.2"/>
    <row r="27" spans="9:116" ht="13.5" customHeight="1" x14ac:dyDescent="0.2"/>
    <row r="28" spans="9:116" ht="13.5" customHeight="1" x14ac:dyDescent="0.2"/>
    <row r="29" spans="9:116" ht="13.5" customHeight="1" x14ac:dyDescent="0.2"/>
    <row r="30" spans="9:116" ht="13.5" customHeight="1" x14ac:dyDescent="0.2"/>
    <row r="31" spans="9:116" ht="13.5" customHeight="1" x14ac:dyDescent="0.2"/>
    <row r="32" spans="9:116" ht="13.5" customHeight="1" x14ac:dyDescent="0.2"/>
    <row r="33" spans="15:116" ht="13.5" customHeight="1" x14ac:dyDescent="0.2"/>
    <row r="34" spans="15:116" ht="13.5" customHeight="1" x14ac:dyDescent="0.2"/>
    <row r="35" spans="15:116" ht="13.5" customHeight="1" x14ac:dyDescent="0.2">
      <c r="CZ35" s="78"/>
      <c r="DA35" s="78"/>
      <c r="DB35" s="78"/>
      <c r="DC35" s="78"/>
      <c r="DD35" s="78"/>
      <c r="DE35" s="78"/>
      <c r="DF35" s="78"/>
      <c r="DG35" s="78"/>
      <c r="DH35" s="78"/>
      <c r="DI35" s="78"/>
      <c r="DJ35" s="78"/>
      <c r="DK35" s="78"/>
      <c r="DL35" s="78"/>
    </row>
    <row r="36" spans="15:116" ht="13.5" customHeight="1" x14ac:dyDescent="0.2"/>
    <row r="37" spans="15:116" ht="13.5" customHeight="1" x14ac:dyDescent="0.2">
      <c r="DL37" s="78"/>
    </row>
    <row r="38" spans="15:116" ht="13.5" customHeight="1" x14ac:dyDescent="0.2">
      <c r="DI38" s="78"/>
      <c r="DJ38" s="78"/>
      <c r="DK38" s="78"/>
      <c r="DL38" s="78"/>
    </row>
    <row r="39" spans="15:116" ht="13.5" customHeight="1" x14ac:dyDescent="0.2"/>
    <row r="40" spans="15:116" ht="13.5" customHeight="1" x14ac:dyDescent="0.2"/>
    <row r="41" spans="15:116" ht="13.5" customHeight="1" x14ac:dyDescent="0.2"/>
    <row r="42" spans="15:116" ht="13.5" customHeight="1" x14ac:dyDescent="0.2"/>
    <row r="43" spans="15:116" ht="13.5" customHeight="1" x14ac:dyDescent="0.2">
      <c r="O43" s="78"/>
      <c r="P43" s="78"/>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E43" s="78"/>
      <c r="DF43" s="78"/>
      <c r="DG43" s="78"/>
      <c r="DH43" s="78"/>
      <c r="DI43" s="78"/>
      <c r="DJ43" s="78"/>
      <c r="DK43" s="78"/>
      <c r="DL43" s="78"/>
    </row>
    <row r="44" spans="15:116" ht="13.5" customHeight="1" x14ac:dyDescent="0.2">
      <c r="DL44" s="78"/>
    </row>
    <row r="45" spans="15:116" ht="13.5" customHeight="1" x14ac:dyDescent="0.2"/>
    <row r="46" spans="15:116" ht="13.5" customHeight="1" x14ac:dyDescent="0.2">
      <c r="DA46" s="78"/>
      <c r="DB46" s="78"/>
      <c r="DC46" s="78"/>
      <c r="DD46" s="78"/>
      <c r="DE46" s="78"/>
      <c r="DF46" s="78"/>
      <c r="DG46" s="78"/>
      <c r="DH46" s="78"/>
      <c r="DI46" s="78"/>
      <c r="DJ46" s="78"/>
      <c r="DK46" s="78"/>
      <c r="DL46" s="78"/>
    </row>
    <row r="47" spans="15:116" ht="13.5" customHeight="1" x14ac:dyDescent="0.2"/>
    <row r="48" spans="15:116" ht="13.5" customHeight="1" x14ac:dyDescent="0.2"/>
    <row r="49" spans="104:116" ht="13.5" customHeight="1" x14ac:dyDescent="0.2"/>
    <row r="50" spans="104:116" ht="13.5" customHeight="1" x14ac:dyDescent="0.2">
      <c r="CZ50" s="78"/>
      <c r="DA50" s="78"/>
      <c r="DB50" s="78"/>
      <c r="DC50" s="78"/>
      <c r="DD50" s="78"/>
      <c r="DE50" s="78"/>
      <c r="DF50" s="78"/>
      <c r="DG50" s="78"/>
      <c r="DH50" s="78"/>
      <c r="DI50" s="78"/>
      <c r="DJ50" s="78"/>
      <c r="DK50" s="78"/>
      <c r="DL50" s="78"/>
    </row>
    <row r="51" spans="104:116" ht="13.5" customHeight="1" x14ac:dyDescent="0.2"/>
    <row r="52" spans="104:116" ht="13.5" customHeight="1" x14ac:dyDescent="0.2"/>
    <row r="53" spans="104:116" ht="13.5" customHeight="1" x14ac:dyDescent="0.2">
      <c r="DL53" s="78"/>
    </row>
    <row r="54" spans="104:116" ht="13.5" customHeight="1" x14ac:dyDescent="0.2"/>
    <row r="55" spans="104:116" ht="13.5" customHeight="1" x14ac:dyDescent="0.2"/>
    <row r="56" spans="104:116" ht="13.5" customHeight="1" x14ac:dyDescent="0.2"/>
    <row r="57" spans="104:116" ht="13.5" customHeight="1" x14ac:dyDescent="0.2"/>
    <row r="58" spans="104:116" ht="13.5" customHeight="1" x14ac:dyDescent="0.2"/>
    <row r="59" spans="104:116" ht="13.5" customHeight="1" x14ac:dyDescent="0.2"/>
    <row r="60" spans="104:116" ht="13.5" customHeight="1" x14ac:dyDescent="0.2"/>
    <row r="61" spans="104:116" ht="13.5" customHeight="1" x14ac:dyDescent="0.2"/>
    <row r="62" spans="104:116" ht="13.5" customHeight="1" x14ac:dyDescent="0.2"/>
    <row r="63" spans="104:116" ht="13.5" customHeight="1" x14ac:dyDescent="0.2"/>
    <row r="64" spans="104:116" ht="13.5" customHeight="1" x14ac:dyDescent="0.2"/>
    <row r="65" spans="107:116" ht="13.5" customHeight="1" x14ac:dyDescent="0.2"/>
    <row r="66" spans="107:116" ht="13.5" customHeight="1" x14ac:dyDescent="0.2"/>
    <row r="67" spans="107:116" ht="13.5" customHeight="1" x14ac:dyDescent="0.2">
      <c r="DC67" s="78"/>
      <c r="DD67" s="78"/>
      <c r="DE67" s="78"/>
      <c r="DF67" s="78"/>
      <c r="DG67" s="78"/>
      <c r="DH67" s="78"/>
      <c r="DI67" s="78"/>
      <c r="DJ67" s="78"/>
      <c r="DK67" s="78"/>
      <c r="DL67" s="78"/>
    </row>
    <row r="68" spans="107:116" ht="13.5" customHeight="1" x14ac:dyDescent="0.2"/>
    <row r="69" spans="107:116" ht="13.5" customHeight="1" x14ac:dyDescent="0.2"/>
    <row r="70" spans="107:116" ht="13.5" customHeight="1" x14ac:dyDescent="0.2"/>
    <row r="71" spans="107:116" ht="13.5" customHeight="1" x14ac:dyDescent="0.2"/>
    <row r="72" spans="107:116" ht="13.5" customHeight="1" x14ac:dyDescent="0.2"/>
    <row r="73" spans="107:116" ht="13.5" customHeight="1" x14ac:dyDescent="0.2"/>
    <row r="74" spans="107:116" ht="13.5" customHeight="1" x14ac:dyDescent="0.2"/>
    <row r="75" spans="107:116" ht="13.5" customHeight="1" x14ac:dyDescent="0.2"/>
    <row r="76" spans="107:116" ht="13.5" customHeight="1" x14ac:dyDescent="0.2"/>
    <row r="77" spans="107:116" ht="13.5" customHeight="1" x14ac:dyDescent="0.2"/>
    <row r="78" spans="107:116" ht="13.5" customHeight="1" x14ac:dyDescent="0.2"/>
    <row r="79" spans="107:116" ht="13.5" customHeight="1" x14ac:dyDescent="0.2"/>
    <row r="80" spans="107:116" ht="13.5" customHeight="1" x14ac:dyDescent="0.2"/>
    <row r="81" ht="13.5" customHeight="1" x14ac:dyDescent="0.2"/>
    <row r="82" ht="13.5" customHeight="1" x14ac:dyDescent="0.2"/>
    <row r="83" ht="13.5" customHeight="1" x14ac:dyDescent="0.2"/>
    <row r="84" ht="13.5" customHeight="1" x14ac:dyDescent="0.2"/>
    <row r="85" ht="13.5" customHeight="1" x14ac:dyDescent="0.2"/>
    <row r="86" ht="13.5" customHeight="1" x14ac:dyDescent="0.2"/>
    <row r="87" ht="13.5" customHeight="1" x14ac:dyDescent="0.2"/>
    <row r="88" ht="13.5" customHeight="1" x14ac:dyDescent="0.2"/>
    <row r="89" ht="13.5" customHeight="1" x14ac:dyDescent="0.2"/>
  </sheetData>
  <sheetProtection algorithmName="SHA-512" hashValue="4X4U0ZrWRgb1CO17VcxXyagmj+2yoJkNTRQjWccbujAQLogHRQYiRGNSbySYjyDr9nHZGIJ4NKjZdZiH6/fO2g==" saltValue="bWFPcfQw8tZ+T50aFPWflQ==" spinCount="100000" sheet="1" objects="1" scenarios="1"/>
  <phoneticPr fontId="5"/>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53125" style="46" customWidth="1"/>
    <col min="37" max="44" width="17" style="46" customWidth="1"/>
    <col min="45" max="45" width="6.08984375" style="79" customWidth="1"/>
    <col min="46" max="46" width="3" style="80" customWidth="1"/>
    <col min="47" max="47" width="19.08984375" style="46" hidden="1" customWidth="1"/>
    <col min="48" max="52" width="12.6328125" style="46" hidden="1" customWidth="1"/>
    <col min="53" max="53" width="8.6328125" style="46" hidden="1" customWidth="1"/>
    <col min="54" max="16384" width="8.6328125" style="46" hidden="1"/>
  </cols>
  <sheetData>
    <row r="1" spans="1:46" ht="13" x14ac:dyDescent="0.2">
      <c r="AS1" s="90"/>
      <c r="AT1" s="90"/>
    </row>
    <row r="2" spans="1:46" ht="13" x14ac:dyDescent="0.2">
      <c r="AS2" s="90"/>
      <c r="AT2" s="90"/>
    </row>
    <row r="3" spans="1:46" ht="13" x14ac:dyDescent="0.2">
      <c r="AS3" s="90"/>
      <c r="AT3" s="90"/>
    </row>
    <row r="4" spans="1:46" ht="13" x14ac:dyDescent="0.2">
      <c r="AS4" s="90"/>
      <c r="AT4" s="90"/>
    </row>
    <row r="5" spans="1:46" ht="16.5" x14ac:dyDescent="0.2">
      <c r="A5" s="82" t="s">
        <v>512</v>
      </c>
      <c r="B5" s="86"/>
      <c r="C5" s="86"/>
      <c r="D5" s="86"/>
      <c r="E5" s="86"/>
      <c r="F5" s="86"/>
      <c r="G5" s="86"/>
      <c r="H5" s="86"/>
      <c r="I5" s="86"/>
      <c r="J5" s="86"/>
      <c r="K5" s="86"/>
      <c r="L5" s="86"/>
      <c r="M5" s="86"/>
      <c r="N5" s="86"/>
      <c r="O5" s="86"/>
      <c r="P5" s="86"/>
      <c r="Q5" s="86"/>
      <c r="R5" s="86"/>
      <c r="S5" s="86"/>
      <c r="T5" s="86"/>
      <c r="U5" s="86"/>
      <c r="V5" s="86"/>
      <c r="W5" s="86"/>
      <c r="X5" s="86"/>
      <c r="Y5" s="86"/>
      <c r="Z5" s="86"/>
      <c r="AA5" s="86"/>
      <c r="AB5" s="86"/>
      <c r="AC5" s="86"/>
      <c r="AD5" s="86"/>
      <c r="AE5" s="86"/>
      <c r="AF5" s="86"/>
      <c r="AG5" s="86"/>
      <c r="AH5" s="86"/>
      <c r="AI5" s="86"/>
      <c r="AJ5" s="86"/>
      <c r="AK5" s="86"/>
      <c r="AL5" s="86"/>
      <c r="AM5" s="86"/>
      <c r="AN5" s="86"/>
      <c r="AO5" s="86"/>
      <c r="AP5" s="86"/>
      <c r="AQ5" s="86"/>
      <c r="AR5" s="86"/>
      <c r="AS5" s="160"/>
    </row>
    <row r="6" spans="1:46" ht="13" x14ac:dyDescent="0.2">
      <c r="A6" s="80"/>
      <c r="B6" s="90"/>
      <c r="C6" s="90"/>
      <c r="D6" s="90"/>
      <c r="E6" s="90"/>
      <c r="F6" s="90"/>
      <c r="G6" s="90"/>
      <c r="H6" s="90"/>
      <c r="I6" s="90"/>
      <c r="J6" s="90"/>
      <c r="K6" s="90"/>
      <c r="L6" s="90"/>
      <c r="M6" s="90"/>
      <c r="N6" s="90"/>
      <c r="O6" s="90"/>
      <c r="P6" s="90"/>
      <c r="Q6" s="90"/>
      <c r="R6" s="90"/>
      <c r="S6" s="90"/>
      <c r="T6" s="90"/>
      <c r="U6" s="90"/>
      <c r="V6" s="90"/>
      <c r="W6" s="90"/>
      <c r="X6" s="90"/>
      <c r="Y6" s="90"/>
      <c r="Z6" s="90"/>
      <c r="AA6" s="90"/>
      <c r="AB6" s="90"/>
      <c r="AC6" s="90"/>
      <c r="AD6" s="90"/>
      <c r="AE6" s="90"/>
      <c r="AF6" s="90"/>
      <c r="AG6" s="90"/>
      <c r="AH6" s="90"/>
      <c r="AI6" s="90"/>
      <c r="AJ6" s="90"/>
      <c r="AK6" s="81" t="s">
        <v>513</v>
      </c>
      <c r="AL6" s="81"/>
      <c r="AM6" s="81"/>
      <c r="AN6" s="81"/>
      <c r="AO6" s="90"/>
      <c r="AP6" s="90"/>
      <c r="AQ6" s="90"/>
      <c r="AR6" s="90"/>
    </row>
    <row r="7" spans="1:46" ht="13.5" customHeight="1" x14ac:dyDescent="0.2">
      <c r="A7" s="80"/>
      <c r="B7" s="90"/>
      <c r="C7" s="90"/>
      <c r="D7" s="90"/>
      <c r="E7" s="90"/>
      <c r="F7" s="90"/>
      <c r="G7" s="90"/>
      <c r="H7" s="90"/>
      <c r="I7" s="90"/>
      <c r="J7" s="90"/>
      <c r="K7" s="90"/>
      <c r="L7" s="90"/>
      <c r="M7" s="90"/>
      <c r="N7" s="90"/>
      <c r="O7" s="90"/>
      <c r="P7" s="90"/>
      <c r="Q7" s="90"/>
      <c r="R7" s="90"/>
      <c r="S7" s="90"/>
      <c r="T7" s="90"/>
      <c r="U7" s="90"/>
      <c r="V7" s="90"/>
      <c r="W7" s="90"/>
      <c r="X7" s="90"/>
      <c r="Y7" s="90"/>
      <c r="Z7" s="90"/>
      <c r="AA7" s="90"/>
      <c r="AB7" s="90"/>
      <c r="AC7" s="90"/>
      <c r="AD7" s="90"/>
      <c r="AE7" s="90"/>
      <c r="AF7" s="90"/>
      <c r="AG7" s="90"/>
      <c r="AH7" s="90"/>
      <c r="AI7" s="90"/>
      <c r="AJ7" s="90"/>
      <c r="AK7" s="92"/>
      <c r="AL7" s="99"/>
      <c r="AM7" s="99"/>
      <c r="AN7" s="109"/>
      <c r="AO7" s="1002" t="s">
        <v>514</v>
      </c>
      <c r="AP7" s="126"/>
      <c r="AQ7" s="137" t="s">
        <v>360</v>
      </c>
      <c r="AR7" s="151"/>
    </row>
    <row r="8" spans="1:46" ht="13" x14ac:dyDescent="0.2">
      <c r="A8" s="80"/>
      <c r="B8" s="90"/>
      <c r="C8" s="90"/>
      <c r="D8" s="90"/>
      <c r="E8" s="90"/>
      <c r="F8" s="90"/>
      <c r="G8" s="90"/>
      <c r="H8" s="90"/>
      <c r="I8" s="90"/>
      <c r="J8" s="90"/>
      <c r="K8" s="90"/>
      <c r="L8" s="90"/>
      <c r="M8" s="90"/>
      <c r="N8" s="90"/>
      <c r="O8" s="90"/>
      <c r="P8" s="90"/>
      <c r="Q8" s="90"/>
      <c r="R8" s="90"/>
      <c r="S8" s="90"/>
      <c r="T8" s="90"/>
      <c r="U8" s="90"/>
      <c r="V8" s="90"/>
      <c r="W8" s="90"/>
      <c r="X8" s="90"/>
      <c r="Y8" s="90"/>
      <c r="Z8" s="90"/>
      <c r="AA8" s="90"/>
      <c r="AB8" s="90"/>
      <c r="AC8" s="90"/>
      <c r="AD8" s="90"/>
      <c r="AE8" s="90"/>
      <c r="AF8" s="90"/>
      <c r="AG8" s="90"/>
      <c r="AH8" s="90"/>
      <c r="AI8" s="90"/>
      <c r="AJ8" s="90"/>
      <c r="AK8" s="93"/>
      <c r="AL8" s="100"/>
      <c r="AM8" s="100"/>
      <c r="AN8" s="110"/>
      <c r="AO8" s="1003"/>
      <c r="AP8" s="127" t="s">
        <v>131</v>
      </c>
      <c r="AQ8" s="138" t="s">
        <v>357</v>
      </c>
      <c r="AR8" s="152" t="s">
        <v>200</v>
      </c>
    </row>
    <row r="9" spans="1:46" ht="13" x14ac:dyDescent="0.2">
      <c r="A9" s="80"/>
      <c r="B9" s="90"/>
      <c r="C9" s="90"/>
      <c r="D9" s="90"/>
      <c r="E9" s="90"/>
      <c r="F9" s="90"/>
      <c r="G9" s="90"/>
      <c r="H9" s="90"/>
      <c r="I9" s="90"/>
      <c r="J9" s="90"/>
      <c r="K9" s="90"/>
      <c r="L9" s="90"/>
      <c r="M9" s="90"/>
      <c r="N9" s="90"/>
      <c r="O9" s="90"/>
      <c r="P9" s="90"/>
      <c r="Q9" s="90"/>
      <c r="R9" s="90"/>
      <c r="S9" s="90"/>
      <c r="T9" s="90"/>
      <c r="U9" s="90"/>
      <c r="V9" s="90"/>
      <c r="W9" s="90"/>
      <c r="X9" s="90"/>
      <c r="Y9" s="90"/>
      <c r="Z9" s="90"/>
      <c r="AA9" s="90"/>
      <c r="AB9" s="90"/>
      <c r="AC9" s="90"/>
      <c r="AD9" s="90"/>
      <c r="AE9" s="90"/>
      <c r="AF9" s="90"/>
      <c r="AG9" s="90"/>
      <c r="AH9" s="90"/>
      <c r="AI9" s="90"/>
      <c r="AJ9" s="90"/>
      <c r="AK9" s="993" t="s">
        <v>186</v>
      </c>
      <c r="AL9" s="994"/>
      <c r="AM9" s="994"/>
      <c r="AN9" s="995"/>
      <c r="AO9" s="116">
        <v>3980896</v>
      </c>
      <c r="AP9" s="116">
        <v>94614</v>
      </c>
      <c r="AQ9" s="139">
        <v>117270</v>
      </c>
      <c r="AR9" s="153">
        <v>-19.3</v>
      </c>
    </row>
    <row r="10" spans="1:46" ht="13.5" customHeight="1" x14ac:dyDescent="0.2">
      <c r="A10" s="80"/>
      <c r="B10" s="90"/>
      <c r="C10" s="90"/>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993" t="s">
        <v>344</v>
      </c>
      <c r="AL10" s="994"/>
      <c r="AM10" s="994"/>
      <c r="AN10" s="995"/>
      <c r="AO10" s="117">
        <v>528248</v>
      </c>
      <c r="AP10" s="117">
        <v>12555</v>
      </c>
      <c r="AQ10" s="140">
        <v>10490</v>
      </c>
      <c r="AR10" s="154">
        <v>19.7</v>
      </c>
    </row>
    <row r="11" spans="1:46" ht="13.5" customHeight="1" x14ac:dyDescent="0.2">
      <c r="A11" s="80"/>
      <c r="B11" s="90"/>
      <c r="C11" s="90"/>
      <c r="D11" s="90"/>
      <c r="E11" s="90"/>
      <c r="F11" s="90"/>
      <c r="G11" s="90"/>
      <c r="H11" s="90"/>
      <c r="I11" s="90"/>
      <c r="J11" s="90"/>
      <c r="K11" s="90"/>
      <c r="L11" s="90"/>
      <c r="M11" s="90"/>
      <c r="N11" s="90"/>
      <c r="O11" s="90"/>
      <c r="P11" s="90"/>
      <c r="Q11" s="90"/>
      <c r="R11" s="90"/>
      <c r="S11" s="90"/>
      <c r="T11" s="90"/>
      <c r="U11" s="90"/>
      <c r="V11" s="90"/>
      <c r="W11" s="90"/>
      <c r="X11" s="90"/>
      <c r="Y11" s="90"/>
      <c r="Z11" s="90"/>
      <c r="AA11" s="90"/>
      <c r="AB11" s="90"/>
      <c r="AC11" s="90"/>
      <c r="AD11" s="90"/>
      <c r="AE11" s="90"/>
      <c r="AF11" s="90"/>
      <c r="AG11" s="90"/>
      <c r="AH11" s="90"/>
      <c r="AI11" s="90"/>
      <c r="AJ11" s="90"/>
      <c r="AK11" s="993" t="s">
        <v>515</v>
      </c>
      <c r="AL11" s="994"/>
      <c r="AM11" s="994"/>
      <c r="AN11" s="995"/>
      <c r="AO11" s="117">
        <v>33612</v>
      </c>
      <c r="AP11" s="117">
        <v>799</v>
      </c>
      <c r="AQ11" s="140">
        <v>1802</v>
      </c>
      <c r="AR11" s="154">
        <v>-55.7</v>
      </c>
    </row>
    <row r="12" spans="1:46" ht="13.5" customHeight="1" x14ac:dyDescent="0.2">
      <c r="A12" s="80"/>
      <c r="B12" s="90"/>
      <c r="C12" s="90"/>
      <c r="D12" s="90"/>
      <c r="E12" s="90"/>
      <c r="F12" s="90"/>
      <c r="G12" s="90"/>
      <c r="H12" s="90"/>
      <c r="I12" s="90"/>
      <c r="J12" s="90"/>
      <c r="K12" s="90"/>
      <c r="L12" s="90"/>
      <c r="M12" s="90"/>
      <c r="N12" s="90"/>
      <c r="O12" s="90"/>
      <c r="P12" s="90"/>
      <c r="Q12" s="90"/>
      <c r="R12" s="90"/>
      <c r="S12" s="90"/>
      <c r="T12" s="90"/>
      <c r="U12" s="90"/>
      <c r="V12" s="90"/>
      <c r="W12" s="90"/>
      <c r="X12" s="90"/>
      <c r="Y12" s="90"/>
      <c r="Z12" s="90"/>
      <c r="AA12" s="90"/>
      <c r="AB12" s="90"/>
      <c r="AC12" s="90"/>
      <c r="AD12" s="90"/>
      <c r="AE12" s="90"/>
      <c r="AF12" s="90"/>
      <c r="AG12" s="90"/>
      <c r="AH12" s="90"/>
      <c r="AI12" s="90"/>
      <c r="AJ12" s="90"/>
      <c r="AK12" s="993" t="s">
        <v>248</v>
      </c>
      <c r="AL12" s="994"/>
      <c r="AM12" s="994"/>
      <c r="AN12" s="995"/>
      <c r="AO12" s="117" t="s">
        <v>33</v>
      </c>
      <c r="AP12" s="117" t="s">
        <v>33</v>
      </c>
      <c r="AQ12" s="140">
        <v>3</v>
      </c>
      <c r="AR12" s="154" t="s">
        <v>33</v>
      </c>
    </row>
    <row r="13" spans="1:46" ht="13.5" customHeight="1" x14ac:dyDescent="0.2">
      <c r="A13" s="80"/>
      <c r="B13" s="90"/>
      <c r="C13" s="90"/>
      <c r="D13" s="90"/>
      <c r="E13" s="90"/>
      <c r="F13" s="90"/>
      <c r="G13" s="90"/>
      <c r="H13" s="90"/>
      <c r="I13" s="90"/>
      <c r="J13" s="90"/>
      <c r="K13" s="90"/>
      <c r="L13" s="90"/>
      <c r="M13" s="90"/>
      <c r="N13" s="90"/>
      <c r="O13" s="90"/>
      <c r="P13" s="90"/>
      <c r="Q13" s="90"/>
      <c r="R13" s="90"/>
      <c r="S13" s="90"/>
      <c r="T13" s="90"/>
      <c r="U13" s="90"/>
      <c r="V13" s="90"/>
      <c r="W13" s="90"/>
      <c r="X13" s="90"/>
      <c r="Y13" s="90"/>
      <c r="Z13" s="90"/>
      <c r="AA13" s="90"/>
      <c r="AB13" s="90"/>
      <c r="AC13" s="90"/>
      <c r="AD13" s="90"/>
      <c r="AE13" s="90"/>
      <c r="AF13" s="90"/>
      <c r="AG13" s="90"/>
      <c r="AH13" s="90"/>
      <c r="AI13" s="90"/>
      <c r="AJ13" s="90"/>
      <c r="AK13" s="993" t="s">
        <v>516</v>
      </c>
      <c r="AL13" s="994"/>
      <c r="AM13" s="994"/>
      <c r="AN13" s="995"/>
      <c r="AO13" s="117">
        <v>289338</v>
      </c>
      <c r="AP13" s="117">
        <v>6877</v>
      </c>
      <c r="AQ13" s="140">
        <v>4482</v>
      </c>
      <c r="AR13" s="154">
        <v>53.4</v>
      </c>
    </row>
    <row r="14" spans="1:46" ht="13.5" customHeight="1" x14ac:dyDescent="0.2">
      <c r="A14" s="80"/>
      <c r="B14" s="90"/>
      <c r="C14" s="90"/>
      <c r="D14" s="90"/>
      <c r="E14" s="90"/>
      <c r="F14" s="90"/>
      <c r="G14" s="90"/>
      <c r="H14" s="90"/>
      <c r="I14" s="90"/>
      <c r="J14" s="90"/>
      <c r="K14" s="90"/>
      <c r="L14" s="90"/>
      <c r="M14" s="90"/>
      <c r="N14" s="90"/>
      <c r="O14" s="90"/>
      <c r="P14" s="90"/>
      <c r="Q14" s="90"/>
      <c r="R14" s="90"/>
      <c r="S14" s="90"/>
      <c r="T14" s="90"/>
      <c r="U14" s="90"/>
      <c r="V14" s="90"/>
      <c r="W14" s="90"/>
      <c r="X14" s="90"/>
      <c r="Y14" s="90"/>
      <c r="Z14" s="90"/>
      <c r="AA14" s="90"/>
      <c r="AB14" s="90"/>
      <c r="AC14" s="90"/>
      <c r="AD14" s="90"/>
      <c r="AE14" s="90"/>
      <c r="AF14" s="90"/>
      <c r="AG14" s="90"/>
      <c r="AH14" s="90"/>
      <c r="AI14" s="90"/>
      <c r="AJ14" s="90"/>
      <c r="AK14" s="993" t="s">
        <v>467</v>
      </c>
      <c r="AL14" s="994"/>
      <c r="AM14" s="994"/>
      <c r="AN14" s="995"/>
      <c r="AO14" s="117">
        <v>33469</v>
      </c>
      <c r="AP14" s="117">
        <v>795</v>
      </c>
      <c r="AQ14" s="140">
        <v>2749</v>
      </c>
      <c r="AR14" s="154">
        <v>-71.099999999999994</v>
      </c>
    </row>
    <row r="15" spans="1:46" ht="13.5" customHeight="1" x14ac:dyDescent="0.2">
      <c r="A15" s="80"/>
      <c r="B15" s="90"/>
      <c r="C15" s="90"/>
      <c r="D15" s="90"/>
      <c r="E15" s="90"/>
      <c r="F15" s="90"/>
      <c r="G15" s="90"/>
      <c r="H15" s="90"/>
      <c r="I15" s="90"/>
      <c r="J15" s="90"/>
      <c r="K15" s="90"/>
      <c r="L15" s="90"/>
      <c r="M15" s="90"/>
      <c r="N15" s="90"/>
      <c r="O15" s="90"/>
      <c r="P15" s="90"/>
      <c r="Q15" s="90"/>
      <c r="R15" s="90"/>
      <c r="S15" s="90"/>
      <c r="T15" s="90"/>
      <c r="U15" s="90"/>
      <c r="V15" s="90"/>
      <c r="W15" s="90"/>
      <c r="X15" s="90"/>
      <c r="Y15" s="90"/>
      <c r="Z15" s="90"/>
      <c r="AA15" s="90"/>
      <c r="AB15" s="90"/>
      <c r="AC15" s="90"/>
      <c r="AD15" s="90"/>
      <c r="AE15" s="90"/>
      <c r="AF15" s="90"/>
      <c r="AG15" s="90"/>
      <c r="AH15" s="90"/>
      <c r="AI15" s="90"/>
      <c r="AJ15" s="90"/>
      <c r="AK15" s="987" t="s">
        <v>517</v>
      </c>
      <c r="AL15" s="988"/>
      <c r="AM15" s="988"/>
      <c r="AN15" s="989"/>
      <c r="AO15" s="117">
        <v>-218083</v>
      </c>
      <c r="AP15" s="117">
        <v>-5183</v>
      </c>
      <c r="AQ15" s="140">
        <v>-7399</v>
      </c>
      <c r="AR15" s="154">
        <v>-29.9</v>
      </c>
    </row>
    <row r="16" spans="1:46" ht="13" x14ac:dyDescent="0.2">
      <c r="A16" s="80"/>
      <c r="B16" s="90"/>
      <c r="C16" s="90"/>
      <c r="D16" s="90"/>
      <c r="E16" s="90"/>
      <c r="F16" s="90"/>
      <c r="G16" s="90"/>
      <c r="H16" s="90"/>
      <c r="I16" s="90"/>
      <c r="J16" s="90"/>
      <c r="K16" s="90"/>
      <c r="L16" s="90"/>
      <c r="M16" s="90"/>
      <c r="N16" s="90"/>
      <c r="O16" s="90"/>
      <c r="P16" s="90"/>
      <c r="Q16" s="90"/>
      <c r="R16" s="90"/>
      <c r="S16" s="90"/>
      <c r="T16" s="90"/>
      <c r="U16" s="90"/>
      <c r="V16" s="90"/>
      <c r="W16" s="90"/>
      <c r="X16" s="90"/>
      <c r="Y16" s="90"/>
      <c r="Z16" s="90"/>
      <c r="AA16" s="90"/>
      <c r="AB16" s="90"/>
      <c r="AC16" s="90"/>
      <c r="AD16" s="90"/>
      <c r="AE16" s="90"/>
      <c r="AF16" s="90"/>
      <c r="AG16" s="90"/>
      <c r="AH16" s="90"/>
      <c r="AI16" s="90"/>
      <c r="AJ16" s="90"/>
      <c r="AK16" s="987" t="s">
        <v>90</v>
      </c>
      <c r="AL16" s="988"/>
      <c r="AM16" s="988"/>
      <c r="AN16" s="989"/>
      <c r="AO16" s="117">
        <v>4647480</v>
      </c>
      <c r="AP16" s="117">
        <v>110457</v>
      </c>
      <c r="AQ16" s="140">
        <v>129397</v>
      </c>
      <c r="AR16" s="154">
        <v>-14.6</v>
      </c>
    </row>
    <row r="17" spans="1:46" ht="13" x14ac:dyDescent="0.2">
      <c r="A17" s="80"/>
      <c r="B17" s="90"/>
      <c r="C17" s="90"/>
      <c r="D17" s="90"/>
      <c r="E17" s="90"/>
      <c r="F17" s="90"/>
      <c r="G17" s="90"/>
      <c r="H17" s="90"/>
      <c r="I17" s="90"/>
      <c r="J17" s="90"/>
      <c r="K17" s="90"/>
      <c r="L17" s="90"/>
      <c r="M17" s="90"/>
      <c r="N17" s="90"/>
      <c r="O17" s="90"/>
      <c r="P17" s="90"/>
      <c r="Q17" s="90"/>
      <c r="R17" s="90"/>
      <c r="S17" s="90"/>
      <c r="T17" s="90"/>
      <c r="U17" s="90"/>
      <c r="V17" s="90"/>
      <c r="W17" s="90"/>
      <c r="X17" s="90"/>
      <c r="Y17" s="90"/>
      <c r="Z17" s="90"/>
      <c r="AA17" s="90"/>
      <c r="AB17" s="90"/>
      <c r="AC17" s="90"/>
      <c r="AD17" s="90"/>
      <c r="AE17" s="90"/>
      <c r="AF17" s="90"/>
      <c r="AG17" s="90"/>
      <c r="AH17" s="90"/>
      <c r="AI17" s="90"/>
      <c r="AJ17" s="90"/>
      <c r="AK17" s="90"/>
      <c r="AL17" s="90"/>
      <c r="AM17" s="90"/>
      <c r="AN17" s="90"/>
      <c r="AO17" s="90"/>
      <c r="AP17" s="90"/>
      <c r="AQ17" s="90"/>
      <c r="AR17" s="90"/>
    </row>
    <row r="18" spans="1:46" ht="13" x14ac:dyDescent="0.2">
      <c r="A18" s="80"/>
      <c r="B18" s="90"/>
      <c r="C18" s="90"/>
      <c r="D18" s="90"/>
      <c r="E18" s="90"/>
      <c r="F18" s="90"/>
      <c r="G18" s="90"/>
      <c r="H18" s="90"/>
      <c r="I18" s="90"/>
      <c r="J18" s="90"/>
      <c r="K18" s="90"/>
      <c r="L18" s="90"/>
      <c r="M18" s="90"/>
      <c r="N18" s="90"/>
      <c r="O18" s="90"/>
      <c r="P18" s="90"/>
      <c r="Q18" s="90"/>
      <c r="R18" s="90"/>
      <c r="S18" s="90"/>
      <c r="T18" s="90"/>
      <c r="U18" s="90"/>
      <c r="V18" s="90"/>
      <c r="W18" s="90"/>
      <c r="X18" s="90"/>
      <c r="Y18" s="90"/>
      <c r="Z18" s="90"/>
      <c r="AA18" s="90"/>
      <c r="AB18" s="90"/>
      <c r="AC18" s="90"/>
      <c r="AD18" s="90"/>
      <c r="AE18" s="90"/>
      <c r="AF18" s="90"/>
      <c r="AG18" s="90"/>
      <c r="AH18" s="90"/>
      <c r="AI18" s="90"/>
      <c r="AJ18" s="90"/>
      <c r="AK18" s="90"/>
      <c r="AL18" s="90"/>
      <c r="AM18" s="90"/>
      <c r="AN18" s="90"/>
      <c r="AO18" s="90"/>
      <c r="AP18" s="90"/>
      <c r="AQ18" s="131"/>
      <c r="AR18" s="131"/>
    </row>
    <row r="19" spans="1:46" ht="13" x14ac:dyDescent="0.2">
      <c r="A19" s="80"/>
      <c r="B19" s="90"/>
      <c r="C19" s="90"/>
      <c r="D19" s="90"/>
      <c r="E19" s="90"/>
      <c r="F19" s="90"/>
      <c r="G19" s="90"/>
      <c r="H19" s="90"/>
      <c r="I19" s="90"/>
      <c r="J19" s="90"/>
      <c r="K19" s="90"/>
      <c r="L19" s="90"/>
      <c r="M19" s="90"/>
      <c r="N19" s="90"/>
      <c r="O19" s="90"/>
      <c r="P19" s="90"/>
      <c r="Q19" s="90"/>
      <c r="R19" s="90"/>
      <c r="S19" s="90"/>
      <c r="T19" s="90"/>
      <c r="U19" s="90"/>
      <c r="V19" s="90"/>
      <c r="W19" s="90"/>
      <c r="X19" s="90"/>
      <c r="Y19" s="90"/>
      <c r="Z19" s="90"/>
      <c r="AA19" s="90"/>
      <c r="AB19" s="90"/>
      <c r="AC19" s="90"/>
      <c r="AD19" s="90"/>
      <c r="AE19" s="90"/>
      <c r="AF19" s="90"/>
      <c r="AG19" s="90"/>
      <c r="AH19" s="90"/>
      <c r="AI19" s="90"/>
      <c r="AJ19" s="90"/>
      <c r="AK19" s="90" t="s">
        <v>312</v>
      </c>
      <c r="AL19" s="90"/>
      <c r="AM19" s="90"/>
      <c r="AN19" s="90"/>
      <c r="AO19" s="90"/>
      <c r="AP19" s="90"/>
      <c r="AQ19" s="90"/>
      <c r="AR19" s="90"/>
    </row>
    <row r="20" spans="1:46" ht="13" x14ac:dyDescent="0.2">
      <c r="A20" s="80"/>
      <c r="B20" s="90"/>
      <c r="C20" s="90"/>
      <c r="D20" s="90"/>
      <c r="E20" s="90"/>
      <c r="F20" s="90"/>
      <c r="G20" s="90"/>
      <c r="H20" s="90"/>
      <c r="I20" s="90"/>
      <c r="J20" s="90"/>
      <c r="K20" s="90"/>
      <c r="L20" s="90"/>
      <c r="M20" s="90"/>
      <c r="N20" s="90"/>
      <c r="O20" s="90"/>
      <c r="P20" s="90"/>
      <c r="Q20" s="90"/>
      <c r="R20" s="90"/>
      <c r="S20" s="90"/>
      <c r="T20" s="90"/>
      <c r="U20" s="90"/>
      <c r="V20" s="90"/>
      <c r="W20" s="90"/>
      <c r="X20" s="90"/>
      <c r="Y20" s="90"/>
      <c r="Z20" s="90"/>
      <c r="AA20" s="90"/>
      <c r="AB20" s="90"/>
      <c r="AC20" s="90"/>
      <c r="AD20" s="90"/>
      <c r="AE20" s="90"/>
      <c r="AF20" s="90"/>
      <c r="AG20" s="90"/>
      <c r="AH20" s="90"/>
      <c r="AI20" s="90"/>
      <c r="AJ20" s="90"/>
      <c r="AK20" s="94"/>
      <c r="AL20" s="101"/>
      <c r="AM20" s="101"/>
      <c r="AN20" s="111"/>
      <c r="AO20" s="118" t="s">
        <v>518</v>
      </c>
      <c r="AP20" s="128" t="s">
        <v>373</v>
      </c>
      <c r="AQ20" s="141" t="s">
        <v>387</v>
      </c>
      <c r="AR20" s="155"/>
    </row>
    <row r="21" spans="1:46" s="81" customFormat="1" ht="13" x14ac:dyDescent="0.2">
      <c r="A21" s="83"/>
      <c r="AK21" s="990" t="s">
        <v>519</v>
      </c>
      <c r="AL21" s="991"/>
      <c r="AM21" s="991"/>
      <c r="AN21" s="992"/>
      <c r="AO21" s="119">
        <v>9.27</v>
      </c>
      <c r="AP21" s="129">
        <v>11.07</v>
      </c>
      <c r="AQ21" s="142">
        <v>-1.8</v>
      </c>
      <c r="AS21" s="161"/>
      <c r="AT21" s="83"/>
    </row>
    <row r="22" spans="1:46" s="81" customFormat="1" ht="13" x14ac:dyDescent="0.2">
      <c r="A22" s="83"/>
      <c r="AK22" s="990" t="s">
        <v>320</v>
      </c>
      <c r="AL22" s="991"/>
      <c r="AM22" s="991"/>
      <c r="AN22" s="992"/>
      <c r="AO22" s="120">
        <v>97.5</v>
      </c>
      <c r="AP22" s="130">
        <v>97.2</v>
      </c>
      <c r="AQ22" s="143">
        <v>0.3</v>
      </c>
      <c r="AR22" s="131"/>
      <c r="AS22" s="161"/>
      <c r="AT22" s="83"/>
    </row>
    <row r="23" spans="1:46" s="81" customFormat="1" ht="13" x14ac:dyDescent="0.2">
      <c r="A23" s="83"/>
      <c r="AP23" s="131"/>
      <c r="AQ23" s="131"/>
      <c r="AR23" s="131"/>
      <c r="AS23" s="161"/>
      <c r="AT23" s="83"/>
    </row>
    <row r="24" spans="1:46" s="81" customFormat="1" ht="13" x14ac:dyDescent="0.2">
      <c r="A24" s="83"/>
      <c r="AP24" s="131"/>
      <c r="AQ24" s="131"/>
      <c r="AR24" s="131"/>
      <c r="AS24" s="161"/>
      <c r="AT24" s="83"/>
    </row>
    <row r="25" spans="1:46" s="81" customFormat="1" ht="13" x14ac:dyDescent="0.2">
      <c r="A25" s="84"/>
      <c r="B25" s="91"/>
      <c r="C25" s="91"/>
      <c r="D25" s="91"/>
      <c r="E25" s="91"/>
      <c r="F25" s="91"/>
      <c r="G25" s="91"/>
      <c r="H25" s="91"/>
      <c r="I25" s="91"/>
      <c r="J25" s="91"/>
      <c r="K25" s="91"/>
      <c r="L25" s="91"/>
      <c r="M25" s="91"/>
      <c r="N25" s="91"/>
      <c r="O25" s="91"/>
      <c r="P25" s="91"/>
      <c r="Q25" s="91"/>
      <c r="R25" s="91"/>
      <c r="S25" s="91"/>
      <c r="T25" s="91"/>
      <c r="U25" s="91"/>
      <c r="V25" s="91"/>
      <c r="W25" s="91"/>
      <c r="X25" s="91"/>
      <c r="Y25" s="91"/>
      <c r="Z25" s="91"/>
      <c r="AA25" s="91"/>
      <c r="AB25" s="91"/>
      <c r="AC25" s="91"/>
      <c r="AD25" s="91"/>
      <c r="AE25" s="91"/>
      <c r="AF25" s="91"/>
      <c r="AG25" s="91"/>
      <c r="AH25" s="91"/>
      <c r="AI25" s="91"/>
      <c r="AJ25" s="91"/>
      <c r="AK25" s="91"/>
      <c r="AL25" s="91"/>
      <c r="AM25" s="91"/>
      <c r="AN25" s="91"/>
      <c r="AO25" s="91"/>
      <c r="AP25" s="132"/>
      <c r="AQ25" s="132"/>
      <c r="AR25" s="132"/>
      <c r="AS25" s="162"/>
      <c r="AT25" s="83"/>
    </row>
    <row r="26" spans="1:46" s="81" customFormat="1" ht="13" x14ac:dyDescent="0.2">
      <c r="A26" s="1012" t="s">
        <v>520</v>
      </c>
      <c r="B26" s="1012"/>
      <c r="C26" s="1012"/>
      <c r="D26" s="1012"/>
      <c r="E26" s="1012"/>
      <c r="F26" s="1012"/>
      <c r="G26" s="1012"/>
      <c r="H26" s="1012"/>
      <c r="I26" s="1012"/>
      <c r="J26" s="1012"/>
      <c r="K26" s="1012"/>
      <c r="L26" s="1012"/>
      <c r="M26" s="1012"/>
      <c r="N26" s="1012"/>
      <c r="O26" s="1012"/>
      <c r="P26" s="1012"/>
      <c r="Q26" s="1012"/>
      <c r="R26" s="1012"/>
      <c r="S26" s="1012"/>
      <c r="T26" s="1012"/>
      <c r="U26" s="1012"/>
      <c r="V26" s="1012"/>
      <c r="W26" s="1012"/>
      <c r="X26" s="1012"/>
      <c r="Y26" s="1012"/>
      <c r="Z26" s="1012"/>
      <c r="AA26" s="1012"/>
      <c r="AB26" s="1012"/>
      <c r="AC26" s="1012"/>
      <c r="AD26" s="1012"/>
      <c r="AE26" s="1012"/>
      <c r="AF26" s="1012"/>
      <c r="AG26" s="1012"/>
      <c r="AH26" s="1012"/>
      <c r="AI26" s="1012"/>
      <c r="AJ26" s="1012"/>
      <c r="AK26" s="1012"/>
      <c r="AL26" s="1012"/>
      <c r="AM26" s="1012"/>
      <c r="AN26" s="1012"/>
      <c r="AO26" s="1012"/>
      <c r="AP26" s="1012"/>
      <c r="AQ26" s="1012"/>
      <c r="AR26" s="1012"/>
      <c r="AS26" s="1012"/>
    </row>
    <row r="27" spans="1:46" ht="13" x14ac:dyDescent="0.2">
      <c r="A27" s="85"/>
      <c r="AO27" s="90"/>
      <c r="AP27" s="90"/>
      <c r="AQ27" s="90"/>
      <c r="AR27" s="90"/>
      <c r="AS27" s="90"/>
      <c r="AT27" s="90"/>
    </row>
    <row r="28" spans="1:46" ht="16.5" x14ac:dyDescent="0.2">
      <c r="A28" s="82" t="s">
        <v>492</v>
      </c>
      <c r="B28" s="86"/>
      <c r="C28" s="86"/>
      <c r="D28" s="86"/>
      <c r="E28" s="86"/>
      <c r="F28" s="86"/>
      <c r="G28" s="86"/>
      <c r="H28" s="86"/>
      <c r="I28" s="86"/>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163"/>
    </row>
    <row r="29" spans="1:46" ht="13" x14ac:dyDescent="0.2">
      <c r="A29" s="80"/>
      <c r="B29" s="90"/>
      <c r="C29" s="90"/>
      <c r="D29" s="90"/>
      <c r="E29" s="90"/>
      <c r="F29" s="90"/>
      <c r="G29" s="90"/>
      <c r="H29" s="90"/>
      <c r="I29" s="90"/>
      <c r="J29" s="90"/>
      <c r="K29" s="90"/>
      <c r="L29" s="90"/>
      <c r="M29" s="90"/>
      <c r="N29" s="90"/>
      <c r="O29" s="90"/>
      <c r="P29" s="90"/>
      <c r="Q29" s="90"/>
      <c r="R29" s="90"/>
      <c r="S29" s="90"/>
      <c r="T29" s="90"/>
      <c r="U29" s="90"/>
      <c r="V29" s="90"/>
      <c r="W29" s="90"/>
      <c r="X29" s="90"/>
      <c r="Y29" s="90"/>
      <c r="Z29" s="90"/>
      <c r="AA29" s="90"/>
      <c r="AB29" s="90"/>
      <c r="AC29" s="90"/>
      <c r="AD29" s="90"/>
      <c r="AE29" s="90"/>
      <c r="AF29" s="90"/>
      <c r="AG29" s="90"/>
      <c r="AH29" s="90"/>
      <c r="AI29" s="90"/>
      <c r="AJ29" s="90"/>
      <c r="AK29" s="81" t="s">
        <v>191</v>
      </c>
      <c r="AL29" s="81"/>
      <c r="AM29" s="81"/>
      <c r="AN29" s="81"/>
      <c r="AO29" s="90"/>
      <c r="AP29" s="90"/>
      <c r="AQ29" s="90"/>
      <c r="AR29" s="90"/>
      <c r="AS29" s="164"/>
    </row>
    <row r="30" spans="1:46" ht="13.5" customHeight="1" x14ac:dyDescent="0.2">
      <c r="A30" s="80"/>
      <c r="B30" s="90"/>
      <c r="C30" s="90"/>
      <c r="D30" s="90"/>
      <c r="E30" s="90"/>
      <c r="F30" s="90"/>
      <c r="G30" s="90"/>
      <c r="H30" s="90"/>
      <c r="I30" s="90"/>
      <c r="J30" s="90"/>
      <c r="K30" s="90"/>
      <c r="L30" s="90"/>
      <c r="M30" s="90"/>
      <c r="N30" s="90"/>
      <c r="O30" s="90"/>
      <c r="P30" s="90"/>
      <c r="Q30" s="90"/>
      <c r="R30" s="90"/>
      <c r="S30" s="90"/>
      <c r="T30" s="90"/>
      <c r="U30" s="90"/>
      <c r="V30" s="90"/>
      <c r="W30" s="90"/>
      <c r="X30" s="90"/>
      <c r="Y30" s="90"/>
      <c r="Z30" s="90"/>
      <c r="AA30" s="90"/>
      <c r="AB30" s="90"/>
      <c r="AC30" s="90"/>
      <c r="AD30" s="90"/>
      <c r="AE30" s="90"/>
      <c r="AF30" s="90"/>
      <c r="AG30" s="90"/>
      <c r="AH30" s="90"/>
      <c r="AI30" s="90"/>
      <c r="AJ30" s="90"/>
      <c r="AK30" s="92"/>
      <c r="AL30" s="99"/>
      <c r="AM30" s="99"/>
      <c r="AN30" s="109"/>
      <c r="AO30" s="1002" t="s">
        <v>514</v>
      </c>
      <c r="AP30" s="126"/>
      <c r="AQ30" s="137" t="s">
        <v>360</v>
      </c>
      <c r="AR30" s="151"/>
    </row>
    <row r="31" spans="1:46" ht="13" x14ac:dyDescent="0.2">
      <c r="A31" s="80"/>
      <c r="B31" s="90"/>
      <c r="C31" s="90"/>
      <c r="D31" s="90"/>
      <c r="E31" s="90"/>
      <c r="F31" s="90"/>
      <c r="G31" s="90"/>
      <c r="H31" s="90"/>
      <c r="I31" s="90"/>
      <c r="J31" s="90"/>
      <c r="K31" s="90"/>
      <c r="L31" s="90"/>
      <c r="M31" s="90"/>
      <c r="N31" s="90"/>
      <c r="O31" s="90"/>
      <c r="P31" s="90"/>
      <c r="Q31" s="90"/>
      <c r="R31" s="90"/>
      <c r="S31" s="90"/>
      <c r="T31" s="90"/>
      <c r="U31" s="90"/>
      <c r="V31" s="90"/>
      <c r="W31" s="90"/>
      <c r="X31" s="90"/>
      <c r="Y31" s="90"/>
      <c r="Z31" s="90"/>
      <c r="AA31" s="90"/>
      <c r="AB31" s="90"/>
      <c r="AC31" s="90"/>
      <c r="AD31" s="90"/>
      <c r="AE31" s="90"/>
      <c r="AF31" s="90"/>
      <c r="AG31" s="90"/>
      <c r="AH31" s="90"/>
      <c r="AI31" s="90"/>
      <c r="AJ31" s="90"/>
      <c r="AK31" s="93"/>
      <c r="AL31" s="100"/>
      <c r="AM31" s="100"/>
      <c r="AN31" s="110"/>
      <c r="AO31" s="1003"/>
      <c r="AP31" s="127" t="s">
        <v>131</v>
      </c>
      <c r="AQ31" s="138" t="s">
        <v>357</v>
      </c>
      <c r="AR31" s="152" t="s">
        <v>200</v>
      </c>
    </row>
    <row r="32" spans="1:46" ht="27" customHeight="1" x14ac:dyDescent="0.2">
      <c r="A32" s="80"/>
      <c r="B32" s="90"/>
      <c r="C32" s="90"/>
      <c r="D32" s="90"/>
      <c r="E32" s="90"/>
      <c r="F32" s="90"/>
      <c r="G32" s="90"/>
      <c r="H32" s="90"/>
      <c r="I32" s="90"/>
      <c r="J32" s="90"/>
      <c r="K32" s="90"/>
      <c r="L32" s="90"/>
      <c r="M32" s="90"/>
      <c r="N32" s="90"/>
      <c r="O32" s="90"/>
      <c r="P32" s="90"/>
      <c r="Q32" s="90"/>
      <c r="R32" s="90"/>
      <c r="S32" s="90"/>
      <c r="T32" s="90"/>
      <c r="U32" s="90"/>
      <c r="V32" s="90"/>
      <c r="W32" s="90"/>
      <c r="X32" s="90"/>
      <c r="Y32" s="90"/>
      <c r="Z32" s="90"/>
      <c r="AA32" s="90"/>
      <c r="AB32" s="90"/>
      <c r="AC32" s="90"/>
      <c r="AD32" s="90"/>
      <c r="AE32" s="90"/>
      <c r="AF32" s="90"/>
      <c r="AG32" s="90"/>
      <c r="AH32" s="90"/>
      <c r="AI32" s="90"/>
      <c r="AJ32" s="90"/>
      <c r="AK32" s="1006" t="s">
        <v>49</v>
      </c>
      <c r="AL32" s="1007"/>
      <c r="AM32" s="1007"/>
      <c r="AN32" s="1008"/>
      <c r="AO32" s="117">
        <v>3026305</v>
      </c>
      <c r="AP32" s="117">
        <v>71926</v>
      </c>
      <c r="AQ32" s="144">
        <v>74841</v>
      </c>
      <c r="AR32" s="154">
        <v>-3.9</v>
      </c>
    </row>
    <row r="33" spans="1:46" ht="13.5" customHeight="1" x14ac:dyDescent="0.2">
      <c r="A33" s="80"/>
      <c r="B33" s="90"/>
      <c r="C33" s="90"/>
      <c r="D33" s="90"/>
      <c r="E33" s="90"/>
      <c r="F33" s="90"/>
      <c r="G33" s="90"/>
      <c r="H33" s="90"/>
      <c r="I33" s="90"/>
      <c r="J33" s="90"/>
      <c r="K33" s="90"/>
      <c r="L33" s="90"/>
      <c r="M33" s="90"/>
      <c r="N33" s="90"/>
      <c r="O33" s="90"/>
      <c r="P33" s="90"/>
      <c r="Q33" s="90"/>
      <c r="R33" s="90"/>
      <c r="S33" s="90"/>
      <c r="T33" s="90"/>
      <c r="U33" s="90"/>
      <c r="V33" s="90"/>
      <c r="W33" s="90"/>
      <c r="X33" s="90"/>
      <c r="Y33" s="90"/>
      <c r="Z33" s="90"/>
      <c r="AA33" s="90"/>
      <c r="AB33" s="90"/>
      <c r="AC33" s="90"/>
      <c r="AD33" s="90"/>
      <c r="AE33" s="90"/>
      <c r="AF33" s="90"/>
      <c r="AG33" s="90"/>
      <c r="AH33" s="90"/>
      <c r="AI33" s="90"/>
      <c r="AJ33" s="90"/>
      <c r="AK33" s="1006" t="s">
        <v>184</v>
      </c>
      <c r="AL33" s="1007"/>
      <c r="AM33" s="1007"/>
      <c r="AN33" s="1008"/>
      <c r="AO33" s="117" t="s">
        <v>33</v>
      </c>
      <c r="AP33" s="117" t="s">
        <v>33</v>
      </c>
      <c r="AQ33" s="144" t="s">
        <v>33</v>
      </c>
      <c r="AR33" s="154" t="s">
        <v>33</v>
      </c>
    </row>
    <row r="34" spans="1:46" ht="27" customHeight="1" x14ac:dyDescent="0.2">
      <c r="A34" s="80"/>
      <c r="B34" s="90"/>
      <c r="C34" s="90"/>
      <c r="D34" s="90"/>
      <c r="E34" s="90"/>
      <c r="F34" s="90"/>
      <c r="G34" s="90"/>
      <c r="H34" s="90"/>
      <c r="I34" s="90"/>
      <c r="J34" s="90"/>
      <c r="K34" s="90"/>
      <c r="L34" s="90"/>
      <c r="M34" s="90"/>
      <c r="N34" s="90"/>
      <c r="O34" s="90"/>
      <c r="P34" s="90"/>
      <c r="Q34" s="90"/>
      <c r="R34" s="90"/>
      <c r="S34" s="90"/>
      <c r="T34" s="90"/>
      <c r="U34" s="90"/>
      <c r="V34" s="90"/>
      <c r="W34" s="90"/>
      <c r="X34" s="90"/>
      <c r="Y34" s="90"/>
      <c r="Z34" s="90"/>
      <c r="AA34" s="90"/>
      <c r="AB34" s="90"/>
      <c r="AC34" s="90"/>
      <c r="AD34" s="90"/>
      <c r="AE34" s="90"/>
      <c r="AF34" s="90"/>
      <c r="AG34" s="90"/>
      <c r="AH34" s="90"/>
      <c r="AI34" s="90"/>
      <c r="AJ34" s="90"/>
      <c r="AK34" s="1006" t="s">
        <v>521</v>
      </c>
      <c r="AL34" s="1007"/>
      <c r="AM34" s="1007"/>
      <c r="AN34" s="1008"/>
      <c r="AO34" s="117" t="s">
        <v>33</v>
      </c>
      <c r="AP34" s="117" t="s">
        <v>33</v>
      </c>
      <c r="AQ34" s="144">
        <v>1</v>
      </c>
      <c r="AR34" s="154" t="s">
        <v>33</v>
      </c>
    </row>
    <row r="35" spans="1:46" ht="27" customHeight="1" x14ac:dyDescent="0.2">
      <c r="A35" s="80"/>
      <c r="B35" s="90"/>
      <c r="C35" s="90"/>
      <c r="D35" s="90"/>
      <c r="E35" s="90"/>
      <c r="F35" s="90"/>
      <c r="G35" s="90"/>
      <c r="H35" s="90"/>
      <c r="I35" s="90"/>
      <c r="J35" s="90"/>
      <c r="K35" s="90"/>
      <c r="L35" s="90"/>
      <c r="M35" s="90"/>
      <c r="N35" s="90"/>
      <c r="O35" s="90"/>
      <c r="P35" s="90"/>
      <c r="Q35" s="90"/>
      <c r="R35" s="90"/>
      <c r="S35" s="90"/>
      <c r="T35" s="90"/>
      <c r="U35" s="90"/>
      <c r="V35" s="90"/>
      <c r="W35" s="90"/>
      <c r="X35" s="90"/>
      <c r="Y35" s="90"/>
      <c r="Z35" s="90"/>
      <c r="AA35" s="90"/>
      <c r="AB35" s="90"/>
      <c r="AC35" s="90"/>
      <c r="AD35" s="90"/>
      <c r="AE35" s="90"/>
      <c r="AF35" s="90"/>
      <c r="AG35" s="90"/>
      <c r="AH35" s="90"/>
      <c r="AI35" s="90"/>
      <c r="AJ35" s="90"/>
      <c r="AK35" s="1006" t="s">
        <v>523</v>
      </c>
      <c r="AL35" s="1007"/>
      <c r="AM35" s="1007"/>
      <c r="AN35" s="1008"/>
      <c r="AO35" s="117">
        <v>582769</v>
      </c>
      <c r="AP35" s="117">
        <v>13851</v>
      </c>
      <c r="AQ35" s="144">
        <v>16683</v>
      </c>
      <c r="AR35" s="154">
        <v>-17</v>
      </c>
    </row>
    <row r="36" spans="1:46" ht="27" customHeight="1" x14ac:dyDescent="0.2">
      <c r="A36" s="80"/>
      <c r="B36" s="90"/>
      <c r="C36" s="90"/>
      <c r="D36" s="90"/>
      <c r="E36" s="90"/>
      <c r="F36" s="90"/>
      <c r="G36" s="90"/>
      <c r="H36" s="90"/>
      <c r="I36" s="90"/>
      <c r="J36" s="90"/>
      <c r="K36" s="90"/>
      <c r="L36" s="90"/>
      <c r="M36" s="90"/>
      <c r="N36" s="90"/>
      <c r="O36" s="90"/>
      <c r="P36" s="90"/>
      <c r="Q36" s="90"/>
      <c r="R36" s="90"/>
      <c r="S36" s="90"/>
      <c r="T36" s="90"/>
      <c r="U36" s="90"/>
      <c r="V36" s="90"/>
      <c r="W36" s="90"/>
      <c r="X36" s="90"/>
      <c r="Y36" s="90"/>
      <c r="Z36" s="90"/>
      <c r="AA36" s="90"/>
      <c r="AB36" s="90"/>
      <c r="AC36" s="90"/>
      <c r="AD36" s="90"/>
      <c r="AE36" s="90"/>
      <c r="AF36" s="90"/>
      <c r="AG36" s="90"/>
      <c r="AH36" s="90"/>
      <c r="AI36" s="90"/>
      <c r="AJ36" s="90"/>
      <c r="AK36" s="1006" t="s">
        <v>277</v>
      </c>
      <c r="AL36" s="1007"/>
      <c r="AM36" s="1007"/>
      <c r="AN36" s="1008"/>
      <c r="AO36" s="117" t="s">
        <v>33</v>
      </c>
      <c r="AP36" s="117" t="s">
        <v>33</v>
      </c>
      <c r="AQ36" s="144">
        <v>2411</v>
      </c>
      <c r="AR36" s="154" t="s">
        <v>33</v>
      </c>
    </row>
    <row r="37" spans="1:46" ht="13.5" customHeight="1" x14ac:dyDescent="0.2">
      <c r="A37" s="80"/>
      <c r="B37" s="90"/>
      <c r="C37" s="90"/>
      <c r="D37" s="90"/>
      <c r="E37" s="90"/>
      <c r="F37" s="90"/>
      <c r="G37" s="90"/>
      <c r="H37" s="90"/>
      <c r="I37" s="90"/>
      <c r="J37" s="90"/>
      <c r="K37" s="90"/>
      <c r="L37" s="90"/>
      <c r="M37" s="90"/>
      <c r="N37" s="90"/>
      <c r="O37" s="90"/>
      <c r="P37" s="90"/>
      <c r="Q37" s="90"/>
      <c r="R37" s="90"/>
      <c r="S37" s="90"/>
      <c r="T37" s="90"/>
      <c r="U37" s="90"/>
      <c r="V37" s="90"/>
      <c r="W37" s="90"/>
      <c r="X37" s="90"/>
      <c r="Y37" s="90"/>
      <c r="Z37" s="90"/>
      <c r="AA37" s="90"/>
      <c r="AB37" s="90"/>
      <c r="AC37" s="90"/>
      <c r="AD37" s="90"/>
      <c r="AE37" s="90"/>
      <c r="AF37" s="90"/>
      <c r="AG37" s="90"/>
      <c r="AH37" s="90"/>
      <c r="AI37" s="90"/>
      <c r="AJ37" s="90"/>
      <c r="AK37" s="1006" t="s">
        <v>481</v>
      </c>
      <c r="AL37" s="1007"/>
      <c r="AM37" s="1007"/>
      <c r="AN37" s="1008"/>
      <c r="AO37" s="117">
        <v>2095</v>
      </c>
      <c r="AP37" s="117">
        <v>50</v>
      </c>
      <c r="AQ37" s="144">
        <v>548</v>
      </c>
      <c r="AR37" s="154">
        <v>-90.9</v>
      </c>
    </row>
    <row r="38" spans="1:46" ht="27" customHeight="1" x14ac:dyDescent="0.2">
      <c r="A38" s="80"/>
      <c r="B38" s="90"/>
      <c r="C38" s="90"/>
      <c r="D38" s="90"/>
      <c r="E38" s="90"/>
      <c r="F38" s="90"/>
      <c r="G38" s="90"/>
      <c r="H38" s="90"/>
      <c r="I38" s="90"/>
      <c r="J38" s="90"/>
      <c r="K38" s="90"/>
      <c r="L38" s="90"/>
      <c r="M38" s="90"/>
      <c r="N38" s="90"/>
      <c r="O38" s="90"/>
      <c r="P38" s="90"/>
      <c r="Q38" s="90"/>
      <c r="R38" s="90"/>
      <c r="S38" s="90"/>
      <c r="T38" s="90"/>
      <c r="U38" s="90"/>
      <c r="V38" s="90"/>
      <c r="W38" s="90"/>
      <c r="X38" s="90"/>
      <c r="Y38" s="90"/>
      <c r="Z38" s="90"/>
      <c r="AA38" s="90"/>
      <c r="AB38" s="90"/>
      <c r="AC38" s="90"/>
      <c r="AD38" s="90"/>
      <c r="AE38" s="90"/>
      <c r="AF38" s="90"/>
      <c r="AG38" s="90"/>
      <c r="AH38" s="90"/>
      <c r="AI38" s="90"/>
      <c r="AJ38" s="90"/>
      <c r="AK38" s="1009" t="s">
        <v>314</v>
      </c>
      <c r="AL38" s="1010"/>
      <c r="AM38" s="1010"/>
      <c r="AN38" s="1011"/>
      <c r="AO38" s="121" t="s">
        <v>33</v>
      </c>
      <c r="AP38" s="121" t="s">
        <v>33</v>
      </c>
      <c r="AQ38" s="145">
        <v>7</v>
      </c>
      <c r="AR38" s="143" t="s">
        <v>33</v>
      </c>
      <c r="AS38" s="164"/>
    </row>
    <row r="39" spans="1:46" ht="13" x14ac:dyDescent="0.2">
      <c r="A39" s="80"/>
      <c r="B39" s="90"/>
      <c r="C39" s="90"/>
      <c r="D39" s="90"/>
      <c r="E39" s="90"/>
      <c r="F39" s="90"/>
      <c r="G39" s="90"/>
      <c r="H39" s="90"/>
      <c r="I39" s="90"/>
      <c r="J39" s="90"/>
      <c r="K39" s="90"/>
      <c r="L39" s="90"/>
      <c r="M39" s="90"/>
      <c r="N39" s="90"/>
      <c r="O39" s="90"/>
      <c r="P39" s="90"/>
      <c r="Q39" s="90"/>
      <c r="R39" s="90"/>
      <c r="S39" s="90"/>
      <c r="T39" s="90"/>
      <c r="U39" s="90"/>
      <c r="V39" s="90"/>
      <c r="W39" s="90"/>
      <c r="X39" s="90"/>
      <c r="Y39" s="90"/>
      <c r="Z39" s="90"/>
      <c r="AA39" s="90"/>
      <c r="AB39" s="90"/>
      <c r="AC39" s="90"/>
      <c r="AD39" s="90"/>
      <c r="AE39" s="90"/>
      <c r="AF39" s="90"/>
      <c r="AG39" s="90"/>
      <c r="AH39" s="90"/>
      <c r="AI39" s="90"/>
      <c r="AJ39" s="90"/>
      <c r="AK39" s="1009" t="s">
        <v>263</v>
      </c>
      <c r="AL39" s="1010"/>
      <c r="AM39" s="1010"/>
      <c r="AN39" s="1011"/>
      <c r="AO39" s="117">
        <v>-188396</v>
      </c>
      <c r="AP39" s="117">
        <v>-4478</v>
      </c>
      <c r="AQ39" s="144">
        <v>-3756</v>
      </c>
      <c r="AR39" s="154">
        <v>19.2</v>
      </c>
      <c r="AS39" s="164"/>
    </row>
    <row r="40" spans="1:46" ht="27" customHeight="1" x14ac:dyDescent="0.2">
      <c r="A40" s="80"/>
      <c r="B40" s="90"/>
      <c r="C40" s="90"/>
      <c r="D40" s="90"/>
      <c r="E40" s="90"/>
      <c r="F40" s="90"/>
      <c r="G40" s="90"/>
      <c r="H40" s="90"/>
      <c r="I40" s="90"/>
      <c r="J40" s="90"/>
      <c r="K40" s="90"/>
      <c r="L40" s="90"/>
      <c r="M40" s="90"/>
      <c r="N40" s="90"/>
      <c r="O40" s="90"/>
      <c r="P40" s="90"/>
      <c r="Q40" s="90"/>
      <c r="R40" s="90"/>
      <c r="S40" s="90"/>
      <c r="T40" s="90"/>
      <c r="U40" s="90"/>
      <c r="V40" s="90"/>
      <c r="W40" s="90"/>
      <c r="X40" s="90"/>
      <c r="Y40" s="90"/>
      <c r="Z40" s="90"/>
      <c r="AA40" s="90"/>
      <c r="AB40" s="90"/>
      <c r="AC40" s="90"/>
      <c r="AD40" s="90"/>
      <c r="AE40" s="90"/>
      <c r="AF40" s="90"/>
      <c r="AG40" s="90"/>
      <c r="AH40" s="90"/>
      <c r="AI40" s="90"/>
      <c r="AJ40" s="90"/>
      <c r="AK40" s="1006" t="s">
        <v>524</v>
      </c>
      <c r="AL40" s="1007"/>
      <c r="AM40" s="1007"/>
      <c r="AN40" s="1008"/>
      <c r="AO40" s="117">
        <v>-1970289</v>
      </c>
      <c r="AP40" s="117">
        <v>-46828</v>
      </c>
      <c r="AQ40" s="144">
        <v>-63247</v>
      </c>
      <c r="AR40" s="154">
        <v>-26</v>
      </c>
      <c r="AS40" s="164"/>
    </row>
    <row r="41" spans="1:46" ht="13" x14ac:dyDescent="0.2">
      <c r="A41" s="80"/>
      <c r="B41" s="90"/>
      <c r="C41" s="90"/>
      <c r="D41" s="90"/>
      <c r="E41" s="90"/>
      <c r="F41" s="90"/>
      <c r="G41" s="90"/>
      <c r="H41" s="90"/>
      <c r="I41" s="90"/>
      <c r="J41" s="90"/>
      <c r="K41" s="90"/>
      <c r="L41" s="90"/>
      <c r="M41" s="90"/>
      <c r="N41" s="90"/>
      <c r="O41" s="90"/>
      <c r="P41" s="90"/>
      <c r="Q41" s="90"/>
      <c r="R41" s="90"/>
      <c r="S41" s="90"/>
      <c r="T41" s="90"/>
      <c r="U41" s="90"/>
      <c r="V41" s="90"/>
      <c r="W41" s="90"/>
      <c r="X41" s="90"/>
      <c r="Y41" s="90"/>
      <c r="Z41" s="90"/>
      <c r="AA41" s="90"/>
      <c r="AB41" s="90"/>
      <c r="AC41" s="90"/>
      <c r="AD41" s="90"/>
      <c r="AE41" s="90"/>
      <c r="AF41" s="90"/>
      <c r="AG41" s="90"/>
      <c r="AH41" s="90"/>
      <c r="AI41" s="90"/>
      <c r="AJ41" s="90"/>
      <c r="AK41" s="996" t="s">
        <v>127</v>
      </c>
      <c r="AL41" s="997"/>
      <c r="AM41" s="997"/>
      <c r="AN41" s="998"/>
      <c r="AO41" s="117">
        <v>1452484</v>
      </c>
      <c r="AP41" s="117">
        <v>34521</v>
      </c>
      <c r="AQ41" s="144">
        <v>27488</v>
      </c>
      <c r="AR41" s="154">
        <v>25.6</v>
      </c>
      <c r="AS41" s="164"/>
    </row>
    <row r="42" spans="1:46" ht="13" x14ac:dyDescent="0.2">
      <c r="A42" s="80"/>
      <c r="B42" s="90"/>
      <c r="C42" s="90"/>
      <c r="D42" s="90"/>
      <c r="E42" s="90"/>
      <c r="F42" s="90"/>
      <c r="G42" s="90"/>
      <c r="H42" s="90"/>
      <c r="I42" s="90"/>
      <c r="J42" s="90"/>
      <c r="K42" s="90"/>
      <c r="L42" s="90"/>
      <c r="M42" s="90"/>
      <c r="N42" s="90"/>
      <c r="O42" s="90"/>
      <c r="P42" s="90"/>
      <c r="Q42" s="90"/>
      <c r="R42" s="90"/>
      <c r="S42" s="90"/>
      <c r="T42" s="90"/>
      <c r="U42" s="90"/>
      <c r="V42" s="90"/>
      <c r="W42" s="90"/>
      <c r="X42" s="90"/>
      <c r="Y42" s="90"/>
      <c r="Z42" s="90"/>
      <c r="AA42" s="90"/>
      <c r="AB42" s="90"/>
      <c r="AC42" s="90"/>
      <c r="AD42" s="90"/>
      <c r="AE42" s="90"/>
      <c r="AF42" s="90"/>
      <c r="AG42" s="90"/>
      <c r="AH42" s="90"/>
      <c r="AI42" s="90"/>
      <c r="AJ42" s="90"/>
      <c r="AK42" s="95"/>
      <c r="AL42" s="90"/>
      <c r="AM42" s="90"/>
      <c r="AN42" s="90"/>
      <c r="AO42" s="90"/>
      <c r="AP42" s="90"/>
      <c r="AQ42" s="131"/>
      <c r="AR42" s="131"/>
      <c r="AS42" s="164"/>
    </row>
    <row r="43" spans="1:46" ht="13" x14ac:dyDescent="0.2">
      <c r="A43" s="80"/>
      <c r="B43" s="90"/>
      <c r="C43" s="90"/>
      <c r="D43" s="90"/>
      <c r="E43" s="90"/>
      <c r="F43" s="90"/>
      <c r="G43" s="90"/>
      <c r="H43" s="90"/>
      <c r="I43" s="90"/>
      <c r="J43" s="90"/>
      <c r="K43" s="90"/>
      <c r="L43" s="90"/>
      <c r="M43" s="90"/>
      <c r="N43" s="90"/>
      <c r="O43" s="90"/>
      <c r="P43" s="90"/>
      <c r="Q43" s="90"/>
      <c r="R43" s="90"/>
      <c r="S43" s="90"/>
      <c r="T43" s="90"/>
      <c r="U43" s="90"/>
      <c r="V43" s="90"/>
      <c r="W43" s="90"/>
      <c r="X43" s="90"/>
      <c r="Y43" s="90"/>
      <c r="Z43" s="90"/>
      <c r="AA43" s="90"/>
      <c r="AB43" s="90"/>
      <c r="AC43" s="90"/>
      <c r="AD43" s="90"/>
      <c r="AE43" s="90"/>
      <c r="AF43" s="90"/>
      <c r="AG43" s="90"/>
      <c r="AH43" s="90"/>
      <c r="AI43" s="90"/>
      <c r="AJ43" s="90"/>
      <c r="AK43" s="90"/>
      <c r="AL43" s="90"/>
      <c r="AM43" s="90"/>
      <c r="AN43" s="90"/>
      <c r="AO43" s="90"/>
      <c r="AP43" s="133"/>
      <c r="AQ43" s="131"/>
      <c r="AR43" s="90"/>
      <c r="AS43" s="164"/>
    </row>
    <row r="44" spans="1:46" ht="13" x14ac:dyDescent="0.2">
      <c r="A44" s="80"/>
      <c r="B44" s="90"/>
      <c r="C44" s="90"/>
      <c r="D44" s="90"/>
      <c r="E44" s="90"/>
      <c r="F44" s="90"/>
      <c r="G44" s="90"/>
      <c r="H44" s="90"/>
      <c r="I44" s="90"/>
      <c r="J44" s="90"/>
      <c r="K44" s="90"/>
      <c r="L44" s="90"/>
      <c r="M44" s="90"/>
      <c r="N44" s="90"/>
      <c r="O44" s="90"/>
      <c r="P44" s="90"/>
      <c r="Q44" s="90"/>
      <c r="R44" s="90"/>
      <c r="S44" s="90"/>
      <c r="T44" s="90"/>
      <c r="U44" s="90"/>
      <c r="V44" s="90"/>
      <c r="W44" s="90"/>
      <c r="X44" s="90"/>
      <c r="Y44" s="90"/>
      <c r="Z44" s="90"/>
      <c r="AA44" s="90"/>
      <c r="AB44" s="90"/>
      <c r="AC44" s="90"/>
      <c r="AD44" s="90"/>
      <c r="AE44" s="90"/>
      <c r="AF44" s="90"/>
      <c r="AG44" s="90"/>
      <c r="AH44" s="90"/>
      <c r="AI44" s="90"/>
      <c r="AJ44" s="90"/>
      <c r="AK44" s="90"/>
      <c r="AL44" s="90"/>
      <c r="AM44" s="90"/>
      <c r="AN44" s="90"/>
      <c r="AO44" s="90"/>
      <c r="AP44" s="90"/>
      <c r="AQ44" s="131"/>
      <c r="AR44" s="90"/>
    </row>
    <row r="45" spans="1:46" ht="13" x14ac:dyDescent="0.2">
      <c r="A45" s="86"/>
      <c r="B45" s="86"/>
      <c r="C45" s="86"/>
      <c r="D45" s="86"/>
      <c r="E45" s="86"/>
      <c r="F45" s="86"/>
      <c r="G45" s="86"/>
      <c r="H45" s="86"/>
      <c r="I45" s="86"/>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146"/>
      <c r="AR45" s="86"/>
      <c r="AS45" s="86"/>
      <c r="AT45" s="90"/>
    </row>
    <row r="46" spans="1:46" ht="13" x14ac:dyDescent="0.2">
      <c r="A46" s="87"/>
      <c r="B46" s="87"/>
      <c r="C46" s="87"/>
      <c r="D46" s="87"/>
      <c r="E46" s="87"/>
      <c r="F46" s="87"/>
      <c r="G46" s="87"/>
      <c r="H46" s="87"/>
      <c r="I46" s="87"/>
      <c r="J46" s="87"/>
      <c r="K46" s="87"/>
      <c r="L46" s="87"/>
      <c r="M46" s="87"/>
      <c r="N46" s="87"/>
      <c r="O46" s="87"/>
      <c r="P46" s="87"/>
      <c r="Q46" s="87"/>
      <c r="R46" s="87"/>
      <c r="S46" s="87"/>
      <c r="T46" s="87"/>
      <c r="U46" s="87"/>
      <c r="V46" s="87"/>
      <c r="W46" s="87"/>
      <c r="X46" s="87"/>
      <c r="Y46" s="87"/>
      <c r="Z46" s="87"/>
      <c r="AA46" s="87"/>
      <c r="AB46" s="87"/>
      <c r="AC46" s="87"/>
      <c r="AD46" s="87"/>
      <c r="AE46" s="87"/>
      <c r="AF46" s="87"/>
      <c r="AG46" s="87"/>
      <c r="AH46" s="87"/>
      <c r="AI46" s="87"/>
      <c r="AJ46" s="87"/>
      <c r="AK46" s="87"/>
      <c r="AL46" s="87"/>
      <c r="AM46" s="87"/>
      <c r="AN46" s="87"/>
      <c r="AO46" s="87"/>
      <c r="AP46" s="87"/>
      <c r="AQ46" s="87"/>
      <c r="AR46" s="87"/>
      <c r="AS46" s="87"/>
      <c r="AT46" s="90"/>
    </row>
    <row r="47" spans="1:46" ht="17.25" customHeight="1" x14ac:dyDescent="0.2">
      <c r="A47" s="88" t="s">
        <v>271</v>
      </c>
      <c r="B47" s="90"/>
      <c r="C47" s="90"/>
      <c r="D47" s="90"/>
      <c r="E47" s="90"/>
      <c r="F47" s="90"/>
      <c r="G47" s="90"/>
      <c r="H47" s="90"/>
      <c r="I47" s="90"/>
      <c r="J47" s="90"/>
      <c r="K47" s="90"/>
      <c r="L47" s="90"/>
      <c r="M47" s="90"/>
      <c r="N47" s="90"/>
      <c r="O47" s="90"/>
      <c r="P47" s="90"/>
      <c r="Q47" s="90"/>
      <c r="R47" s="90"/>
      <c r="S47" s="90"/>
      <c r="T47" s="90"/>
      <c r="U47" s="90"/>
      <c r="V47" s="90"/>
      <c r="W47" s="90"/>
      <c r="X47" s="90"/>
      <c r="Y47" s="90"/>
      <c r="Z47" s="90"/>
      <c r="AA47" s="90"/>
      <c r="AB47" s="90"/>
      <c r="AC47" s="90"/>
      <c r="AD47" s="90"/>
      <c r="AE47" s="90"/>
      <c r="AF47" s="90"/>
      <c r="AG47" s="90"/>
      <c r="AH47" s="90"/>
      <c r="AI47" s="90"/>
      <c r="AJ47" s="90"/>
      <c r="AK47" s="90"/>
      <c r="AL47" s="90"/>
      <c r="AM47" s="90"/>
      <c r="AN47" s="90"/>
      <c r="AO47" s="90"/>
      <c r="AP47" s="90"/>
      <c r="AQ47" s="90"/>
      <c r="AR47" s="90"/>
    </row>
    <row r="48" spans="1:46" ht="13" x14ac:dyDescent="0.2">
      <c r="A48" s="80"/>
      <c r="B48" s="90"/>
      <c r="C48" s="90"/>
      <c r="D48" s="90"/>
      <c r="E48" s="90"/>
      <c r="F48" s="90"/>
      <c r="G48" s="90"/>
      <c r="H48" s="90"/>
      <c r="I48" s="90"/>
      <c r="J48" s="90"/>
      <c r="K48" s="90"/>
      <c r="L48" s="90"/>
      <c r="M48" s="90"/>
      <c r="N48" s="90"/>
      <c r="O48" s="90"/>
      <c r="P48" s="90"/>
      <c r="Q48" s="90"/>
      <c r="R48" s="90"/>
      <c r="S48" s="90"/>
      <c r="T48" s="90"/>
      <c r="U48" s="90"/>
      <c r="V48" s="90"/>
      <c r="W48" s="90"/>
      <c r="X48" s="90"/>
      <c r="Y48" s="90"/>
      <c r="Z48" s="90"/>
      <c r="AA48" s="90"/>
      <c r="AB48" s="90"/>
      <c r="AC48" s="90"/>
      <c r="AD48" s="90"/>
      <c r="AE48" s="90"/>
      <c r="AF48" s="90"/>
      <c r="AG48" s="90"/>
      <c r="AH48" s="90"/>
      <c r="AI48" s="90"/>
      <c r="AJ48" s="90"/>
      <c r="AK48" s="87" t="s">
        <v>44</v>
      </c>
      <c r="AL48" s="87"/>
      <c r="AM48" s="87"/>
      <c r="AN48" s="87"/>
      <c r="AO48" s="87"/>
      <c r="AP48" s="87"/>
      <c r="AQ48" s="132"/>
      <c r="AR48" s="87"/>
    </row>
    <row r="49" spans="1:44" ht="13.5" customHeight="1" x14ac:dyDescent="0.2">
      <c r="A49" s="80"/>
      <c r="B49" s="90"/>
      <c r="C49" s="90"/>
      <c r="D49" s="90"/>
      <c r="E49" s="90"/>
      <c r="F49" s="90"/>
      <c r="G49" s="90"/>
      <c r="H49" s="90"/>
      <c r="I49" s="90"/>
      <c r="J49" s="90"/>
      <c r="K49" s="90"/>
      <c r="L49" s="90"/>
      <c r="M49" s="90"/>
      <c r="N49" s="90"/>
      <c r="O49" s="90"/>
      <c r="P49" s="90"/>
      <c r="Q49" s="90"/>
      <c r="R49" s="90"/>
      <c r="S49" s="90"/>
      <c r="T49" s="90"/>
      <c r="U49" s="90"/>
      <c r="V49" s="90"/>
      <c r="W49" s="90"/>
      <c r="X49" s="90"/>
      <c r="Y49" s="90"/>
      <c r="Z49" s="90"/>
      <c r="AA49" s="90"/>
      <c r="AB49" s="90"/>
      <c r="AC49" s="90"/>
      <c r="AD49" s="90"/>
      <c r="AE49" s="90"/>
      <c r="AF49" s="90"/>
      <c r="AG49" s="90"/>
      <c r="AH49" s="90"/>
      <c r="AI49" s="90"/>
      <c r="AJ49" s="90"/>
      <c r="AK49" s="96"/>
      <c r="AL49" s="102"/>
      <c r="AM49" s="1004" t="s">
        <v>514</v>
      </c>
      <c r="AN49" s="999" t="s">
        <v>151</v>
      </c>
      <c r="AO49" s="1000"/>
      <c r="AP49" s="1000"/>
      <c r="AQ49" s="1000"/>
      <c r="AR49" s="1001"/>
    </row>
    <row r="50" spans="1:44" ht="13" x14ac:dyDescent="0.2">
      <c r="A50" s="80"/>
      <c r="B50" s="90"/>
      <c r="C50" s="90"/>
      <c r="D50" s="90"/>
      <c r="E50" s="90"/>
      <c r="F50" s="90"/>
      <c r="G50" s="90"/>
      <c r="H50" s="90"/>
      <c r="I50" s="90"/>
      <c r="J50" s="90"/>
      <c r="K50" s="90"/>
      <c r="L50" s="90"/>
      <c r="M50" s="90"/>
      <c r="N50" s="90"/>
      <c r="O50" s="90"/>
      <c r="P50" s="90"/>
      <c r="Q50" s="90"/>
      <c r="R50" s="90"/>
      <c r="S50" s="90"/>
      <c r="T50" s="90"/>
      <c r="U50" s="90"/>
      <c r="V50" s="90"/>
      <c r="W50" s="90"/>
      <c r="X50" s="90"/>
      <c r="Y50" s="90"/>
      <c r="Z50" s="90"/>
      <c r="AA50" s="90"/>
      <c r="AB50" s="90"/>
      <c r="AC50" s="90"/>
      <c r="AD50" s="90"/>
      <c r="AE50" s="90"/>
      <c r="AF50" s="90"/>
      <c r="AG50" s="90"/>
      <c r="AH50" s="90"/>
      <c r="AI50" s="90"/>
      <c r="AJ50" s="90"/>
      <c r="AK50" s="97"/>
      <c r="AL50" s="103"/>
      <c r="AM50" s="1005"/>
      <c r="AN50" s="113" t="s">
        <v>525</v>
      </c>
      <c r="AO50" s="123" t="s">
        <v>526</v>
      </c>
      <c r="AP50" s="134" t="s">
        <v>142</v>
      </c>
      <c r="AQ50" s="147" t="s">
        <v>428</v>
      </c>
      <c r="AR50" s="157" t="s">
        <v>440</v>
      </c>
    </row>
    <row r="51" spans="1:44" ht="13" x14ac:dyDescent="0.2">
      <c r="A51" s="80"/>
      <c r="B51" s="90"/>
      <c r="C51" s="90"/>
      <c r="D51" s="90"/>
      <c r="E51" s="90"/>
      <c r="F51" s="90"/>
      <c r="G51" s="90"/>
      <c r="H51" s="90"/>
      <c r="I51" s="90"/>
      <c r="J51" s="90"/>
      <c r="K51" s="90"/>
      <c r="L51" s="90"/>
      <c r="M51" s="90"/>
      <c r="N51" s="90"/>
      <c r="O51" s="90"/>
      <c r="P51" s="90"/>
      <c r="Q51" s="90"/>
      <c r="R51" s="90"/>
      <c r="S51" s="90"/>
      <c r="T51" s="90"/>
      <c r="U51" s="90"/>
      <c r="V51" s="90"/>
      <c r="W51" s="90"/>
      <c r="X51" s="90"/>
      <c r="Y51" s="90"/>
      <c r="Z51" s="90"/>
      <c r="AA51" s="90"/>
      <c r="AB51" s="90"/>
      <c r="AC51" s="90"/>
      <c r="AD51" s="90"/>
      <c r="AE51" s="90"/>
      <c r="AF51" s="90"/>
      <c r="AG51" s="90"/>
      <c r="AH51" s="90"/>
      <c r="AI51" s="90"/>
      <c r="AJ51" s="90"/>
      <c r="AK51" s="96" t="s">
        <v>527</v>
      </c>
      <c r="AL51" s="102"/>
      <c r="AM51" s="107">
        <v>3050745</v>
      </c>
      <c r="AN51" s="114">
        <v>68350</v>
      </c>
      <c r="AO51" s="124">
        <v>-17.3</v>
      </c>
      <c r="AP51" s="135">
        <v>92632</v>
      </c>
      <c r="AQ51" s="148">
        <v>-1.5</v>
      </c>
      <c r="AR51" s="158">
        <v>-15.8</v>
      </c>
    </row>
    <row r="52" spans="1:44" ht="13" x14ac:dyDescent="0.2">
      <c r="A52" s="80"/>
      <c r="B52" s="90"/>
      <c r="C52" s="90"/>
      <c r="D52" s="90"/>
      <c r="E52" s="90"/>
      <c r="F52" s="90"/>
      <c r="G52" s="90"/>
      <c r="H52" s="90"/>
      <c r="I52" s="90"/>
      <c r="J52" s="90"/>
      <c r="K52" s="90"/>
      <c r="L52" s="90"/>
      <c r="M52" s="90"/>
      <c r="N52" s="90"/>
      <c r="O52" s="90"/>
      <c r="P52" s="90"/>
      <c r="Q52" s="90"/>
      <c r="R52" s="90"/>
      <c r="S52" s="90"/>
      <c r="T52" s="90"/>
      <c r="U52" s="90"/>
      <c r="V52" s="90"/>
      <c r="W52" s="90"/>
      <c r="X52" s="90"/>
      <c r="Y52" s="90"/>
      <c r="Z52" s="90"/>
      <c r="AA52" s="90"/>
      <c r="AB52" s="90"/>
      <c r="AC52" s="90"/>
      <c r="AD52" s="90"/>
      <c r="AE52" s="90"/>
      <c r="AF52" s="90"/>
      <c r="AG52" s="90"/>
      <c r="AH52" s="90"/>
      <c r="AI52" s="90"/>
      <c r="AJ52" s="90"/>
      <c r="AK52" s="98"/>
      <c r="AL52" s="104" t="s">
        <v>528</v>
      </c>
      <c r="AM52" s="108">
        <v>1816477</v>
      </c>
      <c r="AN52" s="115">
        <v>40697</v>
      </c>
      <c r="AO52" s="125">
        <v>-20.9</v>
      </c>
      <c r="AP52" s="136">
        <v>47978</v>
      </c>
      <c r="AQ52" s="149">
        <v>-2</v>
      </c>
      <c r="AR52" s="159">
        <v>-18.899999999999999</v>
      </c>
    </row>
    <row r="53" spans="1:44" ht="13" x14ac:dyDescent="0.2">
      <c r="A53" s="80"/>
      <c r="B53" s="90"/>
      <c r="C53" s="90"/>
      <c r="D53" s="90"/>
      <c r="E53" s="90"/>
      <c r="F53" s="90"/>
      <c r="G53" s="90"/>
      <c r="H53" s="90"/>
      <c r="I53" s="90"/>
      <c r="J53" s="90"/>
      <c r="K53" s="90"/>
      <c r="L53" s="90"/>
      <c r="M53" s="90"/>
      <c r="N53" s="90"/>
      <c r="O53" s="90"/>
      <c r="P53" s="90"/>
      <c r="Q53" s="90"/>
      <c r="R53" s="90"/>
      <c r="S53" s="90"/>
      <c r="T53" s="90"/>
      <c r="U53" s="90"/>
      <c r="V53" s="90"/>
      <c r="W53" s="90"/>
      <c r="X53" s="90"/>
      <c r="Y53" s="90"/>
      <c r="Z53" s="90"/>
      <c r="AA53" s="90"/>
      <c r="AB53" s="90"/>
      <c r="AC53" s="90"/>
      <c r="AD53" s="90"/>
      <c r="AE53" s="90"/>
      <c r="AF53" s="90"/>
      <c r="AG53" s="90"/>
      <c r="AH53" s="90"/>
      <c r="AI53" s="90"/>
      <c r="AJ53" s="90"/>
      <c r="AK53" s="96" t="s">
        <v>300</v>
      </c>
      <c r="AL53" s="102"/>
      <c r="AM53" s="107">
        <v>3074720</v>
      </c>
      <c r="AN53" s="114">
        <v>69805</v>
      </c>
      <c r="AO53" s="124">
        <v>2.1</v>
      </c>
      <c r="AP53" s="135">
        <v>96469</v>
      </c>
      <c r="AQ53" s="148">
        <v>4.0999999999999996</v>
      </c>
      <c r="AR53" s="158">
        <v>-2</v>
      </c>
    </row>
    <row r="54" spans="1:44" ht="13" x14ac:dyDescent="0.2">
      <c r="A54" s="80"/>
      <c r="B54" s="90"/>
      <c r="C54" s="90"/>
      <c r="D54" s="90"/>
      <c r="E54" s="90"/>
      <c r="F54" s="90"/>
      <c r="G54" s="90"/>
      <c r="H54" s="90"/>
      <c r="I54" s="90"/>
      <c r="J54" s="90"/>
      <c r="K54" s="90"/>
      <c r="L54" s="90"/>
      <c r="M54" s="90"/>
      <c r="N54" s="90"/>
      <c r="O54" s="90"/>
      <c r="P54" s="90"/>
      <c r="Q54" s="90"/>
      <c r="R54" s="90"/>
      <c r="S54" s="90"/>
      <c r="T54" s="90"/>
      <c r="U54" s="90"/>
      <c r="V54" s="90"/>
      <c r="W54" s="90"/>
      <c r="X54" s="90"/>
      <c r="Y54" s="90"/>
      <c r="Z54" s="90"/>
      <c r="AA54" s="90"/>
      <c r="AB54" s="90"/>
      <c r="AC54" s="90"/>
      <c r="AD54" s="90"/>
      <c r="AE54" s="90"/>
      <c r="AF54" s="90"/>
      <c r="AG54" s="90"/>
      <c r="AH54" s="90"/>
      <c r="AI54" s="90"/>
      <c r="AJ54" s="90"/>
      <c r="AK54" s="98"/>
      <c r="AL54" s="104" t="s">
        <v>528</v>
      </c>
      <c r="AM54" s="108">
        <v>1512328</v>
      </c>
      <c r="AN54" s="115">
        <v>34334</v>
      </c>
      <c r="AO54" s="125">
        <v>-15.6</v>
      </c>
      <c r="AP54" s="136">
        <v>49775</v>
      </c>
      <c r="AQ54" s="149">
        <v>3.7</v>
      </c>
      <c r="AR54" s="159">
        <v>-19.3</v>
      </c>
    </row>
    <row r="55" spans="1:44" ht="13" x14ac:dyDescent="0.2">
      <c r="A55" s="80"/>
      <c r="B55" s="90"/>
      <c r="C55" s="90"/>
      <c r="D55" s="90"/>
      <c r="E55" s="90"/>
      <c r="F55" s="90"/>
      <c r="G55" s="90"/>
      <c r="H55" s="90"/>
      <c r="I55" s="90"/>
      <c r="J55" s="90"/>
      <c r="K55" s="90"/>
      <c r="L55" s="90"/>
      <c r="M55" s="90"/>
      <c r="N55" s="90"/>
      <c r="O55" s="90"/>
      <c r="P55" s="90"/>
      <c r="Q55" s="90"/>
      <c r="R55" s="90"/>
      <c r="S55" s="90"/>
      <c r="T55" s="90"/>
      <c r="U55" s="90"/>
      <c r="V55" s="90"/>
      <c r="W55" s="90"/>
      <c r="X55" s="90"/>
      <c r="Y55" s="90"/>
      <c r="Z55" s="90"/>
      <c r="AA55" s="90"/>
      <c r="AB55" s="90"/>
      <c r="AC55" s="90"/>
      <c r="AD55" s="90"/>
      <c r="AE55" s="90"/>
      <c r="AF55" s="90"/>
      <c r="AG55" s="90"/>
      <c r="AH55" s="90"/>
      <c r="AI55" s="90"/>
      <c r="AJ55" s="90"/>
      <c r="AK55" s="96" t="s">
        <v>290</v>
      </c>
      <c r="AL55" s="102"/>
      <c r="AM55" s="107">
        <v>2315700</v>
      </c>
      <c r="AN55" s="114">
        <v>53168</v>
      </c>
      <c r="AO55" s="124">
        <v>-23.8</v>
      </c>
      <c r="AP55" s="135">
        <v>85743</v>
      </c>
      <c r="AQ55" s="148">
        <v>-11.1</v>
      </c>
      <c r="AR55" s="158">
        <v>-12.7</v>
      </c>
    </row>
    <row r="56" spans="1:44" ht="13" x14ac:dyDescent="0.2">
      <c r="A56" s="80"/>
      <c r="B56" s="90"/>
      <c r="C56" s="90"/>
      <c r="D56" s="90"/>
      <c r="E56" s="90"/>
      <c r="F56" s="90"/>
      <c r="G56" s="90"/>
      <c r="H56" s="90"/>
      <c r="I56" s="90"/>
      <c r="J56" s="90"/>
      <c r="K56" s="90"/>
      <c r="L56" s="90"/>
      <c r="M56" s="90"/>
      <c r="N56" s="90"/>
      <c r="O56" s="90"/>
      <c r="P56" s="90"/>
      <c r="Q56" s="90"/>
      <c r="R56" s="90"/>
      <c r="S56" s="90"/>
      <c r="T56" s="90"/>
      <c r="U56" s="90"/>
      <c r="V56" s="90"/>
      <c r="W56" s="90"/>
      <c r="X56" s="90"/>
      <c r="Y56" s="90"/>
      <c r="Z56" s="90"/>
      <c r="AA56" s="90"/>
      <c r="AB56" s="90"/>
      <c r="AC56" s="90"/>
      <c r="AD56" s="90"/>
      <c r="AE56" s="90"/>
      <c r="AF56" s="90"/>
      <c r="AG56" s="90"/>
      <c r="AH56" s="90"/>
      <c r="AI56" s="90"/>
      <c r="AJ56" s="90"/>
      <c r="AK56" s="98"/>
      <c r="AL56" s="104" t="s">
        <v>528</v>
      </c>
      <c r="AM56" s="108">
        <v>1109411</v>
      </c>
      <c r="AN56" s="115">
        <v>25472</v>
      </c>
      <c r="AO56" s="125">
        <v>-25.8</v>
      </c>
      <c r="AP56" s="136">
        <v>45231</v>
      </c>
      <c r="AQ56" s="149">
        <v>-9.1</v>
      </c>
      <c r="AR56" s="159">
        <v>-16.7</v>
      </c>
    </row>
    <row r="57" spans="1:44" ht="13" x14ac:dyDescent="0.2">
      <c r="A57" s="80"/>
      <c r="B57" s="90"/>
      <c r="C57" s="90"/>
      <c r="D57" s="90"/>
      <c r="E57" s="90"/>
      <c r="F57" s="90"/>
      <c r="G57" s="90"/>
      <c r="H57" s="90"/>
      <c r="I57" s="90"/>
      <c r="J57" s="90"/>
      <c r="K57" s="90"/>
      <c r="L57" s="90"/>
      <c r="M57" s="90"/>
      <c r="N57" s="90"/>
      <c r="O57" s="90"/>
      <c r="P57" s="90"/>
      <c r="Q57" s="90"/>
      <c r="R57" s="90"/>
      <c r="S57" s="90"/>
      <c r="T57" s="90"/>
      <c r="U57" s="90"/>
      <c r="V57" s="90"/>
      <c r="W57" s="90"/>
      <c r="X57" s="90"/>
      <c r="Y57" s="90"/>
      <c r="Z57" s="90"/>
      <c r="AA57" s="90"/>
      <c r="AB57" s="90"/>
      <c r="AC57" s="90"/>
      <c r="AD57" s="90"/>
      <c r="AE57" s="90"/>
      <c r="AF57" s="90"/>
      <c r="AG57" s="90"/>
      <c r="AH57" s="90"/>
      <c r="AI57" s="90"/>
      <c r="AJ57" s="90"/>
      <c r="AK57" s="96" t="s">
        <v>55</v>
      </c>
      <c r="AL57" s="102"/>
      <c r="AM57" s="107">
        <v>4010986</v>
      </c>
      <c r="AN57" s="114">
        <v>93400</v>
      </c>
      <c r="AO57" s="124">
        <v>75.7</v>
      </c>
      <c r="AP57" s="135">
        <v>92509</v>
      </c>
      <c r="AQ57" s="148">
        <v>7.9</v>
      </c>
      <c r="AR57" s="158">
        <v>67.8</v>
      </c>
    </row>
    <row r="58" spans="1:44" ht="13" x14ac:dyDescent="0.2">
      <c r="A58" s="80"/>
      <c r="B58" s="90"/>
      <c r="C58" s="90"/>
      <c r="D58" s="90"/>
      <c r="E58" s="90"/>
      <c r="F58" s="90"/>
      <c r="G58" s="90"/>
      <c r="H58" s="90"/>
      <c r="I58" s="90"/>
      <c r="J58" s="90"/>
      <c r="K58" s="90"/>
      <c r="L58" s="90"/>
      <c r="M58" s="90"/>
      <c r="N58" s="90"/>
      <c r="O58" s="90"/>
      <c r="P58" s="90"/>
      <c r="Q58" s="90"/>
      <c r="R58" s="90"/>
      <c r="S58" s="90"/>
      <c r="T58" s="90"/>
      <c r="U58" s="90"/>
      <c r="V58" s="90"/>
      <c r="W58" s="90"/>
      <c r="X58" s="90"/>
      <c r="Y58" s="90"/>
      <c r="Z58" s="90"/>
      <c r="AA58" s="90"/>
      <c r="AB58" s="90"/>
      <c r="AC58" s="90"/>
      <c r="AD58" s="90"/>
      <c r="AE58" s="90"/>
      <c r="AF58" s="90"/>
      <c r="AG58" s="90"/>
      <c r="AH58" s="90"/>
      <c r="AI58" s="90"/>
      <c r="AJ58" s="90"/>
      <c r="AK58" s="98"/>
      <c r="AL58" s="104" t="s">
        <v>528</v>
      </c>
      <c r="AM58" s="108">
        <v>1036324</v>
      </c>
      <c r="AN58" s="115">
        <v>24132</v>
      </c>
      <c r="AO58" s="125">
        <v>-5.3</v>
      </c>
      <c r="AP58" s="136">
        <v>52274</v>
      </c>
      <c r="AQ58" s="149">
        <v>15.6</v>
      </c>
      <c r="AR58" s="159">
        <v>-20.9</v>
      </c>
    </row>
    <row r="59" spans="1:44" ht="13" x14ac:dyDescent="0.2">
      <c r="A59" s="80"/>
      <c r="B59" s="90"/>
      <c r="C59" s="90"/>
      <c r="D59" s="90"/>
      <c r="E59" s="90"/>
      <c r="F59" s="90"/>
      <c r="G59" s="90"/>
      <c r="H59" s="90"/>
      <c r="I59" s="90"/>
      <c r="J59" s="90"/>
      <c r="K59" s="90"/>
      <c r="L59" s="90"/>
      <c r="M59" s="90"/>
      <c r="N59" s="90"/>
      <c r="O59" s="90"/>
      <c r="P59" s="90"/>
      <c r="Q59" s="90"/>
      <c r="R59" s="90"/>
      <c r="S59" s="90"/>
      <c r="T59" s="90"/>
      <c r="U59" s="90"/>
      <c r="V59" s="90"/>
      <c r="W59" s="90"/>
      <c r="X59" s="90"/>
      <c r="Y59" s="90"/>
      <c r="Z59" s="90"/>
      <c r="AA59" s="90"/>
      <c r="AB59" s="90"/>
      <c r="AC59" s="90"/>
      <c r="AD59" s="90"/>
      <c r="AE59" s="90"/>
      <c r="AF59" s="90"/>
      <c r="AG59" s="90"/>
      <c r="AH59" s="90"/>
      <c r="AI59" s="90"/>
      <c r="AJ59" s="90"/>
      <c r="AK59" s="96" t="s">
        <v>529</v>
      </c>
      <c r="AL59" s="102"/>
      <c r="AM59" s="107">
        <v>3392733</v>
      </c>
      <c r="AN59" s="114">
        <v>80635</v>
      </c>
      <c r="AO59" s="124">
        <v>-13.7</v>
      </c>
      <c r="AP59" s="135">
        <v>98544</v>
      </c>
      <c r="AQ59" s="148">
        <v>6.5</v>
      </c>
      <c r="AR59" s="158">
        <v>-20.2</v>
      </c>
    </row>
    <row r="60" spans="1:44" ht="13" x14ac:dyDescent="0.2">
      <c r="A60" s="80"/>
      <c r="B60" s="90"/>
      <c r="C60" s="90"/>
      <c r="D60" s="90"/>
      <c r="E60" s="90"/>
      <c r="F60" s="90"/>
      <c r="G60" s="90"/>
      <c r="H60" s="90"/>
      <c r="I60" s="90"/>
      <c r="J60" s="90"/>
      <c r="K60" s="90"/>
      <c r="L60" s="90"/>
      <c r="M60" s="90"/>
      <c r="N60" s="90"/>
      <c r="O60" s="90"/>
      <c r="P60" s="90"/>
      <c r="Q60" s="90"/>
      <c r="R60" s="90"/>
      <c r="S60" s="90"/>
      <c r="T60" s="90"/>
      <c r="U60" s="90"/>
      <c r="V60" s="90"/>
      <c r="W60" s="90"/>
      <c r="X60" s="90"/>
      <c r="Y60" s="90"/>
      <c r="Z60" s="90"/>
      <c r="AA60" s="90"/>
      <c r="AB60" s="90"/>
      <c r="AC60" s="90"/>
      <c r="AD60" s="90"/>
      <c r="AE60" s="90"/>
      <c r="AF60" s="90"/>
      <c r="AG60" s="90"/>
      <c r="AH60" s="90"/>
      <c r="AI60" s="90"/>
      <c r="AJ60" s="90"/>
      <c r="AK60" s="98"/>
      <c r="AL60" s="104" t="s">
        <v>528</v>
      </c>
      <c r="AM60" s="108">
        <v>1248746</v>
      </c>
      <c r="AN60" s="115">
        <v>29679</v>
      </c>
      <c r="AO60" s="125">
        <v>23</v>
      </c>
      <c r="AP60" s="136">
        <v>55816</v>
      </c>
      <c r="AQ60" s="149">
        <v>6.8</v>
      </c>
      <c r="AR60" s="159">
        <v>16.2</v>
      </c>
    </row>
    <row r="61" spans="1:44" ht="13" x14ac:dyDescent="0.2">
      <c r="A61" s="80"/>
      <c r="B61" s="90"/>
      <c r="C61" s="90"/>
      <c r="D61" s="90"/>
      <c r="E61" s="90"/>
      <c r="F61" s="90"/>
      <c r="G61" s="90"/>
      <c r="H61" s="90"/>
      <c r="I61" s="90"/>
      <c r="J61" s="90"/>
      <c r="K61" s="90"/>
      <c r="L61" s="90"/>
      <c r="M61" s="90"/>
      <c r="N61" s="90"/>
      <c r="O61" s="90"/>
      <c r="P61" s="90"/>
      <c r="Q61" s="90"/>
      <c r="R61" s="90"/>
      <c r="S61" s="90"/>
      <c r="T61" s="90"/>
      <c r="U61" s="90"/>
      <c r="V61" s="90"/>
      <c r="W61" s="90"/>
      <c r="X61" s="90"/>
      <c r="Y61" s="90"/>
      <c r="Z61" s="90"/>
      <c r="AA61" s="90"/>
      <c r="AB61" s="90"/>
      <c r="AC61" s="90"/>
      <c r="AD61" s="90"/>
      <c r="AE61" s="90"/>
      <c r="AF61" s="90"/>
      <c r="AG61" s="90"/>
      <c r="AH61" s="90"/>
      <c r="AI61" s="90"/>
      <c r="AJ61" s="90"/>
      <c r="AK61" s="96" t="s">
        <v>530</v>
      </c>
      <c r="AL61" s="105"/>
      <c r="AM61" s="107">
        <v>3168977</v>
      </c>
      <c r="AN61" s="114">
        <v>73072</v>
      </c>
      <c r="AO61" s="124">
        <v>4.5999999999999996</v>
      </c>
      <c r="AP61" s="135">
        <v>93179</v>
      </c>
      <c r="AQ61" s="150">
        <v>1.2</v>
      </c>
      <c r="AR61" s="158">
        <v>3.4</v>
      </c>
    </row>
    <row r="62" spans="1:44" ht="13" x14ac:dyDescent="0.2">
      <c r="A62" s="80"/>
      <c r="B62" s="90"/>
      <c r="C62" s="90"/>
      <c r="D62" s="90"/>
      <c r="E62" s="90"/>
      <c r="F62" s="90"/>
      <c r="G62" s="90"/>
      <c r="H62" s="90"/>
      <c r="I62" s="90"/>
      <c r="J62" s="90"/>
      <c r="K62" s="90"/>
      <c r="L62" s="90"/>
      <c r="M62" s="90"/>
      <c r="N62" s="90"/>
      <c r="O62" s="90"/>
      <c r="P62" s="90"/>
      <c r="Q62" s="90"/>
      <c r="R62" s="90"/>
      <c r="S62" s="90"/>
      <c r="T62" s="90"/>
      <c r="U62" s="90"/>
      <c r="V62" s="90"/>
      <c r="W62" s="90"/>
      <c r="X62" s="90"/>
      <c r="Y62" s="90"/>
      <c r="Z62" s="90"/>
      <c r="AA62" s="90"/>
      <c r="AB62" s="90"/>
      <c r="AC62" s="90"/>
      <c r="AD62" s="90"/>
      <c r="AE62" s="90"/>
      <c r="AF62" s="90"/>
      <c r="AG62" s="90"/>
      <c r="AH62" s="90"/>
      <c r="AI62" s="90"/>
      <c r="AJ62" s="90"/>
      <c r="AK62" s="98"/>
      <c r="AL62" s="104" t="s">
        <v>528</v>
      </c>
      <c r="AM62" s="108">
        <v>1344657</v>
      </c>
      <c r="AN62" s="115">
        <v>30863</v>
      </c>
      <c r="AO62" s="125">
        <v>-8.9</v>
      </c>
      <c r="AP62" s="136">
        <v>50215</v>
      </c>
      <c r="AQ62" s="149">
        <v>3</v>
      </c>
      <c r="AR62" s="159">
        <v>-11.9</v>
      </c>
    </row>
    <row r="63" spans="1:44" ht="13" x14ac:dyDescent="0.2">
      <c r="A63" s="80"/>
      <c r="B63" s="90"/>
      <c r="C63" s="90"/>
      <c r="D63" s="90"/>
      <c r="E63" s="90"/>
      <c r="F63" s="90"/>
      <c r="G63" s="90"/>
      <c r="H63" s="90"/>
      <c r="I63" s="90"/>
      <c r="J63" s="90"/>
      <c r="K63" s="90"/>
      <c r="L63" s="90"/>
      <c r="M63" s="90"/>
      <c r="N63" s="90"/>
      <c r="O63" s="90"/>
      <c r="P63" s="90"/>
      <c r="Q63" s="90"/>
      <c r="R63" s="90"/>
      <c r="S63" s="90"/>
      <c r="T63" s="90"/>
      <c r="U63" s="90"/>
      <c r="V63" s="90"/>
      <c r="W63" s="90"/>
      <c r="X63" s="90"/>
      <c r="Y63" s="90"/>
      <c r="Z63" s="90"/>
      <c r="AA63" s="90"/>
      <c r="AB63" s="90"/>
      <c r="AC63" s="90"/>
      <c r="AD63" s="90"/>
      <c r="AE63" s="90"/>
      <c r="AF63" s="90"/>
      <c r="AG63" s="90"/>
      <c r="AH63" s="90"/>
      <c r="AI63" s="90"/>
      <c r="AJ63" s="90"/>
      <c r="AK63" s="90"/>
      <c r="AL63" s="90"/>
      <c r="AM63" s="90"/>
      <c r="AN63" s="90"/>
      <c r="AO63" s="90"/>
      <c r="AP63" s="90"/>
      <c r="AQ63" s="90"/>
      <c r="AR63" s="90"/>
    </row>
    <row r="64" spans="1:44" ht="13" x14ac:dyDescent="0.2">
      <c r="A64" s="80"/>
      <c r="B64" s="90"/>
      <c r="C64" s="90"/>
      <c r="D64" s="90"/>
      <c r="E64" s="90"/>
      <c r="F64" s="90"/>
      <c r="G64" s="90"/>
      <c r="H64" s="90"/>
      <c r="I64" s="90"/>
      <c r="J64" s="90"/>
      <c r="K64" s="90"/>
      <c r="L64" s="90"/>
      <c r="M64" s="90"/>
      <c r="N64" s="90"/>
      <c r="O64" s="90"/>
      <c r="P64" s="90"/>
      <c r="Q64" s="90"/>
      <c r="R64" s="90"/>
      <c r="S64" s="90"/>
      <c r="T64" s="90"/>
      <c r="U64" s="90"/>
      <c r="V64" s="90"/>
      <c r="W64" s="90"/>
      <c r="X64" s="90"/>
      <c r="Y64" s="90"/>
      <c r="Z64" s="90"/>
      <c r="AA64" s="90"/>
      <c r="AB64" s="90"/>
      <c r="AC64" s="90"/>
      <c r="AD64" s="90"/>
      <c r="AE64" s="90"/>
      <c r="AF64" s="90"/>
      <c r="AG64" s="90"/>
      <c r="AH64" s="90"/>
      <c r="AI64" s="90"/>
      <c r="AJ64" s="90"/>
      <c r="AK64" s="90"/>
      <c r="AL64" s="90"/>
      <c r="AM64" s="90"/>
      <c r="AN64" s="90"/>
      <c r="AO64" s="90"/>
      <c r="AP64" s="90"/>
      <c r="AQ64" s="90"/>
      <c r="AR64" s="90"/>
    </row>
    <row r="65" spans="1:46" ht="13" x14ac:dyDescent="0.2">
      <c r="A65" s="80"/>
      <c r="B65" s="90"/>
      <c r="C65" s="90"/>
      <c r="D65" s="90"/>
      <c r="E65" s="90"/>
      <c r="F65" s="90"/>
      <c r="G65" s="90"/>
      <c r="H65" s="90"/>
      <c r="I65" s="90"/>
      <c r="J65" s="90"/>
      <c r="K65" s="90"/>
      <c r="L65" s="90"/>
      <c r="M65" s="90"/>
      <c r="N65" s="90"/>
      <c r="O65" s="90"/>
      <c r="P65" s="90"/>
      <c r="Q65" s="90"/>
      <c r="R65" s="90"/>
      <c r="S65" s="90"/>
      <c r="T65" s="90"/>
      <c r="U65" s="90"/>
      <c r="V65" s="90"/>
      <c r="W65" s="90"/>
      <c r="X65" s="90"/>
      <c r="Y65" s="90"/>
      <c r="Z65" s="90"/>
      <c r="AA65" s="90"/>
      <c r="AB65" s="90"/>
      <c r="AC65" s="90"/>
      <c r="AD65" s="90"/>
      <c r="AE65" s="90"/>
      <c r="AF65" s="90"/>
      <c r="AG65" s="90"/>
      <c r="AH65" s="90"/>
      <c r="AI65" s="90"/>
      <c r="AJ65" s="90"/>
      <c r="AK65" s="90"/>
      <c r="AL65" s="90"/>
      <c r="AM65" s="90"/>
      <c r="AN65" s="90"/>
      <c r="AO65" s="90"/>
      <c r="AP65" s="90"/>
      <c r="AQ65" s="90"/>
      <c r="AR65" s="90"/>
    </row>
    <row r="66" spans="1:46" ht="13" x14ac:dyDescent="0.2">
      <c r="A66" s="89"/>
      <c r="B66" s="87"/>
      <c r="C66" s="87"/>
      <c r="D66" s="87"/>
      <c r="E66" s="87"/>
      <c r="F66" s="87"/>
      <c r="G66" s="87"/>
      <c r="H66" s="87"/>
      <c r="I66" s="87"/>
      <c r="J66" s="87"/>
      <c r="K66" s="87"/>
      <c r="L66" s="87"/>
      <c r="M66" s="87"/>
      <c r="N66" s="87"/>
      <c r="O66" s="87"/>
      <c r="P66" s="87"/>
      <c r="Q66" s="87"/>
      <c r="R66" s="87"/>
      <c r="S66" s="87"/>
      <c r="T66" s="87"/>
      <c r="U66" s="87"/>
      <c r="V66" s="87"/>
      <c r="W66" s="87"/>
      <c r="X66" s="87"/>
      <c r="Y66" s="87"/>
      <c r="Z66" s="87"/>
      <c r="AA66" s="87"/>
      <c r="AB66" s="87"/>
      <c r="AC66" s="87"/>
      <c r="AD66" s="87"/>
      <c r="AE66" s="87"/>
      <c r="AF66" s="87"/>
      <c r="AG66" s="87"/>
      <c r="AH66" s="87"/>
      <c r="AI66" s="87"/>
      <c r="AJ66" s="87"/>
      <c r="AK66" s="87"/>
      <c r="AL66" s="87"/>
      <c r="AM66" s="87"/>
      <c r="AN66" s="87"/>
      <c r="AO66" s="87"/>
      <c r="AP66" s="87"/>
      <c r="AQ66" s="87"/>
      <c r="AR66" s="87"/>
      <c r="AS66" s="165"/>
    </row>
    <row r="67" spans="1:46" ht="13.5" hidden="1" customHeight="1" x14ac:dyDescent="0.2">
      <c r="AK67" s="90"/>
      <c r="AL67" s="90"/>
      <c r="AM67" s="90"/>
      <c r="AN67" s="90"/>
      <c r="AO67" s="90"/>
      <c r="AP67" s="90"/>
      <c r="AQ67" s="90"/>
      <c r="AR67" s="90"/>
      <c r="AS67" s="90"/>
      <c r="AT67" s="90"/>
    </row>
    <row r="68" spans="1:46" ht="13.5" hidden="1" customHeight="1" x14ac:dyDescent="0.2">
      <c r="AK68" s="90"/>
      <c r="AL68" s="90"/>
      <c r="AM68" s="90"/>
      <c r="AN68" s="90"/>
      <c r="AO68" s="90"/>
      <c r="AP68" s="90"/>
      <c r="AQ68" s="90"/>
      <c r="AR68" s="90"/>
    </row>
    <row r="69" spans="1:46" ht="13.5" hidden="1" customHeight="1" x14ac:dyDescent="0.2">
      <c r="AK69" s="90"/>
      <c r="AL69" s="90"/>
      <c r="AM69" s="90"/>
      <c r="AN69" s="90"/>
      <c r="AO69" s="90"/>
      <c r="AP69" s="90"/>
      <c r="AQ69" s="90"/>
      <c r="AR69" s="90"/>
    </row>
    <row r="70" spans="1:46" ht="13" hidden="1" x14ac:dyDescent="0.2">
      <c r="AK70" s="90"/>
      <c r="AL70" s="90"/>
      <c r="AM70" s="90"/>
      <c r="AN70" s="90"/>
      <c r="AO70" s="90"/>
      <c r="AP70" s="90"/>
      <c r="AQ70" s="90"/>
      <c r="AR70" s="90"/>
    </row>
    <row r="71" spans="1:46" ht="13" hidden="1" x14ac:dyDescent="0.2">
      <c r="AK71" s="90"/>
      <c r="AL71" s="90"/>
      <c r="AM71" s="90"/>
      <c r="AN71" s="90"/>
      <c r="AO71" s="90"/>
      <c r="AP71" s="90"/>
      <c r="AQ71" s="90"/>
      <c r="AR71" s="90"/>
    </row>
    <row r="72" spans="1:46" ht="13" hidden="1" x14ac:dyDescent="0.2">
      <c r="AK72" s="90"/>
      <c r="AL72" s="90"/>
      <c r="AM72" s="90"/>
      <c r="AN72" s="90"/>
      <c r="AO72" s="90"/>
      <c r="AP72" s="90"/>
      <c r="AQ72" s="90"/>
      <c r="AR72" s="90"/>
    </row>
    <row r="73" spans="1:46" ht="13" hidden="1" x14ac:dyDescent="0.2">
      <c r="AK73" s="90"/>
      <c r="AL73" s="90"/>
      <c r="AM73" s="90"/>
      <c r="AN73" s="90"/>
      <c r="AO73" s="90"/>
      <c r="AP73" s="90"/>
      <c r="AQ73" s="90"/>
      <c r="AR73" s="90"/>
    </row>
  </sheetData>
  <sheetProtection algorithmName="SHA-512" hashValue="zwFuanUup+22sjgiK5qTF6Rpd6FWsz5IW0AeVPNBRLA0yQEMW3LazWniZUrgs3VjVZjkQ8falmZJhoybO4hVEg==" saltValue="mkLb8BB+QJ6QJiLgK2iYPQ==" spinCount="100000" sheet="1" objects="1" scenarios="1"/>
  <mergeCells count="25">
    <mergeCell ref="AK41:AN41"/>
    <mergeCell ref="AN49:AR49"/>
    <mergeCell ref="AO7:AO8"/>
    <mergeCell ref="AO30:AO31"/>
    <mergeCell ref="AM49:AM50"/>
    <mergeCell ref="AK36:AN36"/>
    <mergeCell ref="AK37:AN37"/>
    <mergeCell ref="AK38:AN38"/>
    <mergeCell ref="AK39:AN39"/>
    <mergeCell ref="AK40:AN40"/>
    <mergeCell ref="A26:AS26"/>
    <mergeCell ref="AK32:AN32"/>
    <mergeCell ref="AK33:AN33"/>
    <mergeCell ref="AK34:AN34"/>
    <mergeCell ref="AK35:AN35"/>
    <mergeCell ref="AK14:AN14"/>
    <mergeCell ref="AK15:AN15"/>
    <mergeCell ref="AK16:AN16"/>
    <mergeCell ref="AK21:AN21"/>
    <mergeCell ref="AK22:AN22"/>
    <mergeCell ref="AK9:AN9"/>
    <mergeCell ref="AK10:AN10"/>
    <mergeCell ref="AK11:AN11"/>
    <mergeCell ref="AK12:AN12"/>
    <mergeCell ref="AK13:AN13"/>
  </mergeCells>
  <phoneticPr fontId="5"/>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SheetLayoutView="55" workbookViewId="0"/>
  </sheetViews>
  <sheetFormatPr defaultColWidth="0" defaultRowHeight="13.5" customHeight="1" zeroHeight="1" x14ac:dyDescent="0.2"/>
  <cols>
    <col min="1" max="125" width="2.453125" style="77" customWidth="1"/>
    <col min="126" max="126" width="9" style="78" hidden="1" customWidth="1"/>
    <col min="127" max="16384" width="9" style="78" hidden="1"/>
  </cols>
  <sheetData>
    <row r="1" spans="2:125"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2:125" ht="13" x14ac:dyDescent="0.2">
      <c r="B2" s="78"/>
      <c r="DG2" s="78"/>
    </row>
    <row r="3" spans="2:125" ht="13" x14ac:dyDescent="0.2">
      <c r="C3" s="78"/>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H3" s="78"/>
      <c r="DI3" s="78"/>
      <c r="DJ3" s="78"/>
      <c r="DK3" s="78"/>
      <c r="DL3" s="78"/>
      <c r="DM3" s="78"/>
      <c r="DN3" s="78"/>
      <c r="DO3" s="78"/>
      <c r="DP3" s="78"/>
      <c r="DQ3" s="78"/>
      <c r="DR3" s="78"/>
      <c r="DS3" s="78"/>
      <c r="DT3" s="78"/>
      <c r="DU3" s="78"/>
    </row>
    <row r="4" spans="2:125" ht="13" x14ac:dyDescent="0.2"/>
    <row r="5" spans="2:125" ht="13" x14ac:dyDescent="0.2"/>
    <row r="6" spans="2:125" ht="13" x14ac:dyDescent="0.2"/>
    <row r="7" spans="2:125" ht="13" x14ac:dyDescent="0.2"/>
    <row r="8" spans="2:125" ht="13" x14ac:dyDescent="0.2"/>
    <row r="9" spans="2:125" ht="13" x14ac:dyDescent="0.2">
      <c r="DU9" s="78"/>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78"/>
    </row>
    <row r="18" spans="125:125" ht="13" x14ac:dyDescent="0.2"/>
    <row r="19" spans="125:125" ht="13" x14ac:dyDescent="0.2"/>
    <row r="20" spans="125:125" ht="13" x14ac:dyDescent="0.2">
      <c r="DU20" s="78"/>
    </row>
    <row r="21" spans="125:125" ht="13" x14ac:dyDescent="0.2">
      <c r="DU21" s="78"/>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78"/>
    </row>
    <row r="29" spans="125:125" ht="13" x14ac:dyDescent="0.2"/>
    <row r="30" spans="125:125" ht="13" x14ac:dyDescent="0.2"/>
    <row r="31" spans="125:125" ht="13" x14ac:dyDescent="0.2"/>
    <row r="32" spans="125:125" ht="13" x14ac:dyDescent="0.2"/>
    <row r="33" spans="2:125" ht="13" x14ac:dyDescent="0.2">
      <c r="B33" s="78"/>
      <c r="G33" s="78"/>
      <c r="I33" s="78"/>
    </row>
    <row r="34" spans="2:125" ht="13" x14ac:dyDescent="0.2">
      <c r="C34" s="78"/>
      <c r="P34" s="78"/>
      <c r="DE34" s="78"/>
      <c r="DH34" s="78"/>
    </row>
    <row r="35" spans="2:125" ht="13" x14ac:dyDescent="0.2">
      <c r="D35" s="78"/>
      <c r="E35" s="78"/>
      <c r="DG35" s="78"/>
      <c r="DJ35" s="78"/>
      <c r="DP35" s="78"/>
      <c r="DQ35" s="78"/>
      <c r="DR35" s="78"/>
      <c r="DS35" s="78"/>
      <c r="DT35" s="78"/>
      <c r="DU35" s="78"/>
    </row>
    <row r="36" spans="2:125" ht="13" x14ac:dyDescent="0.2">
      <c r="F36" s="78"/>
      <c r="H36" s="78"/>
      <c r="J36" s="78"/>
      <c r="K36" s="78"/>
      <c r="L36" s="78"/>
      <c r="M36" s="78"/>
      <c r="N36" s="78"/>
      <c r="O36" s="78"/>
      <c r="Q36" s="78"/>
      <c r="R36" s="78"/>
      <c r="S36" s="78"/>
      <c r="T36" s="78"/>
      <c r="U36" s="78"/>
      <c r="V36" s="78"/>
      <c r="W36" s="78"/>
      <c r="X36" s="78"/>
      <c r="Y36" s="78"/>
      <c r="Z36" s="78"/>
      <c r="AA36" s="78"/>
      <c r="AB36" s="78"/>
      <c r="AC36" s="78"/>
      <c r="AD36" s="78"/>
      <c r="AE36" s="78"/>
      <c r="AF36" s="78"/>
      <c r="AG36" s="78"/>
      <c r="AH36" s="78"/>
      <c r="AI36" s="78"/>
      <c r="AJ36" s="78"/>
      <c r="AK36" s="78"/>
      <c r="AL36" s="78"/>
      <c r="AM36" s="78"/>
      <c r="AN36" s="78"/>
      <c r="AO36" s="78"/>
      <c r="AP36" s="78"/>
      <c r="AQ36" s="78"/>
      <c r="AR36" s="78"/>
      <c r="AS36" s="78"/>
      <c r="AT36" s="78"/>
      <c r="AU36" s="78"/>
      <c r="AV36" s="78"/>
      <c r="AW36" s="78"/>
      <c r="AX36" s="78"/>
      <c r="AY36" s="78"/>
      <c r="AZ36" s="78"/>
      <c r="BA36" s="78"/>
      <c r="BB36" s="78"/>
      <c r="BC36" s="78"/>
      <c r="BD36" s="78"/>
      <c r="BE36" s="78"/>
      <c r="BF36" s="78"/>
      <c r="BG36" s="78"/>
      <c r="BH36" s="78"/>
      <c r="BI36" s="78"/>
      <c r="BJ36" s="78"/>
      <c r="BK36" s="78"/>
      <c r="BL36" s="78"/>
      <c r="BM36" s="78"/>
      <c r="BN36" s="78"/>
      <c r="BO36" s="78"/>
      <c r="BP36" s="78"/>
      <c r="BQ36" s="78"/>
      <c r="BR36" s="78"/>
      <c r="BS36" s="78"/>
      <c r="BT36" s="78"/>
      <c r="BU36" s="78"/>
      <c r="BV36" s="78"/>
      <c r="BW36" s="78"/>
      <c r="BX36" s="78"/>
      <c r="BY36" s="78"/>
      <c r="BZ36" s="78"/>
      <c r="CA36" s="78"/>
      <c r="CB36" s="78"/>
      <c r="CC36" s="78"/>
      <c r="CD36" s="78"/>
      <c r="CE36" s="78"/>
      <c r="CF36" s="78"/>
      <c r="CG36" s="78"/>
      <c r="CH36" s="78"/>
      <c r="CI36" s="78"/>
      <c r="CJ36" s="78"/>
      <c r="CK36" s="78"/>
      <c r="CL36" s="78"/>
      <c r="CM36" s="78"/>
      <c r="CN36" s="78"/>
      <c r="CO36" s="78"/>
      <c r="CP36" s="78"/>
      <c r="CQ36" s="78"/>
      <c r="CR36" s="78"/>
      <c r="CS36" s="78"/>
      <c r="CT36" s="78"/>
      <c r="CU36" s="78"/>
      <c r="CV36" s="78"/>
      <c r="CW36" s="78"/>
      <c r="CX36" s="78"/>
      <c r="CY36" s="78"/>
      <c r="CZ36" s="78"/>
      <c r="DA36" s="78"/>
      <c r="DB36" s="78"/>
      <c r="DC36" s="78"/>
      <c r="DD36" s="78"/>
      <c r="DF36" s="78"/>
      <c r="DI36" s="78"/>
      <c r="DK36" s="78"/>
      <c r="DL36" s="78"/>
      <c r="DM36" s="78"/>
      <c r="DN36" s="78"/>
      <c r="DO36" s="78"/>
      <c r="DP36" s="78"/>
      <c r="DQ36" s="78"/>
      <c r="DR36" s="78"/>
      <c r="DS36" s="78"/>
      <c r="DT36" s="78"/>
      <c r="DU36" s="78"/>
    </row>
    <row r="37" spans="2:125" ht="13" x14ac:dyDescent="0.2">
      <c r="DU37" s="78"/>
    </row>
    <row r="38" spans="2:125" ht="13" x14ac:dyDescent="0.2">
      <c r="DT38" s="78"/>
      <c r="DU38" s="78"/>
    </row>
    <row r="39" spans="2:125" ht="13" x14ac:dyDescent="0.2"/>
    <row r="40" spans="2:125" ht="13" x14ac:dyDescent="0.2">
      <c r="DH40" s="78"/>
    </row>
    <row r="41" spans="2:125" ht="13" x14ac:dyDescent="0.2">
      <c r="DE41" s="78"/>
    </row>
    <row r="42" spans="2:125" ht="13" x14ac:dyDescent="0.2">
      <c r="DG42" s="78"/>
      <c r="DJ42" s="78"/>
    </row>
    <row r="43" spans="2:125" ht="13" x14ac:dyDescent="0.2">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F43" s="78"/>
      <c r="DI43" s="78"/>
      <c r="DK43" s="78"/>
      <c r="DL43" s="78"/>
      <c r="DM43" s="78"/>
      <c r="DN43" s="78"/>
      <c r="DO43" s="78"/>
      <c r="DP43" s="78"/>
      <c r="DQ43" s="78"/>
      <c r="DR43" s="78"/>
      <c r="DS43" s="78"/>
      <c r="DT43" s="78"/>
      <c r="DU43" s="78"/>
    </row>
    <row r="44" spans="2:125" ht="13" x14ac:dyDescent="0.2">
      <c r="DU44" s="78"/>
    </row>
    <row r="45" spans="2:125" ht="13" x14ac:dyDescent="0.2"/>
    <row r="46" spans="2:125" ht="13" x14ac:dyDescent="0.2"/>
    <row r="47" spans="2:125" ht="13" x14ac:dyDescent="0.2"/>
    <row r="48" spans="2:125" ht="13" x14ac:dyDescent="0.2">
      <c r="DT48" s="78"/>
      <c r="DU48" s="78"/>
    </row>
    <row r="49" spans="120:125" ht="13" x14ac:dyDescent="0.2">
      <c r="DU49" s="78"/>
    </row>
    <row r="50" spans="120:125" ht="13" x14ac:dyDescent="0.2">
      <c r="DU50" s="78"/>
    </row>
    <row r="51" spans="120:125" ht="13" x14ac:dyDescent="0.2">
      <c r="DP51" s="78"/>
      <c r="DQ51" s="78"/>
      <c r="DR51" s="78"/>
      <c r="DS51" s="78"/>
      <c r="DT51" s="78"/>
      <c r="DU51" s="78"/>
    </row>
    <row r="52" spans="120:125" ht="13" x14ac:dyDescent="0.2"/>
    <row r="53" spans="120:125" ht="13" x14ac:dyDescent="0.2"/>
    <row r="54" spans="120:125" ht="13" x14ac:dyDescent="0.2">
      <c r="DU54" s="78"/>
    </row>
    <row r="55" spans="120:125" ht="13" x14ac:dyDescent="0.2"/>
    <row r="56" spans="120:125" ht="13" x14ac:dyDescent="0.2"/>
    <row r="57" spans="120:125" ht="13" x14ac:dyDescent="0.2"/>
    <row r="58" spans="120:125" ht="13" x14ac:dyDescent="0.2">
      <c r="DU58" s="78"/>
    </row>
    <row r="59" spans="120:125" ht="13" x14ac:dyDescent="0.2"/>
    <row r="60" spans="120:125" ht="13" x14ac:dyDescent="0.2"/>
    <row r="61" spans="120:125" ht="13" x14ac:dyDescent="0.2"/>
    <row r="62" spans="120:125" ht="13" x14ac:dyDescent="0.2"/>
    <row r="63" spans="120:125" ht="13" x14ac:dyDescent="0.2">
      <c r="DU63" s="78"/>
    </row>
    <row r="64" spans="120:125" ht="13" x14ac:dyDescent="0.2">
      <c r="DT64" s="78"/>
      <c r="DU64" s="78"/>
    </row>
    <row r="65" spans="123:125" ht="13" x14ac:dyDescent="0.2"/>
    <row r="66" spans="123:125" ht="13" x14ac:dyDescent="0.2"/>
    <row r="67" spans="123:125" ht="13" x14ac:dyDescent="0.2"/>
    <row r="68" spans="123:125" ht="13" x14ac:dyDescent="0.2"/>
    <row r="69" spans="123:125" ht="13" x14ac:dyDescent="0.2">
      <c r="DS69" s="78"/>
      <c r="DT69" s="78"/>
      <c r="DU69" s="78"/>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78"/>
    </row>
    <row r="83" spans="116:125" ht="13" x14ac:dyDescent="0.2">
      <c r="DM83" s="78"/>
      <c r="DN83" s="78"/>
      <c r="DO83" s="78"/>
      <c r="DP83" s="78"/>
      <c r="DQ83" s="78"/>
      <c r="DR83" s="78"/>
      <c r="DS83" s="78"/>
      <c r="DT83" s="78"/>
      <c r="DU83" s="78"/>
    </row>
    <row r="84" spans="116:125" ht="13" x14ac:dyDescent="0.2"/>
    <row r="85" spans="116:125" ht="13" x14ac:dyDescent="0.2"/>
    <row r="86" spans="116:125" ht="13" x14ac:dyDescent="0.2"/>
    <row r="87" spans="116:125" ht="13" x14ac:dyDescent="0.2"/>
    <row r="88" spans="116:125" ht="13" x14ac:dyDescent="0.2">
      <c r="DU88" s="78"/>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78"/>
      <c r="DT94" s="78"/>
      <c r="DU94" s="78"/>
    </row>
    <row r="95" spans="116:125" ht="13.5" customHeight="1" x14ac:dyDescent="0.2">
      <c r="DU95" s="78"/>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78"/>
    </row>
    <row r="102" spans="124:125" ht="13.5" customHeight="1" x14ac:dyDescent="0.2"/>
    <row r="103" spans="124:125" ht="13.5" customHeight="1" x14ac:dyDescent="0.2"/>
    <row r="104" spans="124:125" ht="13.5" customHeight="1" x14ac:dyDescent="0.2">
      <c r="DT104" s="78"/>
      <c r="DU104" s="78"/>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78" t="s">
        <v>511</v>
      </c>
    </row>
    <row r="121" spans="125:125" ht="13.5" hidden="1" customHeight="1" x14ac:dyDescent="0.2">
      <c r="DU121" s="78"/>
    </row>
  </sheetData>
  <sheetProtection algorithmName="SHA-512" hashValue="+C65o3a9bizl8m7t15AC6EWGRa4Kz7eNJ9QsGLkkFH+3bJYE5fKMyPRNFoC9MMRA7w05NlJ4LZyDB7w0E65caQ==" saltValue="aNeLqfWZyUwt84kb5K2DZw==" spinCount="100000" sheet="1" objects="1" scenarios="1"/>
  <phoneticPr fontId="5"/>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SheetLayoutView="55" workbookViewId="0"/>
  </sheetViews>
  <sheetFormatPr defaultColWidth="0" defaultRowHeight="13.5" customHeight="1" zeroHeight="1" x14ac:dyDescent="0.2"/>
  <cols>
    <col min="1" max="125" width="2.453125" style="77" customWidth="1"/>
    <col min="126" max="142" width="0" style="78" hidden="1" customWidth="1"/>
    <col min="143" max="143" width="9" style="78" hidden="1" customWidth="1"/>
    <col min="144" max="16384" width="9" style="78" hidden="1"/>
  </cols>
  <sheetData>
    <row r="1" spans="1:125" ht="13.5" customHeight="1"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1:125" ht="13" x14ac:dyDescent="0.2">
      <c r="B2" s="78"/>
      <c r="T2" s="78"/>
    </row>
    <row r="3" spans="1:125" ht="13"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G3" s="78"/>
      <c r="DH3" s="78"/>
      <c r="DI3" s="78"/>
      <c r="DJ3" s="78"/>
      <c r="DK3" s="78"/>
      <c r="DL3" s="78"/>
      <c r="DM3" s="78"/>
      <c r="DN3" s="78"/>
      <c r="DO3" s="78"/>
      <c r="DP3" s="78"/>
      <c r="DQ3" s="78"/>
      <c r="DR3" s="78"/>
      <c r="DS3" s="78"/>
      <c r="DT3" s="78"/>
      <c r="DU3" s="78"/>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78"/>
      <c r="G33" s="78"/>
      <c r="I33" s="78"/>
    </row>
    <row r="34" spans="2:125" ht="13" x14ac:dyDescent="0.2">
      <c r="C34" s="78"/>
      <c r="P34" s="78"/>
      <c r="R34" s="78"/>
      <c r="U34" s="78"/>
    </row>
    <row r="35" spans="2:125" ht="13" x14ac:dyDescent="0.2">
      <c r="D35" s="78"/>
      <c r="E35" s="78"/>
      <c r="T35" s="78"/>
      <c r="W35" s="78"/>
      <c r="X35" s="78"/>
      <c r="Y35" s="78"/>
      <c r="Z35" s="78"/>
      <c r="AA35" s="78"/>
      <c r="AB35" s="78"/>
      <c r="AC35" s="78"/>
      <c r="AD35" s="78"/>
      <c r="AE35" s="78"/>
      <c r="AF35" s="78"/>
      <c r="AG35" s="78"/>
      <c r="AH35" s="78"/>
      <c r="AI35" s="78"/>
      <c r="AJ35" s="78"/>
      <c r="AK35" s="78"/>
      <c r="AL35" s="78"/>
      <c r="AM35" s="78"/>
      <c r="AN35" s="78"/>
      <c r="AO35" s="78"/>
      <c r="AP35" s="78"/>
      <c r="AQ35" s="78"/>
      <c r="AR35" s="78"/>
      <c r="AS35" s="78"/>
      <c r="AT35" s="78"/>
      <c r="AU35" s="78"/>
      <c r="AV35" s="78"/>
      <c r="AW35" s="78"/>
      <c r="AX35" s="78"/>
      <c r="AY35" s="78"/>
      <c r="AZ35" s="78"/>
      <c r="BA35" s="78"/>
      <c r="BB35" s="78"/>
      <c r="BC35" s="78"/>
      <c r="BD35" s="78"/>
      <c r="BE35" s="78"/>
      <c r="BF35" s="78"/>
      <c r="BG35" s="78"/>
      <c r="BH35" s="78"/>
      <c r="BI35" s="78"/>
      <c r="BJ35" s="78"/>
      <c r="BK35" s="78"/>
      <c r="BL35" s="78"/>
      <c r="BM35" s="78"/>
      <c r="BN35" s="78"/>
      <c r="BO35" s="78"/>
      <c r="BP35" s="78"/>
      <c r="BQ35" s="78"/>
      <c r="BR35" s="78"/>
      <c r="BS35" s="78"/>
      <c r="BT35" s="78"/>
      <c r="BU35" s="78"/>
      <c r="BV35" s="78"/>
      <c r="BW35" s="78"/>
      <c r="BX35" s="78"/>
      <c r="BY35" s="78"/>
      <c r="BZ35" s="78"/>
      <c r="CA35" s="78"/>
      <c r="CB35" s="78"/>
      <c r="CC35" s="78"/>
      <c r="CD35" s="78"/>
      <c r="CE35" s="78"/>
      <c r="CF35" s="78"/>
      <c r="CG35" s="78"/>
      <c r="CH35" s="78"/>
      <c r="CI35" s="78"/>
      <c r="CJ35" s="78"/>
      <c r="CK35" s="78"/>
      <c r="CL35" s="78"/>
      <c r="CM35" s="78"/>
      <c r="CN35" s="78"/>
      <c r="CO35" s="78"/>
      <c r="CP35" s="78"/>
      <c r="CQ35" s="78"/>
      <c r="CR35" s="78"/>
      <c r="CS35" s="78"/>
      <c r="CT35" s="78"/>
      <c r="CU35" s="78"/>
      <c r="CV35" s="78"/>
      <c r="CW35" s="78"/>
      <c r="CX35" s="78"/>
      <c r="CY35" s="78"/>
      <c r="CZ35" s="78"/>
      <c r="DA35" s="78"/>
      <c r="DB35" s="78"/>
      <c r="DC35" s="78"/>
      <c r="DD35" s="78"/>
      <c r="DE35" s="78"/>
      <c r="DF35" s="78"/>
      <c r="DG35" s="78"/>
      <c r="DH35" s="78"/>
      <c r="DI35" s="78"/>
      <c r="DJ35" s="78"/>
      <c r="DK35" s="78"/>
      <c r="DL35" s="78"/>
      <c r="DM35" s="78"/>
      <c r="DN35" s="78"/>
      <c r="DO35" s="78"/>
      <c r="DP35" s="78"/>
      <c r="DQ35" s="78"/>
      <c r="DR35" s="78"/>
      <c r="DS35" s="78"/>
      <c r="DT35" s="78"/>
      <c r="DU35" s="78"/>
    </row>
    <row r="36" spans="2:125" ht="13" x14ac:dyDescent="0.2">
      <c r="F36" s="78"/>
      <c r="H36" s="78"/>
      <c r="J36" s="78"/>
      <c r="K36" s="78"/>
      <c r="L36" s="78"/>
      <c r="M36" s="78"/>
      <c r="N36" s="78"/>
      <c r="O36" s="78"/>
      <c r="Q36" s="78"/>
      <c r="S36" s="78"/>
      <c r="V36" s="78"/>
    </row>
    <row r="37" spans="2:125" ht="13" x14ac:dyDescent="0.2"/>
    <row r="38" spans="2:125" ht="13" x14ac:dyDescent="0.2"/>
    <row r="39" spans="2:125" ht="13" x14ac:dyDescent="0.2"/>
    <row r="40" spans="2:125" ht="13" x14ac:dyDescent="0.2">
      <c r="U40" s="78"/>
    </row>
    <row r="41" spans="2:125" ht="13" x14ac:dyDescent="0.2">
      <c r="R41" s="78"/>
    </row>
    <row r="42" spans="2:125" ht="13" x14ac:dyDescent="0.2">
      <c r="T42" s="78"/>
      <c r="W42" s="78"/>
      <c r="X42" s="78"/>
      <c r="Y42" s="78"/>
      <c r="Z42" s="78"/>
      <c r="AA42" s="78"/>
      <c r="AB42" s="78"/>
      <c r="AC42" s="78"/>
      <c r="AD42" s="78"/>
      <c r="AE42" s="78"/>
      <c r="AF42" s="78"/>
      <c r="AG42" s="78"/>
      <c r="AH42" s="78"/>
      <c r="AI42" s="78"/>
      <c r="AJ42" s="78"/>
      <c r="AK42" s="78"/>
      <c r="AL42" s="78"/>
      <c r="AM42" s="78"/>
      <c r="AN42" s="78"/>
      <c r="AO42" s="78"/>
      <c r="AP42" s="78"/>
      <c r="AQ42" s="78"/>
      <c r="AR42" s="78"/>
      <c r="AS42" s="78"/>
      <c r="AT42" s="78"/>
      <c r="AU42" s="78"/>
      <c r="AV42" s="78"/>
      <c r="AW42" s="78"/>
      <c r="AX42" s="78"/>
      <c r="AY42" s="78"/>
      <c r="AZ42" s="78"/>
      <c r="BA42" s="78"/>
      <c r="BB42" s="78"/>
      <c r="BC42" s="78"/>
      <c r="BD42" s="78"/>
      <c r="BE42" s="78"/>
      <c r="BF42" s="78"/>
      <c r="BG42" s="78"/>
      <c r="BH42" s="78"/>
      <c r="BI42" s="78"/>
      <c r="BJ42" s="78"/>
      <c r="BK42" s="78"/>
      <c r="BL42" s="78"/>
      <c r="BM42" s="78"/>
      <c r="BN42" s="78"/>
      <c r="BO42" s="78"/>
      <c r="BP42" s="78"/>
      <c r="BQ42" s="78"/>
      <c r="BR42" s="78"/>
      <c r="BS42" s="78"/>
      <c r="BT42" s="78"/>
      <c r="BU42" s="78"/>
      <c r="BV42" s="78"/>
      <c r="BW42" s="78"/>
      <c r="BX42" s="78"/>
      <c r="BY42" s="78"/>
      <c r="BZ42" s="78"/>
      <c r="CA42" s="78"/>
      <c r="CB42" s="78"/>
      <c r="CC42" s="78"/>
      <c r="CD42" s="78"/>
      <c r="CE42" s="78"/>
      <c r="CF42" s="78"/>
      <c r="CG42" s="78"/>
      <c r="CH42" s="78"/>
      <c r="CI42" s="78"/>
      <c r="CJ42" s="78"/>
      <c r="CK42" s="78"/>
      <c r="CL42" s="78"/>
      <c r="CM42" s="78"/>
      <c r="CN42" s="78"/>
      <c r="CO42" s="78"/>
      <c r="CP42" s="78"/>
      <c r="CQ42" s="78"/>
      <c r="CR42" s="78"/>
      <c r="CS42" s="78"/>
      <c r="CT42" s="78"/>
      <c r="CU42" s="78"/>
      <c r="CV42" s="78"/>
      <c r="CW42" s="78"/>
      <c r="CX42" s="78"/>
      <c r="CY42" s="78"/>
      <c r="CZ42" s="78"/>
      <c r="DA42" s="78"/>
      <c r="DB42" s="78"/>
      <c r="DC42" s="78"/>
      <c r="DD42" s="78"/>
      <c r="DE42" s="78"/>
      <c r="DF42" s="78"/>
      <c r="DG42" s="78"/>
      <c r="DH42" s="78"/>
      <c r="DI42" s="78"/>
      <c r="DJ42" s="78"/>
      <c r="DK42" s="78"/>
      <c r="DL42" s="78"/>
      <c r="DM42" s="78"/>
      <c r="DN42" s="78"/>
      <c r="DO42" s="78"/>
      <c r="DP42" s="78"/>
      <c r="DQ42" s="78"/>
      <c r="DR42" s="78"/>
      <c r="DS42" s="78"/>
      <c r="DT42" s="78"/>
      <c r="DU42" s="78"/>
    </row>
    <row r="43" spans="2:125" ht="13" x14ac:dyDescent="0.2">
      <c r="Q43" s="78"/>
      <c r="S43" s="78"/>
      <c r="V43" s="78"/>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77" t="s">
        <v>511</v>
      </c>
    </row>
  </sheetData>
  <sheetProtection algorithmName="SHA-512" hashValue="mW/J2SAEzO0J6wdQSLlKZNSoU0/uiKnDLMHGH6DvgMk+78/PmImaExa8Ki+sX8/5XoJ/uDwechlzcBHnc6/cqQ==" saltValue="J6Br5n5l9nEpIH97OJYgHQ==" spinCount="100000" sheet="1" objects="1" scenarios="1"/>
  <phoneticPr fontId="5"/>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2"/>
  <cols>
    <col min="1" max="1" width="8.1796875" style="46" customWidth="1"/>
    <col min="2" max="16" width="14.6328125" style="46" customWidth="1"/>
    <col min="17" max="17" width="0" style="46" hidden="1" customWidth="1"/>
    <col min="18" max="16384" width="0" style="46"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x14ac:dyDescent="0.2">
      <c r="B45" s="85"/>
      <c r="C45" s="85"/>
      <c r="D45" s="85"/>
      <c r="E45" s="85"/>
      <c r="F45" s="85"/>
      <c r="G45" s="85"/>
      <c r="H45" s="85"/>
      <c r="I45" s="85"/>
      <c r="J45" s="180" t="s">
        <v>0</v>
      </c>
    </row>
    <row r="46" spans="2:10" ht="29.25" customHeight="1" x14ac:dyDescent="0.25">
      <c r="B46" s="166" t="s">
        <v>3</v>
      </c>
      <c r="C46" s="170"/>
      <c r="D46" s="170"/>
      <c r="E46" s="171" t="s">
        <v>5</v>
      </c>
      <c r="F46" s="172" t="s">
        <v>205</v>
      </c>
      <c r="G46" s="176" t="s">
        <v>531</v>
      </c>
      <c r="H46" s="176" t="s">
        <v>128</v>
      </c>
      <c r="I46" s="176" t="s">
        <v>316</v>
      </c>
      <c r="J46" s="181" t="s">
        <v>51</v>
      </c>
    </row>
    <row r="47" spans="2:10" ht="57.75" customHeight="1" x14ac:dyDescent="0.2">
      <c r="B47" s="167"/>
      <c r="C47" s="1013" t="s">
        <v>6</v>
      </c>
      <c r="D47" s="1013"/>
      <c r="E47" s="1014"/>
      <c r="F47" s="173">
        <v>7.4</v>
      </c>
      <c r="G47" s="177">
        <v>8.73</v>
      </c>
      <c r="H47" s="177">
        <v>9.76</v>
      </c>
      <c r="I47" s="177">
        <v>12.68</v>
      </c>
      <c r="J47" s="182">
        <v>12.55</v>
      </c>
    </row>
    <row r="48" spans="2:10" ht="57.75" customHeight="1" x14ac:dyDescent="0.2">
      <c r="B48" s="168"/>
      <c r="C48" s="1015" t="s">
        <v>8</v>
      </c>
      <c r="D48" s="1015"/>
      <c r="E48" s="1016"/>
      <c r="F48" s="174">
        <v>3.07</v>
      </c>
      <c r="G48" s="178">
        <v>6.25</v>
      </c>
      <c r="H48" s="178">
        <v>2.52</v>
      </c>
      <c r="I48" s="178">
        <v>1.84</v>
      </c>
      <c r="J48" s="183">
        <v>3.61</v>
      </c>
    </row>
    <row r="49" spans="2:10" ht="57.75" customHeight="1" x14ac:dyDescent="0.2">
      <c r="B49" s="169"/>
      <c r="C49" s="1017" t="s">
        <v>9</v>
      </c>
      <c r="D49" s="1017"/>
      <c r="E49" s="1018"/>
      <c r="F49" s="175">
        <v>1.46</v>
      </c>
      <c r="G49" s="179">
        <v>4.59</v>
      </c>
      <c r="H49" s="179" t="s">
        <v>532</v>
      </c>
      <c r="I49" s="179">
        <v>2.3199999999999998</v>
      </c>
      <c r="J49" s="184">
        <v>1.84</v>
      </c>
    </row>
    <row r="50" spans="2:10" ht="13" x14ac:dyDescent="0.2"/>
  </sheetData>
  <sheetProtection algorithmName="SHA-512" hashValue="pHaDrx/TxhnRMZe9Zvce3/MX9Ws6yrphQXapv/MAa4+qRO+kwQKsRS7AwQM+w9mga5tqZ5UaY/iCfy0bDHyq8g==" saltValue="wx/pSCZpZoHCG6g0uvL0og==" spinCount="100000" sheet="1" objects="1" scenarios="1"/>
  <mergeCells count="3">
    <mergeCell ref="C47:E47"/>
    <mergeCell ref="C48:E48"/>
    <mergeCell ref="C49:E49"/>
  </mergeCells>
  <phoneticPr fontId="5"/>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85" zoomScaleNormal="85" zoomScaleSheetLayoutView="100" workbookViewId="0"/>
  </sheetViews>
  <sheetFormatPr defaultColWidth="0" defaultRowHeight="13.5" customHeight="1" zeroHeight="1" x14ac:dyDescent="0.2"/>
  <cols>
    <col min="1" max="1" width="6.6328125" style="46" customWidth="1"/>
    <col min="2" max="2" width="11" style="46" customWidth="1"/>
    <col min="3" max="3" width="17" style="46" customWidth="1"/>
    <col min="4" max="5" width="16.6328125" style="46" customWidth="1"/>
    <col min="6" max="15" width="15" style="46" customWidth="1"/>
    <col min="16" max="16" width="24" style="46" customWidth="1"/>
    <col min="17" max="17" width="0" style="46" hidden="1" customWidth="1"/>
    <col min="18" max="16384" width="0" style="46" hidden="1"/>
  </cols>
  <sheetData>
    <row r="1" spans="1:16" ht="16.5" customHeight="1" x14ac:dyDescent="0.2">
      <c r="A1" s="185"/>
      <c r="B1" s="185"/>
      <c r="C1" s="185"/>
      <c r="D1" s="185"/>
      <c r="E1" s="185"/>
      <c r="F1" s="185"/>
      <c r="G1" s="185"/>
      <c r="H1" s="185"/>
      <c r="I1" s="185"/>
      <c r="J1" s="185"/>
      <c r="K1" s="185"/>
      <c r="L1" s="185"/>
      <c r="M1" s="185"/>
      <c r="N1" s="185"/>
      <c r="O1" s="185"/>
      <c r="P1" s="185"/>
    </row>
    <row r="2" spans="1:16" ht="16.5" customHeight="1" x14ac:dyDescent="0.2">
      <c r="A2" s="185"/>
      <c r="B2" s="185"/>
      <c r="C2" s="185"/>
      <c r="D2" s="185"/>
      <c r="E2" s="185"/>
      <c r="F2" s="185"/>
      <c r="G2" s="185"/>
      <c r="H2" s="185"/>
      <c r="I2" s="185"/>
      <c r="J2" s="185"/>
      <c r="K2" s="185"/>
      <c r="L2" s="185"/>
      <c r="M2" s="185"/>
      <c r="N2" s="185"/>
      <c r="O2" s="185"/>
      <c r="P2" s="185"/>
    </row>
    <row r="3" spans="1:16" ht="16.5" customHeight="1" x14ac:dyDescent="0.2">
      <c r="A3" s="185"/>
      <c r="B3" s="185"/>
      <c r="C3" s="185"/>
      <c r="D3" s="185"/>
      <c r="E3" s="185"/>
      <c r="F3" s="185"/>
      <c r="G3" s="185"/>
      <c r="H3" s="185"/>
      <c r="I3" s="185"/>
      <c r="J3" s="185"/>
      <c r="K3" s="185"/>
      <c r="L3" s="185"/>
      <c r="M3" s="185"/>
      <c r="N3" s="185"/>
      <c r="O3" s="185"/>
      <c r="P3" s="185"/>
    </row>
    <row r="4" spans="1:16" ht="16.5" customHeight="1" x14ac:dyDescent="0.2">
      <c r="A4" s="185"/>
      <c r="B4" s="185"/>
      <c r="C4" s="185"/>
      <c r="D4" s="185"/>
      <c r="E4" s="185"/>
      <c r="F4" s="185"/>
      <c r="G4" s="185"/>
      <c r="H4" s="185"/>
      <c r="I4" s="185"/>
      <c r="J4" s="185"/>
      <c r="K4" s="185"/>
      <c r="L4" s="185"/>
      <c r="M4" s="185"/>
      <c r="N4" s="185"/>
      <c r="O4" s="185"/>
      <c r="P4" s="185"/>
    </row>
    <row r="5" spans="1:16" ht="16.5" customHeight="1" x14ac:dyDescent="0.2">
      <c r="A5" s="185"/>
      <c r="B5" s="185"/>
      <c r="C5" s="185"/>
      <c r="D5" s="185"/>
      <c r="E5" s="185"/>
      <c r="F5" s="185"/>
      <c r="G5" s="185"/>
      <c r="H5" s="185"/>
      <c r="I5" s="185"/>
      <c r="J5" s="185"/>
      <c r="K5" s="185"/>
      <c r="L5" s="185"/>
      <c r="M5" s="185"/>
      <c r="N5" s="185"/>
      <c r="O5" s="185"/>
      <c r="P5" s="185"/>
    </row>
    <row r="6" spans="1:16" ht="16.5" customHeight="1" x14ac:dyDescent="0.2">
      <c r="A6" s="185"/>
      <c r="B6" s="185"/>
      <c r="C6" s="185"/>
      <c r="D6" s="185"/>
      <c r="E6" s="185"/>
      <c r="F6" s="185"/>
      <c r="G6" s="185"/>
      <c r="H6" s="185"/>
      <c r="I6" s="185"/>
      <c r="J6" s="185"/>
      <c r="K6" s="185"/>
      <c r="L6" s="185"/>
      <c r="M6" s="185"/>
      <c r="N6" s="185"/>
      <c r="O6" s="185"/>
      <c r="P6" s="185"/>
    </row>
    <row r="7" spans="1:16" ht="16.5" customHeight="1" x14ac:dyDescent="0.2">
      <c r="A7" s="185"/>
      <c r="B7" s="185"/>
      <c r="C7" s="185"/>
      <c r="D7" s="185"/>
      <c r="E7" s="185"/>
      <c r="F7" s="185"/>
      <c r="G7" s="185"/>
      <c r="H7" s="185"/>
      <c r="I7" s="185"/>
      <c r="J7" s="185"/>
      <c r="K7" s="185"/>
      <c r="L7" s="185"/>
      <c r="M7" s="185"/>
      <c r="N7" s="185"/>
      <c r="O7" s="185"/>
      <c r="P7" s="185"/>
    </row>
    <row r="8" spans="1:16" ht="16.5" customHeight="1" x14ac:dyDescent="0.2">
      <c r="A8" s="185"/>
      <c r="B8" s="185"/>
      <c r="C8" s="185"/>
      <c r="D8" s="185"/>
      <c r="E8" s="185"/>
      <c r="F8" s="185"/>
      <c r="G8" s="185"/>
      <c r="H8" s="185"/>
      <c r="I8" s="185"/>
      <c r="J8" s="185"/>
      <c r="K8" s="185"/>
      <c r="L8" s="185"/>
      <c r="M8" s="185"/>
      <c r="N8" s="185"/>
      <c r="O8" s="185"/>
      <c r="P8" s="185"/>
    </row>
    <row r="9" spans="1:16" ht="16.5" customHeight="1" x14ac:dyDescent="0.2">
      <c r="A9" s="185"/>
      <c r="B9" s="185"/>
      <c r="C9" s="185"/>
      <c r="D9" s="185"/>
      <c r="E9" s="185"/>
      <c r="F9" s="185"/>
      <c r="G9" s="185"/>
      <c r="H9" s="185"/>
      <c r="I9" s="185"/>
      <c r="J9" s="185"/>
      <c r="K9" s="185"/>
      <c r="L9" s="185"/>
      <c r="M9" s="185"/>
      <c r="N9" s="185"/>
      <c r="O9" s="185"/>
      <c r="P9" s="185"/>
    </row>
    <row r="10" spans="1:16" ht="16.5" customHeight="1" x14ac:dyDescent="0.2">
      <c r="A10" s="185"/>
      <c r="B10" s="185"/>
      <c r="C10" s="185"/>
      <c r="D10" s="185"/>
      <c r="E10" s="185"/>
      <c r="F10" s="185"/>
      <c r="G10" s="185"/>
      <c r="H10" s="185"/>
      <c r="I10" s="185"/>
      <c r="J10" s="185"/>
      <c r="K10" s="185"/>
      <c r="L10" s="185"/>
      <c r="M10" s="185"/>
      <c r="N10" s="185"/>
      <c r="O10" s="185"/>
      <c r="P10" s="185"/>
    </row>
    <row r="11" spans="1:16" ht="16.5" customHeight="1" x14ac:dyDescent="0.2">
      <c r="A11" s="185"/>
      <c r="B11" s="185"/>
      <c r="C11" s="185"/>
      <c r="D11" s="185"/>
      <c r="E11" s="185"/>
      <c r="F11" s="185"/>
      <c r="G11" s="185"/>
      <c r="H11" s="185"/>
      <c r="I11" s="185"/>
      <c r="J11" s="185"/>
      <c r="K11" s="185"/>
      <c r="L11" s="185"/>
      <c r="M11" s="185"/>
      <c r="N11" s="185"/>
      <c r="O11" s="185"/>
      <c r="P11" s="185"/>
    </row>
    <row r="12" spans="1:16" ht="16.5" customHeight="1" x14ac:dyDescent="0.2">
      <c r="A12" s="185"/>
      <c r="B12" s="185"/>
      <c r="C12" s="185"/>
      <c r="D12" s="185"/>
      <c r="E12" s="185"/>
      <c r="F12" s="185"/>
      <c r="G12" s="185"/>
      <c r="H12" s="185"/>
      <c r="I12" s="185"/>
      <c r="J12" s="185"/>
      <c r="K12" s="185"/>
      <c r="L12" s="185"/>
      <c r="M12" s="185"/>
      <c r="N12" s="185"/>
      <c r="O12" s="185"/>
      <c r="P12" s="185"/>
    </row>
    <row r="13" spans="1:16" ht="16.5" customHeight="1" x14ac:dyDescent="0.2">
      <c r="A13" s="185"/>
      <c r="B13" s="185"/>
      <c r="C13" s="185"/>
      <c r="D13" s="185"/>
      <c r="E13" s="185"/>
      <c r="F13" s="185"/>
      <c r="G13" s="185"/>
      <c r="H13" s="185"/>
      <c r="I13" s="185"/>
      <c r="J13" s="185"/>
      <c r="K13" s="185"/>
      <c r="L13" s="185"/>
      <c r="M13" s="185"/>
      <c r="N13" s="185"/>
      <c r="O13" s="185"/>
      <c r="P13" s="185"/>
    </row>
    <row r="14" spans="1:16" ht="16.5" customHeight="1" x14ac:dyDescent="0.2">
      <c r="A14" s="185"/>
      <c r="B14" s="185"/>
      <c r="C14" s="185"/>
      <c r="D14" s="185"/>
      <c r="E14" s="185"/>
      <c r="F14" s="185"/>
      <c r="G14" s="185"/>
      <c r="H14" s="185"/>
      <c r="I14" s="185"/>
      <c r="J14" s="185"/>
      <c r="K14" s="185"/>
      <c r="L14" s="185"/>
      <c r="M14" s="185"/>
      <c r="N14" s="185"/>
      <c r="O14" s="185"/>
      <c r="P14" s="185"/>
    </row>
    <row r="15" spans="1:16" ht="16.5" customHeight="1" x14ac:dyDescent="0.2">
      <c r="A15" s="185"/>
      <c r="B15" s="185"/>
      <c r="C15" s="185"/>
      <c r="D15" s="185"/>
      <c r="E15" s="185"/>
      <c r="F15" s="185"/>
      <c r="G15" s="185"/>
      <c r="H15" s="185"/>
      <c r="I15" s="185"/>
      <c r="J15" s="185"/>
      <c r="K15" s="185"/>
      <c r="L15" s="185"/>
      <c r="M15" s="185"/>
      <c r="N15" s="185"/>
      <c r="O15" s="185"/>
      <c r="P15" s="185"/>
    </row>
    <row r="16" spans="1:16" ht="16.5" customHeight="1" x14ac:dyDescent="0.2">
      <c r="A16" s="185"/>
      <c r="B16" s="185"/>
      <c r="C16" s="185"/>
      <c r="D16" s="185"/>
      <c r="E16" s="185"/>
      <c r="F16" s="185"/>
      <c r="G16" s="185"/>
      <c r="H16" s="185"/>
      <c r="I16" s="185"/>
      <c r="J16" s="185"/>
      <c r="K16" s="185"/>
      <c r="L16" s="185"/>
      <c r="M16" s="185"/>
      <c r="N16" s="185"/>
      <c r="O16" s="185"/>
      <c r="P16" s="185"/>
    </row>
    <row r="17" spans="1:16" ht="16.5" customHeight="1" x14ac:dyDescent="0.2">
      <c r="A17" s="185"/>
      <c r="B17" s="185"/>
      <c r="C17" s="185"/>
      <c r="D17" s="185"/>
      <c r="E17" s="185"/>
      <c r="F17" s="185"/>
      <c r="G17" s="185"/>
      <c r="H17" s="185"/>
      <c r="I17" s="185"/>
      <c r="J17" s="185"/>
      <c r="K17" s="185"/>
      <c r="L17" s="185"/>
      <c r="M17" s="185"/>
      <c r="N17" s="185"/>
      <c r="O17" s="185"/>
      <c r="P17" s="185"/>
    </row>
    <row r="18" spans="1:16" ht="16.5" customHeight="1" x14ac:dyDescent="0.2">
      <c r="A18" s="185"/>
      <c r="B18" s="185"/>
      <c r="C18" s="185"/>
      <c r="D18" s="185"/>
      <c r="E18" s="185"/>
      <c r="F18" s="185"/>
      <c r="G18" s="185"/>
      <c r="H18" s="185"/>
      <c r="I18" s="185"/>
      <c r="J18" s="185"/>
      <c r="K18" s="185"/>
      <c r="L18" s="185"/>
      <c r="M18" s="185"/>
      <c r="N18" s="185"/>
      <c r="O18" s="185"/>
      <c r="P18" s="185"/>
    </row>
    <row r="19" spans="1:16" ht="16.5" customHeight="1" x14ac:dyDescent="0.2">
      <c r="A19" s="185"/>
      <c r="B19" s="185"/>
      <c r="C19" s="185"/>
      <c r="D19" s="185"/>
      <c r="E19" s="185"/>
      <c r="F19" s="185"/>
      <c r="G19" s="185"/>
      <c r="H19" s="185"/>
      <c r="I19" s="185"/>
      <c r="J19" s="185"/>
      <c r="K19" s="185"/>
      <c r="L19" s="185"/>
      <c r="M19" s="185"/>
      <c r="N19" s="185"/>
      <c r="O19" s="185"/>
      <c r="P19" s="185"/>
    </row>
    <row r="20" spans="1:16" ht="16.5" customHeight="1" x14ac:dyDescent="0.2">
      <c r="A20" s="185"/>
      <c r="B20" s="185"/>
      <c r="C20" s="185"/>
      <c r="D20" s="185"/>
      <c r="E20" s="185"/>
      <c r="F20" s="185"/>
      <c r="G20" s="185"/>
      <c r="H20" s="185"/>
      <c r="I20" s="185"/>
      <c r="J20" s="185"/>
      <c r="K20" s="185"/>
      <c r="L20" s="185"/>
      <c r="M20" s="185"/>
      <c r="N20" s="185"/>
      <c r="O20" s="185"/>
      <c r="P20" s="185"/>
    </row>
    <row r="21" spans="1:16" ht="16.5" customHeight="1" x14ac:dyDescent="0.2">
      <c r="A21" s="185"/>
      <c r="B21" s="185"/>
      <c r="C21" s="185"/>
      <c r="D21" s="185"/>
      <c r="E21" s="185"/>
      <c r="F21" s="185"/>
      <c r="G21" s="185"/>
      <c r="H21" s="185"/>
      <c r="I21" s="185"/>
      <c r="J21" s="185"/>
      <c r="K21" s="185"/>
      <c r="L21" s="185"/>
      <c r="M21" s="185"/>
      <c r="N21" s="185"/>
      <c r="O21" s="185"/>
      <c r="P21" s="185"/>
    </row>
    <row r="22" spans="1:16" ht="16.5" customHeight="1" x14ac:dyDescent="0.2">
      <c r="A22" s="185"/>
      <c r="B22" s="185"/>
      <c r="C22" s="185"/>
      <c r="D22" s="185"/>
      <c r="E22" s="185"/>
      <c r="F22" s="185"/>
      <c r="G22" s="185"/>
      <c r="H22" s="185"/>
      <c r="I22" s="185"/>
      <c r="J22" s="185"/>
      <c r="K22" s="185"/>
      <c r="L22" s="185"/>
      <c r="M22" s="185"/>
      <c r="N22" s="185"/>
      <c r="O22" s="185"/>
      <c r="P22" s="185"/>
    </row>
    <row r="23" spans="1:16" ht="16.5" customHeight="1" x14ac:dyDescent="0.2">
      <c r="A23" s="185"/>
      <c r="B23" s="185"/>
      <c r="C23" s="185"/>
      <c r="D23" s="185"/>
      <c r="E23" s="185"/>
      <c r="F23" s="185"/>
      <c r="G23" s="185"/>
      <c r="H23" s="185"/>
      <c r="I23" s="185"/>
      <c r="J23" s="185"/>
      <c r="K23" s="185"/>
      <c r="L23" s="185"/>
      <c r="M23" s="185"/>
      <c r="N23" s="185"/>
      <c r="O23" s="185"/>
      <c r="P23" s="185"/>
    </row>
    <row r="24" spans="1:16" ht="16.5" customHeight="1" x14ac:dyDescent="0.2">
      <c r="A24" s="185"/>
      <c r="B24" s="185"/>
      <c r="C24" s="185"/>
      <c r="D24" s="185"/>
      <c r="E24" s="185"/>
      <c r="F24" s="185"/>
      <c r="G24" s="185"/>
      <c r="H24" s="185"/>
      <c r="I24" s="185"/>
      <c r="J24" s="185"/>
      <c r="K24" s="185"/>
      <c r="L24" s="185"/>
      <c r="M24" s="185"/>
      <c r="N24" s="185"/>
      <c r="O24" s="185"/>
      <c r="P24" s="185"/>
    </row>
    <row r="25" spans="1:16" ht="16.5" customHeight="1" x14ac:dyDescent="0.2">
      <c r="A25" s="185"/>
      <c r="B25" s="185"/>
      <c r="C25" s="185"/>
      <c r="D25" s="185"/>
      <c r="E25" s="185"/>
      <c r="F25" s="185"/>
      <c r="G25" s="185"/>
      <c r="H25" s="185"/>
      <c r="I25" s="185"/>
      <c r="J25" s="185"/>
      <c r="K25" s="185"/>
      <c r="L25" s="185"/>
      <c r="M25" s="185"/>
      <c r="N25" s="185"/>
      <c r="O25" s="185"/>
      <c r="P25" s="185"/>
    </row>
    <row r="26" spans="1:16" ht="16.5" customHeight="1" x14ac:dyDescent="0.2">
      <c r="A26" s="185"/>
      <c r="B26" s="185"/>
      <c r="C26" s="185"/>
      <c r="D26" s="185"/>
      <c r="E26" s="185"/>
      <c r="F26" s="185"/>
      <c r="G26" s="185"/>
      <c r="H26" s="185"/>
      <c r="I26" s="185"/>
      <c r="J26" s="185"/>
      <c r="K26" s="185"/>
      <c r="L26" s="185"/>
      <c r="M26" s="185"/>
      <c r="N26" s="185"/>
      <c r="O26" s="185"/>
      <c r="P26" s="185"/>
    </row>
    <row r="27" spans="1:16" ht="16.5" customHeight="1" x14ac:dyDescent="0.2">
      <c r="A27" s="185"/>
      <c r="B27" s="185"/>
      <c r="C27" s="185"/>
      <c r="D27" s="185"/>
      <c r="E27" s="185"/>
      <c r="F27" s="185"/>
      <c r="G27" s="185"/>
      <c r="H27" s="185"/>
      <c r="I27" s="185"/>
      <c r="J27" s="185"/>
      <c r="K27" s="185"/>
      <c r="L27" s="185"/>
      <c r="M27" s="185"/>
      <c r="N27" s="185"/>
      <c r="O27" s="185"/>
      <c r="P27" s="185"/>
    </row>
    <row r="28" spans="1:16" ht="16.5" customHeight="1" x14ac:dyDescent="0.2">
      <c r="A28" s="185"/>
      <c r="B28" s="185"/>
      <c r="C28" s="185"/>
      <c r="D28" s="185"/>
      <c r="E28" s="185"/>
      <c r="F28" s="185"/>
      <c r="G28" s="185"/>
      <c r="H28" s="185"/>
      <c r="I28" s="185"/>
      <c r="J28" s="185"/>
      <c r="K28" s="185"/>
      <c r="L28" s="185"/>
      <c r="M28" s="185"/>
      <c r="N28" s="185"/>
      <c r="O28" s="185"/>
      <c r="P28" s="185"/>
    </row>
    <row r="29" spans="1:16" ht="16.5" customHeight="1" x14ac:dyDescent="0.2">
      <c r="A29" s="185"/>
      <c r="B29" s="185"/>
      <c r="C29" s="185"/>
      <c r="D29" s="185"/>
      <c r="E29" s="185"/>
      <c r="F29" s="185"/>
      <c r="G29" s="185"/>
      <c r="H29" s="185"/>
      <c r="I29" s="185"/>
      <c r="J29" s="185"/>
      <c r="K29" s="185"/>
      <c r="L29" s="185"/>
      <c r="M29" s="185"/>
      <c r="N29" s="185"/>
      <c r="O29" s="185"/>
      <c r="P29" s="185"/>
    </row>
    <row r="30" spans="1:16" ht="16.5" customHeight="1" x14ac:dyDescent="0.2">
      <c r="A30" s="185"/>
      <c r="B30" s="185"/>
      <c r="C30" s="185"/>
      <c r="D30" s="185"/>
      <c r="E30" s="185"/>
      <c r="F30" s="185"/>
      <c r="G30" s="185"/>
      <c r="H30" s="185"/>
      <c r="I30" s="185"/>
      <c r="J30" s="185"/>
      <c r="K30" s="185"/>
      <c r="L30" s="185"/>
      <c r="M30" s="185"/>
      <c r="N30" s="185"/>
      <c r="O30" s="185"/>
      <c r="P30" s="185"/>
    </row>
    <row r="31" spans="1:16" ht="16.5" customHeight="1" x14ac:dyDescent="0.2">
      <c r="A31" s="185"/>
      <c r="B31" s="185"/>
      <c r="C31" s="185"/>
      <c r="D31" s="185"/>
      <c r="E31" s="185"/>
      <c r="F31" s="185"/>
      <c r="G31" s="185"/>
      <c r="H31" s="185"/>
      <c r="I31" s="185"/>
      <c r="J31" s="185"/>
      <c r="K31" s="185"/>
      <c r="L31" s="185"/>
      <c r="M31" s="185"/>
      <c r="N31" s="185"/>
      <c r="O31" s="185"/>
      <c r="P31" s="185"/>
    </row>
    <row r="32" spans="1:16" ht="31.5" customHeight="1" x14ac:dyDescent="0.2">
      <c r="A32" s="185"/>
      <c r="B32" s="185"/>
      <c r="C32" s="185"/>
      <c r="D32" s="185"/>
      <c r="E32" s="185"/>
      <c r="F32" s="185"/>
      <c r="G32" s="185"/>
      <c r="H32" s="185"/>
      <c r="I32" s="185"/>
      <c r="J32" s="180" t="s">
        <v>0</v>
      </c>
      <c r="K32" s="185"/>
      <c r="L32" s="185"/>
      <c r="M32" s="185"/>
      <c r="N32" s="185"/>
      <c r="O32" s="185"/>
      <c r="P32" s="185"/>
    </row>
    <row r="33" spans="1:16" ht="39" customHeight="1" x14ac:dyDescent="0.25">
      <c r="A33" s="185"/>
      <c r="B33" s="186" t="s">
        <v>10</v>
      </c>
      <c r="C33" s="192"/>
      <c r="D33" s="192"/>
      <c r="E33" s="194" t="s">
        <v>5</v>
      </c>
      <c r="F33" s="195" t="s">
        <v>205</v>
      </c>
      <c r="G33" s="199" t="s">
        <v>531</v>
      </c>
      <c r="H33" s="199" t="s">
        <v>128</v>
      </c>
      <c r="I33" s="199" t="s">
        <v>316</v>
      </c>
      <c r="J33" s="203" t="s">
        <v>51</v>
      </c>
      <c r="K33" s="185"/>
      <c r="L33" s="185"/>
      <c r="M33" s="185"/>
      <c r="N33" s="185"/>
      <c r="O33" s="185"/>
      <c r="P33" s="185"/>
    </row>
    <row r="34" spans="1:16" ht="39" customHeight="1" x14ac:dyDescent="0.2">
      <c r="A34" s="185"/>
      <c r="B34" s="187"/>
      <c r="C34" s="1019" t="s">
        <v>370</v>
      </c>
      <c r="D34" s="1019"/>
      <c r="E34" s="1020"/>
      <c r="F34" s="196">
        <v>4.12</v>
      </c>
      <c r="G34" s="200">
        <v>3.91</v>
      </c>
      <c r="H34" s="200">
        <v>3.36</v>
      </c>
      <c r="I34" s="200">
        <v>3.79</v>
      </c>
      <c r="J34" s="204">
        <v>4.99</v>
      </c>
      <c r="K34" s="185"/>
      <c r="L34" s="185"/>
      <c r="M34" s="185"/>
      <c r="N34" s="185"/>
      <c r="O34" s="185"/>
      <c r="P34" s="185"/>
    </row>
    <row r="35" spans="1:16" ht="39" customHeight="1" x14ac:dyDescent="0.2">
      <c r="A35" s="185"/>
      <c r="B35" s="188"/>
      <c r="C35" s="1021" t="s">
        <v>463</v>
      </c>
      <c r="D35" s="1021"/>
      <c r="E35" s="1022"/>
      <c r="F35" s="197">
        <v>3.06</v>
      </c>
      <c r="G35" s="201">
        <v>6.25</v>
      </c>
      <c r="H35" s="201">
        <v>2.5099999999999998</v>
      </c>
      <c r="I35" s="201">
        <v>1.83</v>
      </c>
      <c r="J35" s="205">
        <v>3.61</v>
      </c>
      <c r="K35" s="185"/>
      <c r="L35" s="185"/>
      <c r="M35" s="185"/>
      <c r="N35" s="185"/>
      <c r="O35" s="185"/>
      <c r="P35" s="185"/>
    </row>
    <row r="36" spans="1:16" ht="39" customHeight="1" x14ac:dyDescent="0.2">
      <c r="A36" s="185"/>
      <c r="B36" s="188"/>
      <c r="C36" s="1021" t="s">
        <v>359</v>
      </c>
      <c r="D36" s="1021"/>
      <c r="E36" s="1022"/>
      <c r="F36" s="197">
        <v>0.46</v>
      </c>
      <c r="G36" s="201">
        <v>0.79</v>
      </c>
      <c r="H36" s="201">
        <v>0.77</v>
      </c>
      <c r="I36" s="201">
        <v>0.84</v>
      </c>
      <c r="J36" s="205">
        <v>1.04</v>
      </c>
      <c r="K36" s="185"/>
      <c r="L36" s="185"/>
      <c r="M36" s="185"/>
      <c r="N36" s="185"/>
      <c r="O36" s="185"/>
      <c r="P36" s="185"/>
    </row>
    <row r="37" spans="1:16" ht="39" customHeight="1" x14ac:dyDescent="0.2">
      <c r="A37" s="185"/>
      <c r="B37" s="188"/>
      <c r="C37" s="1021" t="s">
        <v>400</v>
      </c>
      <c r="D37" s="1021"/>
      <c r="E37" s="1022"/>
      <c r="F37" s="197">
        <v>0.8</v>
      </c>
      <c r="G37" s="201">
        <v>1.1499999999999999</v>
      </c>
      <c r="H37" s="201">
        <v>1.4</v>
      </c>
      <c r="I37" s="201">
        <v>0.34</v>
      </c>
      <c r="J37" s="205">
        <v>0.65</v>
      </c>
      <c r="K37" s="185"/>
      <c r="L37" s="185"/>
      <c r="M37" s="185"/>
      <c r="N37" s="185"/>
      <c r="O37" s="185"/>
      <c r="P37" s="185"/>
    </row>
    <row r="38" spans="1:16" ht="39" customHeight="1" x14ac:dyDescent="0.2">
      <c r="A38" s="185"/>
      <c r="B38" s="188"/>
      <c r="C38" s="1021" t="s">
        <v>474</v>
      </c>
      <c r="D38" s="1021"/>
      <c r="E38" s="1022"/>
      <c r="F38" s="197" t="s">
        <v>33</v>
      </c>
      <c r="G38" s="201" t="s">
        <v>33</v>
      </c>
      <c r="H38" s="201" t="s">
        <v>33</v>
      </c>
      <c r="I38" s="201" t="s">
        <v>33</v>
      </c>
      <c r="J38" s="205">
        <v>0.37</v>
      </c>
      <c r="K38" s="185"/>
      <c r="L38" s="185"/>
      <c r="M38" s="185"/>
      <c r="N38" s="185"/>
      <c r="O38" s="185"/>
      <c r="P38" s="185"/>
    </row>
    <row r="39" spans="1:16" ht="39" customHeight="1" x14ac:dyDescent="0.2">
      <c r="A39" s="185"/>
      <c r="B39" s="188"/>
      <c r="C39" s="1021" t="s">
        <v>280</v>
      </c>
      <c r="D39" s="1021"/>
      <c r="E39" s="1022"/>
      <c r="F39" s="197">
        <v>2.37</v>
      </c>
      <c r="G39" s="201">
        <v>2.0099999999999998</v>
      </c>
      <c r="H39" s="201">
        <v>1.74</v>
      </c>
      <c r="I39" s="201">
        <v>0.89</v>
      </c>
      <c r="J39" s="205">
        <v>0.36</v>
      </c>
      <c r="K39" s="185"/>
      <c r="L39" s="185"/>
      <c r="M39" s="185"/>
      <c r="N39" s="185"/>
      <c r="O39" s="185"/>
      <c r="P39" s="185"/>
    </row>
    <row r="40" spans="1:16" ht="39" customHeight="1" x14ac:dyDescent="0.2">
      <c r="A40" s="185"/>
      <c r="B40" s="188"/>
      <c r="C40" s="1021" t="s">
        <v>472</v>
      </c>
      <c r="D40" s="1021"/>
      <c r="E40" s="1022"/>
      <c r="F40" s="197">
        <v>1.25</v>
      </c>
      <c r="G40" s="201">
        <v>1.03</v>
      </c>
      <c r="H40" s="201">
        <v>1.44</v>
      </c>
      <c r="I40" s="201">
        <v>1.22</v>
      </c>
      <c r="J40" s="205">
        <v>0.13</v>
      </c>
      <c r="K40" s="185"/>
      <c r="L40" s="185"/>
      <c r="M40" s="185"/>
      <c r="N40" s="185"/>
      <c r="O40" s="185"/>
      <c r="P40" s="185"/>
    </row>
    <row r="41" spans="1:16" ht="39" customHeight="1" x14ac:dyDescent="0.2">
      <c r="A41" s="185"/>
      <c r="B41" s="188"/>
      <c r="C41" s="1021" t="s">
        <v>473</v>
      </c>
      <c r="D41" s="1021"/>
      <c r="E41" s="1022"/>
      <c r="F41" s="197">
        <v>0.01</v>
      </c>
      <c r="G41" s="201">
        <v>0.01</v>
      </c>
      <c r="H41" s="201">
        <v>0.02</v>
      </c>
      <c r="I41" s="201">
        <v>0.01</v>
      </c>
      <c r="J41" s="205">
        <v>0.02</v>
      </c>
      <c r="K41" s="185"/>
      <c r="L41" s="185"/>
      <c r="M41" s="185"/>
      <c r="N41" s="185"/>
      <c r="O41" s="185"/>
      <c r="P41" s="185"/>
    </row>
    <row r="42" spans="1:16" ht="39" customHeight="1" x14ac:dyDescent="0.2">
      <c r="A42" s="185"/>
      <c r="B42" s="189"/>
      <c r="C42" s="1021" t="s">
        <v>495</v>
      </c>
      <c r="D42" s="1021"/>
      <c r="E42" s="1022"/>
      <c r="F42" s="197" t="s">
        <v>33</v>
      </c>
      <c r="G42" s="201" t="s">
        <v>33</v>
      </c>
      <c r="H42" s="201" t="s">
        <v>33</v>
      </c>
      <c r="I42" s="201" t="s">
        <v>33</v>
      </c>
      <c r="J42" s="205" t="s">
        <v>33</v>
      </c>
      <c r="K42" s="185"/>
      <c r="L42" s="185"/>
      <c r="M42" s="185"/>
      <c r="N42" s="185"/>
      <c r="O42" s="185"/>
      <c r="P42" s="185"/>
    </row>
    <row r="43" spans="1:16" ht="39" customHeight="1" x14ac:dyDescent="0.2">
      <c r="A43" s="185"/>
      <c r="B43" s="190"/>
      <c r="C43" s="1023" t="s">
        <v>249</v>
      </c>
      <c r="D43" s="1023"/>
      <c r="E43" s="1024"/>
      <c r="F43" s="198">
        <v>0.12</v>
      </c>
      <c r="G43" s="202">
        <v>0.15</v>
      </c>
      <c r="H43" s="202">
        <v>0.18</v>
      </c>
      <c r="I43" s="202">
        <v>0.21</v>
      </c>
      <c r="J43" s="206">
        <v>0.01</v>
      </c>
      <c r="K43" s="185"/>
      <c r="L43" s="185"/>
      <c r="M43" s="185"/>
      <c r="N43" s="185"/>
      <c r="O43" s="185"/>
      <c r="P43" s="185"/>
    </row>
    <row r="44" spans="1:16" ht="39" customHeight="1" x14ac:dyDescent="0.2">
      <c r="A44" s="185"/>
      <c r="B44" s="191"/>
      <c r="C44" s="193"/>
      <c r="D44" s="193"/>
      <c r="E44" s="193"/>
      <c r="F44" s="185"/>
      <c r="G44" s="185"/>
      <c r="H44" s="185"/>
      <c r="I44" s="185"/>
      <c r="J44" s="185"/>
      <c r="K44" s="185"/>
      <c r="L44" s="185"/>
      <c r="M44" s="185"/>
      <c r="N44" s="185"/>
      <c r="O44" s="185"/>
      <c r="P44" s="185"/>
    </row>
    <row r="45" spans="1:16" ht="16.5" x14ac:dyDescent="0.2">
      <c r="A45" s="185"/>
      <c r="B45" s="185"/>
      <c r="C45" s="185"/>
      <c r="D45" s="185"/>
      <c r="E45" s="185"/>
      <c r="F45" s="185"/>
      <c r="G45" s="185"/>
      <c r="H45" s="185"/>
      <c r="I45" s="185"/>
      <c r="J45" s="185"/>
      <c r="K45" s="185"/>
      <c r="L45" s="185"/>
      <c r="M45" s="185"/>
      <c r="N45" s="185"/>
      <c r="O45" s="185"/>
      <c r="P45" s="185"/>
    </row>
  </sheetData>
  <sheetProtection algorithmName="SHA-512" hashValue="Za2uNar5I32ei8rjSRO1Xa/r2EoXC5fM/dtNqWF7V9cbvZx2/XIMD99Lnx5ZKvtlCLUs2uLGt11QlnJ0qaldsA==" saltValue="xZXY9ptlg1nWpNhNQdFqXA==" spinCount="100000" sheet="1" objects="1" scenarios="1"/>
  <mergeCells count="10">
    <mergeCell ref="C39:E39"/>
    <mergeCell ref="C40:E40"/>
    <mergeCell ref="C41:E41"/>
    <mergeCell ref="C42:E42"/>
    <mergeCell ref="C43:E43"/>
    <mergeCell ref="C34:E34"/>
    <mergeCell ref="C35:E35"/>
    <mergeCell ref="C36:E36"/>
    <mergeCell ref="C37:E37"/>
    <mergeCell ref="C38:E38"/>
  </mergeCells>
  <phoneticPr fontId="5"/>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heetViews>
  <sheetFormatPr defaultColWidth="0" defaultRowHeight="12.65" customHeight="1" zeroHeight="1" x14ac:dyDescent="0.2"/>
  <cols>
    <col min="1" max="1" width="6.6328125" style="46" customWidth="1"/>
    <col min="2" max="3" width="10.90625" style="46" customWidth="1"/>
    <col min="4" max="4" width="10" style="46" customWidth="1"/>
    <col min="5" max="10" width="11" style="46" customWidth="1"/>
    <col min="11" max="15" width="13.08984375" style="46" customWidth="1"/>
    <col min="16" max="21" width="11.453125" style="46" customWidth="1"/>
    <col min="22" max="22" width="0" style="46" hidden="1" customWidth="1"/>
    <col min="23" max="16384" width="0" style="46" hidden="1"/>
  </cols>
  <sheetData>
    <row r="1" spans="1:21" ht="13.5" customHeight="1" x14ac:dyDescent="0.2">
      <c r="A1" s="85"/>
      <c r="B1" s="85"/>
      <c r="C1" s="85"/>
      <c r="D1" s="85"/>
      <c r="E1" s="85"/>
      <c r="F1" s="85"/>
      <c r="G1" s="85"/>
      <c r="H1" s="85"/>
      <c r="I1" s="85"/>
      <c r="J1" s="85"/>
      <c r="K1" s="85"/>
      <c r="L1" s="85"/>
      <c r="M1" s="85"/>
      <c r="N1" s="85"/>
      <c r="O1" s="85"/>
      <c r="P1" s="85"/>
      <c r="Q1" s="85"/>
      <c r="R1" s="85"/>
      <c r="S1" s="85"/>
      <c r="T1" s="85"/>
      <c r="U1" s="85"/>
    </row>
    <row r="2" spans="1:21" ht="13.5" customHeight="1" x14ac:dyDescent="0.2">
      <c r="A2" s="85"/>
      <c r="B2" s="85"/>
      <c r="C2" s="85"/>
      <c r="D2" s="85"/>
      <c r="E2" s="85"/>
      <c r="F2" s="85"/>
      <c r="G2" s="85"/>
      <c r="H2" s="85"/>
      <c r="I2" s="85"/>
      <c r="J2" s="85"/>
      <c r="K2" s="85"/>
      <c r="L2" s="85"/>
      <c r="M2" s="85"/>
      <c r="N2" s="85"/>
      <c r="O2" s="85"/>
      <c r="P2" s="85"/>
      <c r="Q2" s="85"/>
      <c r="R2" s="85"/>
      <c r="S2" s="85"/>
      <c r="T2" s="85"/>
      <c r="U2" s="85"/>
    </row>
    <row r="3" spans="1:21" ht="13.5" customHeight="1" x14ac:dyDescent="0.2">
      <c r="A3" s="85"/>
      <c r="B3" s="85"/>
      <c r="C3" s="85"/>
      <c r="D3" s="85"/>
      <c r="E3" s="85"/>
      <c r="F3" s="85"/>
      <c r="G3" s="85"/>
      <c r="H3" s="85"/>
      <c r="I3" s="85"/>
      <c r="J3" s="85"/>
      <c r="K3" s="85"/>
      <c r="L3" s="85"/>
      <c r="M3" s="85"/>
      <c r="N3" s="85"/>
      <c r="O3" s="85"/>
      <c r="P3" s="85"/>
      <c r="Q3" s="85"/>
      <c r="R3" s="85"/>
      <c r="S3" s="85"/>
      <c r="T3" s="85"/>
      <c r="U3" s="85"/>
    </row>
    <row r="4" spans="1:21" ht="13.5" customHeight="1" x14ac:dyDescent="0.2">
      <c r="A4" s="85"/>
      <c r="B4" s="85"/>
      <c r="C4" s="85"/>
      <c r="D4" s="85"/>
      <c r="E4" s="85"/>
      <c r="F4" s="85"/>
      <c r="G4" s="85"/>
      <c r="H4" s="85"/>
      <c r="I4" s="85"/>
      <c r="J4" s="85"/>
      <c r="K4" s="85"/>
      <c r="L4" s="85"/>
      <c r="M4" s="85"/>
      <c r="N4" s="85"/>
      <c r="O4" s="85"/>
      <c r="P4" s="85"/>
      <c r="Q4" s="85"/>
      <c r="R4" s="85"/>
      <c r="S4" s="85"/>
      <c r="T4" s="85"/>
      <c r="U4" s="85"/>
    </row>
    <row r="5" spans="1:21" ht="13.5" customHeight="1" x14ac:dyDescent="0.2">
      <c r="A5" s="85"/>
      <c r="B5" s="85"/>
      <c r="C5" s="85"/>
      <c r="D5" s="85"/>
      <c r="E5" s="85"/>
      <c r="F5" s="85"/>
      <c r="G5" s="85"/>
      <c r="H5" s="85"/>
      <c r="I5" s="85"/>
      <c r="J5" s="85"/>
      <c r="K5" s="85"/>
      <c r="L5" s="85"/>
      <c r="M5" s="85"/>
      <c r="N5" s="85"/>
      <c r="O5" s="85"/>
      <c r="P5" s="85"/>
      <c r="Q5" s="85"/>
      <c r="R5" s="85"/>
      <c r="S5" s="85"/>
      <c r="T5" s="85"/>
      <c r="U5" s="85"/>
    </row>
    <row r="6" spans="1:21" ht="13.5" customHeight="1" x14ac:dyDescent="0.2">
      <c r="A6" s="85"/>
      <c r="B6" s="85"/>
      <c r="C6" s="85"/>
      <c r="D6" s="85"/>
      <c r="E6" s="85"/>
      <c r="F6" s="85"/>
      <c r="G6" s="85"/>
      <c r="H6" s="85"/>
      <c r="I6" s="85"/>
      <c r="J6" s="85"/>
      <c r="K6" s="85"/>
      <c r="L6" s="85"/>
      <c r="M6" s="85"/>
      <c r="N6" s="85"/>
      <c r="O6" s="85"/>
      <c r="P6" s="85"/>
      <c r="Q6" s="85"/>
      <c r="R6" s="85"/>
      <c r="S6" s="85"/>
      <c r="T6" s="85"/>
      <c r="U6" s="85"/>
    </row>
    <row r="7" spans="1:21" ht="13.5" customHeight="1" x14ac:dyDescent="0.2">
      <c r="A7" s="85"/>
      <c r="B7" s="85"/>
      <c r="C7" s="85"/>
      <c r="D7" s="85"/>
      <c r="E7" s="85"/>
      <c r="F7" s="85"/>
      <c r="G7" s="85"/>
      <c r="H7" s="85"/>
      <c r="I7" s="85"/>
      <c r="J7" s="85"/>
      <c r="K7" s="85"/>
      <c r="L7" s="85"/>
      <c r="M7" s="85"/>
      <c r="N7" s="85"/>
      <c r="O7" s="85"/>
      <c r="P7" s="85"/>
      <c r="Q7" s="85"/>
      <c r="R7" s="85"/>
      <c r="S7" s="85"/>
      <c r="T7" s="85"/>
      <c r="U7" s="85"/>
    </row>
    <row r="8" spans="1:21" ht="13.5" customHeight="1" x14ac:dyDescent="0.2">
      <c r="A8" s="85"/>
      <c r="B8" s="85"/>
      <c r="C8" s="85"/>
      <c r="D8" s="85"/>
      <c r="E8" s="85"/>
      <c r="F8" s="85"/>
      <c r="G8" s="85"/>
      <c r="H8" s="85"/>
      <c r="I8" s="85"/>
      <c r="J8" s="85"/>
      <c r="K8" s="85"/>
      <c r="L8" s="85"/>
      <c r="M8" s="85"/>
      <c r="N8" s="85"/>
      <c r="O8" s="85"/>
      <c r="P8" s="85"/>
      <c r="Q8" s="85"/>
      <c r="R8" s="85"/>
      <c r="S8" s="85"/>
      <c r="T8" s="85"/>
      <c r="U8" s="85"/>
    </row>
    <row r="9" spans="1:21" ht="13.5" customHeight="1" x14ac:dyDescent="0.2">
      <c r="A9" s="85"/>
      <c r="B9" s="85"/>
      <c r="C9" s="85"/>
      <c r="D9" s="85"/>
      <c r="E9" s="85"/>
      <c r="F9" s="85"/>
      <c r="G9" s="85"/>
      <c r="H9" s="85"/>
      <c r="I9" s="85"/>
      <c r="J9" s="85"/>
      <c r="K9" s="85"/>
      <c r="L9" s="85"/>
      <c r="M9" s="85"/>
      <c r="N9" s="85"/>
      <c r="O9" s="85"/>
      <c r="P9" s="85"/>
      <c r="Q9" s="85"/>
      <c r="R9" s="85"/>
      <c r="S9" s="85"/>
      <c r="T9" s="85"/>
      <c r="U9" s="85"/>
    </row>
    <row r="10" spans="1:21" ht="13.5" customHeight="1" x14ac:dyDescent="0.2">
      <c r="A10" s="85"/>
      <c r="B10" s="85"/>
      <c r="C10" s="85"/>
      <c r="D10" s="85"/>
      <c r="E10" s="85"/>
      <c r="F10" s="85"/>
      <c r="G10" s="85"/>
      <c r="H10" s="85"/>
      <c r="I10" s="85"/>
      <c r="J10" s="85"/>
      <c r="K10" s="85"/>
      <c r="L10" s="85"/>
      <c r="M10" s="85"/>
      <c r="N10" s="85"/>
      <c r="O10" s="85"/>
      <c r="P10" s="85"/>
      <c r="Q10" s="85"/>
      <c r="R10" s="85"/>
      <c r="S10" s="85"/>
      <c r="T10" s="85"/>
      <c r="U10" s="85"/>
    </row>
    <row r="11" spans="1:21" ht="13.5" customHeight="1" x14ac:dyDescent="0.2">
      <c r="A11" s="85"/>
      <c r="B11" s="85"/>
      <c r="C11" s="85"/>
      <c r="D11" s="85"/>
      <c r="E11" s="85"/>
      <c r="F11" s="85"/>
      <c r="G11" s="85"/>
      <c r="H11" s="85"/>
      <c r="I11" s="85"/>
      <c r="J11" s="85"/>
      <c r="K11" s="85"/>
      <c r="L11" s="85"/>
      <c r="M11" s="85"/>
      <c r="N11" s="85"/>
      <c r="O11" s="85"/>
      <c r="P11" s="85"/>
      <c r="Q11" s="85"/>
      <c r="R11" s="85"/>
      <c r="S11" s="85"/>
      <c r="T11" s="85"/>
      <c r="U11" s="85"/>
    </row>
    <row r="12" spans="1:21" ht="13.5" customHeight="1" x14ac:dyDescent="0.2">
      <c r="A12" s="85"/>
      <c r="B12" s="85"/>
      <c r="C12" s="85"/>
      <c r="D12" s="85"/>
      <c r="E12" s="85"/>
      <c r="F12" s="85"/>
      <c r="G12" s="85"/>
      <c r="H12" s="85"/>
      <c r="I12" s="85"/>
      <c r="J12" s="85"/>
      <c r="K12" s="85"/>
      <c r="L12" s="85"/>
      <c r="M12" s="85"/>
      <c r="N12" s="85"/>
      <c r="O12" s="85"/>
      <c r="P12" s="85"/>
      <c r="Q12" s="85"/>
      <c r="R12" s="85"/>
      <c r="S12" s="85"/>
      <c r="T12" s="85"/>
      <c r="U12" s="85"/>
    </row>
    <row r="13" spans="1:21" ht="13.5" customHeight="1" x14ac:dyDescent="0.2">
      <c r="A13" s="85"/>
      <c r="B13" s="85"/>
      <c r="C13" s="85"/>
      <c r="D13" s="85"/>
      <c r="E13" s="85"/>
      <c r="F13" s="85"/>
      <c r="G13" s="85"/>
      <c r="H13" s="85"/>
      <c r="I13" s="85"/>
      <c r="J13" s="85"/>
      <c r="K13" s="85"/>
      <c r="L13" s="85"/>
      <c r="M13" s="85"/>
      <c r="N13" s="85"/>
      <c r="O13" s="85"/>
      <c r="P13" s="85"/>
      <c r="Q13" s="85"/>
      <c r="R13" s="85"/>
      <c r="S13" s="85"/>
      <c r="T13" s="85"/>
      <c r="U13" s="85"/>
    </row>
    <row r="14" spans="1:21" ht="13.5" customHeight="1" x14ac:dyDescent="0.2">
      <c r="A14" s="85"/>
      <c r="B14" s="85"/>
      <c r="C14" s="85"/>
      <c r="D14" s="85"/>
      <c r="E14" s="85"/>
      <c r="F14" s="85"/>
      <c r="G14" s="85"/>
      <c r="H14" s="85"/>
      <c r="I14" s="85"/>
      <c r="J14" s="85"/>
      <c r="K14" s="85"/>
      <c r="L14" s="85"/>
      <c r="M14" s="85"/>
      <c r="N14" s="85"/>
      <c r="O14" s="85"/>
      <c r="P14" s="85"/>
      <c r="Q14" s="85"/>
      <c r="R14" s="85"/>
      <c r="S14" s="85"/>
      <c r="T14" s="85"/>
      <c r="U14" s="85"/>
    </row>
    <row r="15" spans="1:21" ht="13.5" customHeight="1" x14ac:dyDescent="0.2">
      <c r="A15" s="85"/>
      <c r="B15" s="85"/>
      <c r="C15" s="85"/>
      <c r="D15" s="85"/>
      <c r="E15" s="85"/>
      <c r="F15" s="85"/>
      <c r="G15" s="85"/>
      <c r="H15" s="85"/>
      <c r="I15" s="85"/>
      <c r="J15" s="85"/>
      <c r="K15" s="85"/>
      <c r="L15" s="85"/>
      <c r="M15" s="85"/>
      <c r="N15" s="85"/>
      <c r="O15" s="85"/>
      <c r="P15" s="85"/>
      <c r="Q15" s="85"/>
      <c r="R15" s="85"/>
      <c r="S15" s="85"/>
      <c r="T15" s="85"/>
      <c r="U15" s="85"/>
    </row>
    <row r="16" spans="1:21" ht="13.5" customHeight="1" x14ac:dyDescent="0.2">
      <c r="A16" s="85"/>
      <c r="B16" s="85"/>
      <c r="C16" s="85"/>
      <c r="D16" s="85"/>
      <c r="E16" s="85"/>
      <c r="F16" s="85"/>
      <c r="G16" s="85"/>
      <c r="H16" s="85"/>
      <c r="I16" s="85"/>
      <c r="J16" s="85"/>
      <c r="K16" s="85"/>
      <c r="L16" s="85"/>
      <c r="M16" s="85"/>
      <c r="N16" s="85"/>
      <c r="O16" s="85"/>
      <c r="P16" s="85"/>
      <c r="Q16" s="85"/>
      <c r="R16" s="85"/>
      <c r="S16" s="85"/>
      <c r="T16" s="85"/>
      <c r="U16" s="85"/>
    </row>
    <row r="17" spans="1:21" ht="13.5" customHeight="1" x14ac:dyDescent="0.2">
      <c r="A17" s="85"/>
      <c r="B17" s="85"/>
      <c r="C17" s="85"/>
      <c r="D17" s="85"/>
      <c r="E17" s="85"/>
      <c r="F17" s="85"/>
      <c r="G17" s="85"/>
      <c r="H17" s="85"/>
      <c r="I17" s="85"/>
      <c r="J17" s="85"/>
      <c r="K17" s="85"/>
      <c r="L17" s="85"/>
      <c r="M17" s="85"/>
      <c r="N17" s="85"/>
      <c r="O17" s="85"/>
      <c r="P17" s="85"/>
      <c r="Q17" s="85"/>
      <c r="R17" s="85"/>
      <c r="S17" s="85"/>
      <c r="T17" s="85"/>
      <c r="U17" s="85"/>
    </row>
    <row r="18" spans="1:21" ht="13.5" customHeight="1" x14ac:dyDescent="0.2">
      <c r="A18" s="85"/>
      <c r="B18" s="85"/>
      <c r="C18" s="85"/>
      <c r="D18" s="85"/>
      <c r="E18" s="85"/>
      <c r="F18" s="85"/>
      <c r="G18" s="85"/>
      <c r="H18" s="85"/>
      <c r="I18" s="85"/>
      <c r="J18" s="85"/>
      <c r="K18" s="85"/>
      <c r="L18" s="85"/>
      <c r="M18" s="85"/>
      <c r="N18" s="85"/>
      <c r="O18" s="85"/>
      <c r="P18" s="85"/>
      <c r="Q18" s="85"/>
      <c r="R18" s="85"/>
      <c r="S18" s="85"/>
      <c r="T18" s="85"/>
      <c r="U18" s="85"/>
    </row>
    <row r="19" spans="1:21" ht="13.5" customHeight="1" x14ac:dyDescent="0.2">
      <c r="A19" s="85"/>
      <c r="B19" s="85"/>
      <c r="C19" s="85"/>
      <c r="D19" s="85"/>
      <c r="E19" s="85"/>
      <c r="F19" s="85"/>
      <c r="G19" s="85"/>
      <c r="H19" s="85"/>
      <c r="I19" s="85"/>
      <c r="J19" s="85"/>
      <c r="K19" s="85"/>
      <c r="L19" s="85"/>
      <c r="M19" s="85"/>
      <c r="N19" s="85"/>
      <c r="O19" s="85"/>
      <c r="P19" s="85"/>
      <c r="Q19" s="85"/>
      <c r="R19" s="85"/>
      <c r="S19" s="85"/>
      <c r="T19" s="85"/>
      <c r="U19" s="85"/>
    </row>
    <row r="20" spans="1:21" ht="13.5" customHeight="1" x14ac:dyDescent="0.2">
      <c r="A20" s="85"/>
      <c r="B20" s="85"/>
      <c r="C20" s="85"/>
      <c r="D20" s="85"/>
      <c r="E20" s="85"/>
      <c r="F20" s="85"/>
      <c r="G20" s="85"/>
      <c r="H20" s="85"/>
      <c r="I20" s="85"/>
      <c r="J20" s="85"/>
      <c r="K20" s="85"/>
      <c r="L20" s="85"/>
      <c r="M20" s="85"/>
      <c r="N20" s="85"/>
      <c r="O20" s="85"/>
      <c r="P20" s="85"/>
      <c r="Q20" s="85"/>
      <c r="R20" s="85"/>
      <c r="S20" s="85"/>
      <c r="T20" s="85"/>
      <c r="U20" s="85"/>
    </row>
    <row r="21" spans="1:21" ht="13.5" customHeight="1" x14ac:dyDescent="0.2">
      <c r="A21" s="85"/>
      <c r="B21" s="85"/>
      <c r="C21" s="85"/>
      <c r="D21" s="85"/>
      <c r="E21" s="85"/>
      <c r="F21" s="85"/>
      <c r="G21" s="85"/>
      <c r="H21" s="85"/>
      <c r="I21" s="85"/>
      <c r="J21" s="85"/>
      <c r="K21" s="85"/>
      <c r="L21" s="85"/>
      <c r="M21" s="85"/>
      <c r="N21" s="85"/>
      <c r="O21" s="85"/>
      <c r="P21" s="85"/>
      <c r="Q21" s="85"/>
      <c r="R21" s="85"/>
      <c r="S21" s="85"/>
      <c r="T21" s="85"/>
      <c r="U21" s="85"/>
    </row>
    <row r="22" spans="1:21" ht="13.5" customHeight="1" x14ac:dyDescent="0.2">
      <c r="A22" s="85"/>
      <c r="B22" s="85"/>
      <c r="C22" s="85"/>
      <c r="D22" s="85"/>
      <c r="E22" s="85"/>
      <c r="F22" s="85"/>
      <c r="G22" s="85"/>
      <c r="H22" s="85"/>
      <c r="I22" s="85"/>
      <c r="J22" s="85"/>
      <c r="K22" s="85"/>
      <c r="L22" s="85"/>
      <c r="M22" s="85"/>
      <c r="N22" s="85"/>
      <c r="O22" s="85"/>
      <c r="P22" s="85"/>
      <c r="Q22" s="85"/>
      <c r="R22" s="85"/>
      <c r="S22" s="85"/>
      <c r="T22" s="85"/>
      <c r="U22" s="85"/>
    </row>
    <row r="23" spans="1:21" ht="13.5" customHeight="1" x14ac:dyDescent="0.2">
      <c r="A23" s="85"/>
      <c r="B23" s="85"/>
      <c r="C23" s="85"/>
      <c r="D23" s="85"/>
      <c r="E23" s="85"/>
      <c r="F23" s="85"/>
      <c r="G23" s="85"/>
      <c r="H23" s="85"/>
      <c r="I23" s="85"/>
      <c r="J23" s="85"/>
      <c r="K23" s="85"/>
      <c r="L23" s="85"/>
      <c r="M23" s="85"/>
      <c r="N23" s="85"/>
      <c r="O23" s="85"/>
      <c r="P23" s="85"/>
      <c r="Q23" s="85"/>
      <c r="R23" s="85"/>
      <c r="S23" s="85"/>
      <c r="T23" s="85"/>
      <c r="U23" s="85"/>
    </row>
    <row r="24" spans="1:21" ht="13.5" customHeight="1" x14ac:dyDescent="0.2">
      <c r="A24" s="85"/>
      <c r="B24" s="85"/>
      <c r="C24" s="85"/>
      <c r="D24" s="85"/>
      <c r="E24" s="85"/>
      <c r="F24" s="85"/>
      <c r="G24" s="85"/>
      <c r="H24" s="85"/>
      <c r="I24" s="85"/>
      <c r="J24" s="85"/>
      <c r="K24" s="85"/>
      <c r="L24" s="85"/>
      <c r="M24" s="85"/>
      <c r="N24" s="85"/>
      <c r="O24" s="85"/>
      <c r="P24" s="85"/>
      <c r="Q24" s="85"/>
      <c r="R24" s="85"/>
      <c r="S24" s="85"/>
      <c r="T24" s="85"/>
      <c r="U24" s="85"/>
    </row>
    <row r="25" spans="1:21" ht="13.5" customHeight="1" x14ac:dyDescent="0.2">
      <c r="A25" s="85"/>
      <c r="B25" s="85"/>
      <c r="C25" s="85"/>
      <c r="D25" s="85"/>
      <c r="E25" s="85"/>
      <c r="F25" s="85"/>
      <c r="G25" s="85"/>
      <c r="H25" s="85"/>
      <c r="I25" s="85"/>
      <c r="J25" s="85"/>
      <c r="K25" s="85"/>
      <c r="L25" s="85"/>
      <c r="M25" s="85"/>
      <c r="N25" s="85"/>
      <c r="O25" s="85"/>
      <c r="P25" s="85"/>
      <c r="Q25" s="85"/>
      <c r="R25" s="85"/>
      <c r="S25" s="85"/>
      <c r="T25" s="85"/>
      <c r="U25" s="85"/>
    </row>
    <row r="26" spans="1:21" ht="13.5" customHeight="1" x14ac:dyDescent="0.2">
      <c r="A26" s="85"/>
      <c r="B26" s="85"/>
      <c r="C26" s="85"/>
      <c r="D26" s="85"/>
      <c r="E26" s="85"/>
      <c r="F26" s="85"/>
      <c r="G26" s="85"/>
      <c r="H26" s="85"/>
      <c r="I26" s="85"/>
      <c r="J26" s="85"/>
      <c r="K26" s="85"/>
      <c r="L26" s="85"/>
      <c r="M26" s="85"/>
      <c r="N26" s="85"/>
      <c r="O26" s="85"/>
      <c r="P26" s="85"/>
      <c r="Q26" s="85"/>
      <c r="R26" s="85"/>
      <c r="S26" s="85"/>
      <c r="T26" s="85"/>
      <c r="U26" s="85"/>
    </row>
    <row r="27" spans="1:21" ht="13.5" customHeight="1" x14ac:dyDescent="0.2">
      <c r="A27" s="85"/>
      <c r="B27" s="85"/>
      <c r="C27" s="85"/>
      <c r="D27" s="85"/>
      <c r="E27" s="85"/>
      <c r="F27" s="85"/>
      <c r="G27" s="85"/>
      <c r="H27" s="85"/>
      <c r="I27" s="85"/>
      <c r="J27" s="85"/>
      <c r="K27" s="85"/>
      <c r="L27" s="85"/>
      <c r="M27" s="85"/>
      <c r="N27" s="85"/>
      <c r="O27" s="85"/>
      <c r="P27" s="85"/>
      <c r="Q27" s="85"/>
      <c r="R27" s="85"/>
      <c r="S27" s="85"/>
      <c r="T27" s="85"/>
      <c r="U27" s="85"/>
    </row>
    <row r="28" spans="1:21" ht="13.5" customHeight="1" x14ac:dyDescent="0.2">
      <c r="A28" s="85"/>
      <c r="B28" s="85"/>
      <c r="C28" s="85"/>
      <c r="D28" s="85"/>
      <c r="E28" s="85"/>
      <c r="F28" s="85"/>
      <c r="G28" s="85"/>
      <c r="H28" s="85"/>
      <c r="I28" s="85"/>
      <c r="J28" s="85"/>
      <c r="K28" s="85"/>
      <c r="L28" s="85"/>
      <c r="M28" s="85"/>
      <c r="N28" s="85"/>
      <c r="O28" s="85"/>
      <c r="P28" s="85"/>
      <c r="Q28" s="85"/>
      <c r="R28" s="85"/>
      <c r="S28" s="85"/>
      <c r="T28" s="85"/>
      <c r="U28" s="85"/>
    </row>
    <row r="29" spans="1:21" ht="13.5" customHeight="1" x14ac:dyDescent="0.2">
      <c r="A29" s="85"/>
      <c r="B29" s="85"/>
      <c r="C29" s="85"/>
      <c r="D29" s="85"/>
      <c r="E29" s="85"/>
      <c r="F29" s="85"/>
      <c r="G29" s="85"/>
      <c r="H29" s="85"/>
      <c r="I29" s="85"/>
      <c r="J29" s="85"/>
      <c r="K29" s="85"/>
      <c r="L29" s="85"/>
      <c r="M29" s="85"/>
      <c r="N29" s="85"/>
      <c r="O29" s="85"/>
      <c r="P29" s="85"/>
      <c r="Q29" s="85"/>
      <c r="R29" s="85"/>
      <c r="S29" s="85"/>
      <c r="T29" s="85"/>
      <c r="U29" s="85"/>
    </row>
    <row r="30" spans="1:21" ht="13.5" customHeight="1" x14ac:dyDescent="0.2">
      <c r="A30" s="85"/>
      <c r="B30" s="85"/>
      <c r="C30" s="85"/>
      <c r="D30" s="85"/>
      <c r="E30" s="85"/>
      <c r="F30" s="85"/>
      <c r="G30" s="85"/>
      <c r="H30" s="85"/>
      <c r="I30" s="85"/>
      <c r="J30" s="85"/>
      <c r="K30" s="85"/>
      <c r="L30" s="85"/>
      <c r="M30" s="85"/>
      <c r="N30" s="85"/>
      <c r="O30" s="85"/>
      <c r="P30" s="85"/>
      <c r="Q30" s="85"/>
      <c r="R30" s="85"/>
      <c r="S30" s="85"/>
      <c r="T30" s="85"/>
      <c r="U30" s="85"/>
    </row>
    <row r="31" spans="1:21" ht="13.5" customHeight="1" x14ac:dyDescent="0.2">
      <c r="A31" s="85"/>
      <c r="B31" s="85"/>
      <c r="C31" s="85"/>
      <c r="D31" s="85"/>
      <c r="E31" s="85"/>
      <c r="F31" s="85"/>
      <c r="G31" s="85"/>
      <c r="H31" s="85"/>
      <c r="I31" s="85"/>
      <c r="J31" s="85"/>
      <c r="K31" s="85"/>
      <c r="L31" s="85"/>
      <c r="M31" s="85"/>
      <c r="N31" s="85"/>
      <c r="O31" s="85"/>
      <c r="P31" s="85"/>
      <c r="Q31" s="85"/>
      <c r="R31" s="85"/>
      <c r="S31" s="85"/>
      <c r="T31" s="85"/>
      <c r="U31" s="85"/>
    </row>
    <row r="32" spans="1:21" ht="13.5" customHeight="1" x14ac:dyDescent="0.2">
      <c r="A32" s="85"/>
      <c r="B32" s="85"/>
      <c r="C32" s="85"/>
      <c r="D32" s="85"/>
      <c r="E32" s="85"/>
      <c r="F32" s="85"/>
      <c r="G32" s="85"/>
      <c r="H32" s="85"/>
      <c r="I32" s="85"/>
      <c r="J32" s="85"/>
      <c r="K32" s="85"/>
      <c r="L32" s="85"/>
      <c r="M32" s="85"/>
      <c r="N32" s="85"/>
      <c r="O32" s="85"/>
      <c r="P32" s="85"/>
      <c r="Q32" s="85"/>
      <c r="R32" s="85"/>
      <c r="S32" s="85"/>
      <c r="T32" s="85"/>
      <c r="U32" s="85"/>
    </row>
    <row r="33" spans="1:21" ht="13.5" customHeight="1" x14ac:dyDescent="0.2">
      <c r="A33" s="85"/>
      <c r="B33" s="85"/>
      <c r="C33" s="85"/>
      <c r="D33" s="85"/>
      <c r="E33" s="85"/>
      <c r="F33" s="85"/>
      <c r="G33" s="85"/>
      <c r="H33" s="85"/>
      <c r="I33" s="85"/>
      <c r="J33" s="85"/>
      <c r="K33" s="85"/>
      <c r="L33" s="85"/>
      <c r="M33" s="85"/>
      <c r="N33" s="85"/>
      <c r="O33" s="85"/>
      <c r="P33" s="85"/>
      <c r="Q33" s="85"/>
      <c r="R33" s="85"/>
      <c r="S33" s="85"/>
      <c r="T33" s="85"/>
      <c r="U33" s="85"/>
    </row>
    <row r="34" spans="1:21" ht="13.5" customHeight="1" x14ac:dyDescent="0.2">
      <c r="A34" s="85"/>
      <c r="B34" s="85"/>
      <c r="C34" s="85"/>
      <c r="D34" s="85"/>
      <c r="E34" s="85"/>
      <c r="F34" s="85"/>
      <c r="G34" s="85"/>
      <c r="H34" s="85"/>
      <c r="I34" s="85"/>
      <c r="J34" s="85"/>
      <c r="K34" s="85"/>
      <c r="L34" s="85"/>
      <c r="M34" s="85"/>
      <c r="N34" s="85"/>
      <c r="O34" s="85"/>
      <c r="P34" s="85"/>
      <c r="Q34" s="85"/>
      <c r="R34" s="85"/>
      <c r="S34" s="85"/>
      <c r="T34" s="85"/>
      <c r="U34" s="85"/>
    </row>
    <row r="35" spans="1:21" ht="13.5" customHeight="1" x14ac:dyDescent="0.2">
      <c r="A35" s="85"/>
      <c r="B35" s="85"/>
      <c r="C35" s="85"/>
      <c r="D35" s="85"/>
      <c r="E35" s="85"/>
      <c r="F35" s="85"/>
      <c r="G35" s="85"/>
      <c r="H35" s="85"/>
      <c r="I35" s="85"/>
      <c r="J35" s="85"/>
      <c r="K35" s="85"/>
      <c r="L35" s="85"/>
      <c r="M35" s="85"/>
      <c r="N35" s="85"/>
      <c r="O35" s="85"/>
      <c r="P35" s="85"/>
      <c r="Q35" s="85"/>
      <c r="R35" s="85"/>
      <c r="S35" s="85"/>
      <c r="T35" s="85"/>
      <c r="U35" s="85"/>
    </row>
    <row r="36" spans="1:21" ht="13.5" customHeight="1" x14ac:dyDescent="0.2">
      <c r="A36" s="85"/>
      <c r="B36" s="85"/>
      <c r="C36" s="85"/>
      <c r="D36" s="85"/>
      <c r="E36" s="85"/>
      <c r="F36" s="85"/>
      <c r="G36" s="85"/>
      <c r="H36" s="85"/>
      <c r="I36" s="85"/>
      <c r="J36" s="85"/>
      <c r="K36" s="85"/>
      <c r="L36" s="85"/>
      <c r="M36" s="85"/>
      <c r="N36" s="85"/>
      <c r="O36" s="85"/>
      <c r="P36" s="85"/>
      <c r="Q36" s="85"/>
      <c r="R36" s="85"/>
      <c r="S36" s="85"/>
      <c r="T36" s="85"/>
      <c r="U36" s="85"/>
    </row>
    <row r="37" spans="1:21" ht="13.5" customHeight="1" x14ac:dyDescent="0.2">
      <c r="A37" s="85"/>
      <c r="B37" s="85"/>
      <c r="C37" s="85"/>
      <c r="D37" s="85"/>
      <c r="E37" s="85"/>
      <c r="F37" s="85"/>
      <c r="G37" s="85"/>
      <c r="H37" s="85"/>
      <c r="I37" s="85"/>
      <c r="J37" s="85"/>
      <c r="K37" s="85"/>
      <c r="L37" s="85"/>
      <c r="M37" s="85"/>
      <c r="N37" s="85"/>
      <c r="O37" s="85"/>
      <c r="P37" s="85"/>
      <c r="Q37" s="85"/>
      <c r="R37" s="85"/>
      <c r="S37" s="85"/>
      <c r="T37" s="85"/>
      <c r="U37" s="85"/>
    </row>
    <row r="38" spans="1:21" ht="13.5" customHeight="1" x14ac:dyDescent="0.2">
      <c r="A38" s="85"/>
      <c r="B38" s="85"/>
      <c r="C38" s="85"/>
      <c r="D38" s="85"/>
      <c r="E38" s="85"/>
      <c r="F38" s="85"/>
      <c r="G38" s="85"/>
      <c r="H38" s="85"/>
      <c r="I38" s="85"/>
      <c r="J38" s="85"/>
      <c r="K38" s="85"/>
      <c r="L38" s="85"/>
      <c r="M38" s="85"/>
      <c r="N38" s="85"/>
      <c r="O38" s="85"/>
      <c r="P38" s="85"/>
      <c r="Q38" s="85"/>
      <c r="R38" s="85"/>
      <c r="S38" s="85"/>
      <c r="T38" s="85"/>
      <c r="U38" s="85"/>
    </row>
    <row r="39" spans="1:21" ht="13.5" customHeight="1" x14ac:dyDescent="0.2">
      <c r="A39" s="85"/>
      <c r="B39" s="85"/>
      <c r="C39" s="85"/>
      <c r="D39" s="85"/>
      <c r="E39" s="85"/>
      <c r="F39" s="85"/>
      <c r="G39" s="85"/>
      <c r="H39" s="85"/>
      <c r="I39" s="85"/>
      <c r="J39" s="85"/>
      <c r="K39" s="85"/>
      <c r="L39" s="85"/>
      <c r="M39" s="85"/>
      <c r="N39" s="85"/>
      <c r="O39" s="85"/>
      <c r="P39" s="85"/>
      <c r="Q39" s="85"/>
      <c r="R39" s="85"/>
      <c r="S39" s="85"/>
      <c r="T39" s="85"/>
      <c r="U39" s="85"/>
    </row>
    <row r="40" spans="1:21" ht="13.5" customHeight="1" x14ac:dyDescent="0.2">
      <c r="A40" s="85"/>
      <c r="B40" s="85"/>
      <c r="C40" s="85"/>
      <c r="D40" s="85"/>
      <c r="E40" s="85"/>
      <c r="F40" s="85"/>
      <c r="G40" s="85"/>
      <c r="H40" s="85"/>
      <c r="I40" s="85"/>
      <c r="J40" s="85"/>
      <c r="K40" s="85"/>
      <c r="L40" s="85"/>
      <c r="M40" s="85"/>
      <c r="N40" s="85"/>
      <c r="O40" s="85"/>
      <c r="P40" s="85"/>
      <c r="Q40" s="85"/>
      <c r="R40" s="85"/>
      <c r="S40" s="85"/>
      <c r="T40" s="85"/>
      <c r="U40" s="85"/>
    </row>
    <row r="41" spans="1:21" ht="13.5" customHeight="1" x14ac:dyDescent="0.2">
      <c r="A41" s="85"/>
      <c r="B41" s="85"/>
      <c r="C41" s="85"/>
      <c r="D41" s="85"/>
      <c r="E41" s="85"/>
      <c r="F41" s="85"/>
      <c r="G41" s="85"/>
      <c r="H41" s="85"/>
      <c r="I41" s="85"/>
      <c r="J41" s="85"/>
      <c r="K41" s="85"/>
      <c r="L41" s="85"/>
      <c r="M41" s="85"/>
      <c r="N41" s="85"/>
      <c r="O41" s="85"/>
      <c r="P41" s="85"/>
      <c r="Q41" s="85"/>
      <c r="R41" s="85"/>
      <c r="S41" s="85"/>
      <c r="T41" s="85"/>
      <c r="U41" s="85"/>
    </row>
    <row r="42" spans="1:21" ht="13.5" customHeight="1" x14ac:dyDescent="0.2">
      <c r="A42" s="85"/>
      <c r="B42" s="85"/>
      <c r="C42" s="85"/>
      <c r="D42" s="85"/>
      <c r="E42" s="85"/>
      <c r="F42" s="85"/>
      <c r="G42" s="85"/>
      <c r="H42" s="85"/>
      <c r="I42" s="85"/>
      <c r="J42" s="85"/>
      <c r="K42" s="85"/>
      <c r="L42" s="85"/>
      <c r="M42" s="85"/>
      <c r="N42" s="85"/>
      <c r="O42" s="85"/>
      <c r="P42" s="85"/>
      <c r="Q42" s="85"/>
      <c r="R42" s="85"/>
      <c r="S42" s="85"/>
      <c r="T42" s="85"/>
      <c r="U42" s="85"/>
    </row>
    <row r="43" spans="1:21" ht="30.75" customHeight="1" x14ac:dyDescent="0.2">
      <c r="A43" s="85"/>
      <c r="B43" s="85"/>
      <c r="C43" s="85"/>
      <c r="D43" s="85"/>
      <c r="E43" s="85"/>
      <c r="F43" s="85"/>
      <c r="G43" s="85"/>
      <c r="H43" s="85"/>
      <c r="I43" s="85"/>
      <c r="J43" s="85"/>
      <c r="K43" s="85"/>
      <c r="L43" s="85"/>
      <c r="M43" s="85"/>
      <c r="N43" s="85"/>
      <c r="O43" s="243" t="s">
        <v>13</v>
      </c>
      <c r="P43" s="85"/>
      <c r="Q43" s="85"/>
      <c r="R43" s="85"/>
      <c r="S43" s="85"/>
      <c r="T43" s="85"/>
      <c r="U43" s="85"/>
    </row>
    <row r="44" spans="1:21" ht="30.75" customHeight="1" x14ac:dyDescent="0.25">
      <c r="A44" s="85"/>
      <c r="B44" s="207" t="s">
        <v>15</v>
      </c>
      <c r="C44" s="213"/>
      <c r="D44" s="213"/>
      <c r="E44" s="221"/>
      <c r="F44" s="221"/>
      <c r="G44" s="221"/>
      <c r="H44" s="221"/>
      <c r="I44" s="221"/>
      <c r="J44" s="224" t="s">
        <v>5</v>
      </c>
      <c r="K44" s="226" t="s">
        <v>205</v>
      </c>
      <c r="L44" s="235" t="s">
        <v>531</v>
      </c>
      <c r="M44" s="235" t="s">
        <v>128</v>
      </c>
      <c r="N44" s="235" t="s">
        <v>316</v>
      </c>
      <c r="O44" s="244" t="s">
        <v>51</v>
      </c>
      <c r="P44" s="85"/>
      <c r="Q44" s="85"/>
      <c r="R44" s="85"/>
      <c r="S44" s="85"/>
      <c r="T44" s="85"/>
      <c r="U44" s="85"/>
    </row>
    <row r="45" spans="1:21" ht="30.75" customHeight="1" x14ac:dyDescent="0.2">
      <c r="A45" s="85"/>
      <c r="B45" s="1040" t="s">
        <v>19</v>
      </c>
      <c r="C45" s="1041"/>
      <c r="D45" s="216"/>
      <c r="E45" s="1054" t="s">
        <v>23</v>
      </c>
      <c r="F45" s="1054"/>
      <c r="G45" s="1054"/>
      <c r="H45" s="1054"/>
      <c r="I45" s="1054"/>
      <c r="J45" s="1055"/>
      <c r="K45" s="227">
        <v>3285</v>
      </c>
      <c r="L45" s="236">
        <v>3269</v>
      </c>
      <c r="M45" s="236">
        <v>3265</v>
      </c>
      <c r="N45" s="236">
        <v>3153</v>
      </c>
      <c r="O45" s="245">
        <v>3026</v>
      </c>
      <c r="P45" s="85"/>
      <c r="Q45" s="85"/>
      <c r="R45" s="85"/>
      <c r="S45" s="85"/>
      <c r="T45" s="85"/>
      <c r="U45" s="85"/>
    </row>
    <row r="46" spans="1:21" ht="30.75" customHeight="1" x14ac:dyDescent="0.2">
      <c r="A46" s="85"/>
      <c r="B46" s="1042"/>
      <c r="C46" s="1043"/>
      <c r="D46" s="217"/>
      <c r="E46" s="1046" t="s">
        <v>24</v>
      </c>
      <c r="F46" s="1046"/>
      <c r="G46" s="1046"/>
      <c r="H46" s="1046"/>
      <c r="I46" s="1046"/>
      <c r="J46" s="1047"/>
      <c r="K46" s="228" t="s">
        <v>33</v>
      </c>
      <c r="L46" s="237" t="s">
        <v>33</v>
      </c>
      <c r="M46" s="237" t="s">
        <v>33</v>
      </c>
      <c r="N46" s="237" t="s">
        <v>33</v>
      </c>
      <c r="O46" s="246" t="s">
        <v>33</v>
      </c>
      <c r="P46" s="85"/>
      <c r="Q46" s="85"/>
      <c r="R46" s="85"/>
      <c r="S46" s="85"/>
      <c r="T46" s="85"/>
      <c r="U46" s="85"/>
    </row>
    <row r="47" spans="1:21" ht="30.75" customHeight="1" x14ac:dyDescent="0.2">
      <c r="A47" s="85"/>
      <c r="B47" s="1042"/>
      <c r="C47" s="1043"/>
      <c r="D47" s="217"/>
      <c r="E47" s="1046" t="s">
        <v>25</v>
      </c>
      <c r="F47" s="1046"/>
      <c r="G47" s="1046"/>
      <c r="H47" s="1046"/>
      <c r="I47" s="1046"/>
      <c r="J47" s="1047"/>
      <c r="K47" s="228" t="s">
        <v>33</v>
      </c>
      <c r="L47" s="237" t="s">
        <v>33</v>
      </c>
      <c r="M47" s="237" t="s">
        <v>33</v>
      </c>
      <c r="N47" s="237" t="s">
        <v>33</v>
      </c>
      <c r="O47" s="246" t="s">
        <v>33</v>
      </c>
      <c r="P47" s="85"/>
      <c r="Q47" s="85"/>
      <c r="R47" s="85"/>
      <c r="S47" s="85"/>
      <c r="T47" s="85"/>
      <c r="U47" s="85"/>
    </row>
    <row r="48" spans="1:21" ht="30.75" customHeight="1" x14ac:dyDescent="0.2">
      <c r="A48" s="85"/>
      <c r="B48" s="1042"/>
      <c r="C48" s="1043"/>
      <c r="D48" s="217"/>
      <c r="E48" s="1046" t="s">
        <v>20</v>
      </c>
      <c r="F48" s="1046"/>
      <c r="G48" s="1046"/>
      <c r="H48" s="1046"/>
      <c r="I48" s="1046"/>
      <c r="J48" s="1047"/>
      <c r="K48" s="228">
        <v>618</v>
      </c>
      <c r="L48" s="237">
        <v>621</v>
      </c>
      <c r="M48" s="237">
        <v>612</v>
      </c>
      <c r="N48" s="237">
        <v>612</v>
      </c>
      <c r="O48" s="246">
        <v>583</v>
      </c>
      <c r="P48" s="85"/>
      <c r="Q48" s="85"/>
      <c r="R48" s="85"/>
      <c r="S48" s="85"/>
      <c r="T48" s="85"/>
      <c r="U48" s="85"/>
    </row>
    <row r="49" spans="1:21" ht="30.75" customHeight="1" x14ac:dyDescent="0.2">
      <c r="A49" s="85"/>
      <c r="B49" s="1042"/>
      <c r="C49" s="1043"/>
      <c r="D49" s="217"/>
      <c r="E49" s="1046" t="s">
        <v>27</v>
      </c>
      <c r="F49" s="1046"/>
      <c r="G49" s="1046"/>
      <c r="H49" s="1046"/>
      <c r="I49" s="1046"/>
      <c r="J49" s="1047"/>
      <c r="K49" s="228">
        <v>47</v>
      </c>
      <c r="L49" s="237">
        <v>43</v>
      </c>
      <c r="M49" s="237">
        <v>40</v>
      </c>
      <c r="N49" s="237">
        <v>16</v>
      </c>
      <c r="O49" s="246" t="s">
        <v>33</v>
      </c>
      <c r="P49" s="85"/>
      <c r="Q49" s="85"/>
      <c r="R49" s="85"/>
      <c r="S49" s="85"/>
      <c r="T49" s="85"/>
      <c r="U49" s="85"/>
    </row>
    <row r="50" spans="1:21" ht="30.75" customHeight="1" x14ac:dyDescent="0.2">
      <c r="A50" s="85"/>
      <c r="B50" s="1042"/>
      <c r="C50" s="1043"/>
      <c r="D50" s="217"/>
      <c r="E50" s="1046" t="s">
        <v>29</v>
      </c>
      <c r="F50" s="1046"/>
      <c r="G50" s="1046"/>
      <c r="H50" s="1046"/>
      <c r="I50" s="1046"/>
      <c r="J50" s="1047"/>
      <c r="K50" s="228">
        <v>5</v>
      </c>
      <c r="L50" s="237">
        <v>5</v>
      </c>
      <c r="M50" s="237">
        <v>5</v>
      </c>
      <c r="N50" s="237">
        <v>8</v>
      </c>
      <c r="O50" s="246">
        <v>2</v>
      </c>
      <c r="P50" s="85"/>
      <c r="Q50" s="85"/>
      <c r="R50" s="85"/>
      <c r="S50" s="85"/>
      <c r="T50" s="85"/>
      <c r="U50" s="85"/>
    </row>
    <row r="51" spans="1:21" ht="30.75" customHeight="1" x14ac:dyDescent="0.2">
      <c r="A51" s="85"/>
      <c r="B51" s="1044"/>
      <c r="C51" s="1045"/>
      <c r="D51" s="218"/>
      <c r="E51" s="1046" t="s">
        <v>30</v>
      </c>
      <c r="F51" s="1046"/>
      <c r="G51" s="1046"/>
      <c r="H51" s="1046"/>
      <c r="I51" s="1046"/>
      <c r="J51" s="1047"/>
      <c r="K51" s="228" t="s">
        <v>33</v>
      </c>
      <c r="L51" s="237" t="s">
        <v>33</v>
      </c>
      <c r="M51" s="237" t="s">
        <v>33</v>
      </c>
      <c r="N51" s="237" t="s">
        <v>33</v>
      </c>
      <c r="O51" s="246" t="s">
        <v>33</v>
      </c>
      <c r="P51" s="85"/>
      <c r="Q51" s="85"/>
      <c r="R51" s="85"/>
      <c r="S51" s="85"/>
      <c r="T51" s="85"/>
      <c r="U51" s="85"/>
    </row>
    <row r="52" spans="1:21" ht="30.75" customHeight="1" x14ac:dyDescent="0.2">
      <c r="A52" s="85"/>
      <c r="B52" s="1048" t="s">
        <v>35</v>
      </c>
      <c r="C52" s="1049"/>
      <c r="D52" s="218"/>
      <c r="E52" s="1046" t="s">
        <v>41</v>
      </c>
      <c r="F52" s="1046"/>
      <c r="G52" s="1046"/>
      <c r="H52" s="1046"/>
      <c r="I52" s="1046"/>
      <c r="J52" s="1047"/>
      <c r="K52" s="228">
        <v>2757</v>
      </c>
      <c r="L52" s="237">
        <v>2374</v>
      </c>
      <c r="M52" s="237">
        <v>2300</v>
      </c>
      <c r="N52" s="237">
        <v>2223</v>
      </c>
      <c r="O52" s="246">
        <v>2158</v>
      </c>
      <c r="P52" s="85"/>
      <c r="Q52" s="85"/>
      <c r="R52" s="85"/>
      <c r="S52" s="85"/>
      <c r="T52" s="85"/>
      <c r="U52" s="85"/>
    </row>
    <row r="53" spans="1:21" ht="30.75" customHeight="1" x14ac:dyDescent="0.2">
      <c r="A53" s="85"/>
      <c r="B53" s="1050" t="s">
        <v>42</v>
      </c>
      <c r="C53" s="1051"/>
      <c r="D53" s="219"/>
      <c r="E53" s="1052" t="s">
        <v>43</v>
      </c>
      <c r="F53" s="1052"/>
      <c r="G53" s="1052"/>
      <c r="H53" s="1052"/>
      <c r="I53" s="1052"/>
      <c r="J53" s="1053"/>
      <c r="K53" s="229">
        <v>1198</v>
      </c>
      <c r="L53" s="238">
        <v>1564</v>
      </c>
      <c r="M53" s="238">
        <v>1622</v>
      </c>
      <c r="N53" s="238">
        <v>1566</v>
      </c>
      <c r="O53" s="247">
        <v>1453</v>
      </c>
      <c r="P53" s="85"/>
      <c r="Q53" s="85"/>
      <c r="R53" s="85"/>
      <c r="S53" s="85"/>
      <c r="T53" s="85"/>
      <c r="U53" s="85"/>
    </row>
    <row r="54" spans="1:21" ht="24" customHeight="1" x14ac:dyDescent="0.25">
      <c r="A54" s="85"/>
      <c r="B54" s="208" t="s">
        <v>1</v>
      </c>
      <c r="C54" s="85"/>
      <c r="D54" s="85"/>
      <c r="E54" s="85"/>
      <c r="F54" s="85"/>
      <c r="G54" s="85"/>
      <c r="H54" s="85"/>
      <c r="I54" s="85"/>
      <c r="J54" s="85"/>
      <c r="K54" s="85"/>
      <c r="L54" s="85"/>
      <c r="M54" s="85"/>
      <c r="N54" s="85"/>
      <c r="O54" s="85"/>
      <c r="P54" s="85"/>
      <c r="Q54" s="85"/>
      <c r="R54" s="85"/>
      <c r="S54" s="85"/>
      <c r="T54" s="85"/>
      <c r="U54" s="85"/>
    </row>
    <row r="55" spans="1:21" ht="24" customHeight="1" x14ac:dyDescent="0.25">
      <c r="A55" s="85"/>
      <c r="B55" s="208"/>
      <c r="C55" s="85"/>
      <c r="D55" s="85"/>
      <c r="E55" s="85"/>
      <c r="F55" s="85"/>
      <c r="G55" s="85"/>
      <c r="H55" s="85"/>
      <c r="I55" s="85"/>
      <c r="J55" s="85"/>
      <c r="K55" s="85"/>
      <c r="L55" s="85"/>
      <c r="M55" s="85"/>
      <c r="N55" s="85"/>
      <c r="O55" s="85"/>
      <c r="P55" s="85"/>
      <c r="Q55" s="85"/>
      <c r="R55" s="85"/>
      <c r="S55" s="85"/>
      <c r="T55" s="85"/>
      <c r="U55" s="85"/>
    </row>
    <row r="56" spans="1:21" ht="24" customHeight="1" x14ac:dyDescent="0.25">
      <c r="A56" s="85"/>
      <c r="B56" s="209" t="s">
        <v>48</v>
      </c>
      <c r="C56" s="214"/>
      <c r="D56" s="214"/>
      <c r="E56" s="214"/>
      <c r="F56" s="214"/>
      <c r="G56" s="214"/>
      <c r="H56" s="214"/>
      <c r="I56" s="214"/>
      <c r="J56" s="214"/>
      <c r="K56" s="230"/>
      <c r="L56" s="230"/>
      <c r="M56" s="230"/>
      <c r="N56" s="230"/>
      <c r="O56" s="248" t="s">
        <v>50</v>
      </c>
      <c r="P56" s="85"/>
      <c r="Q56" s="85"/>
      <c r="R56" s="85"/>
      <c r="S56" s="85"/>
      <c r="T56" s="85"/>
      <c r="U56" s="85"/>
    </row>
    <row r="57" spans="1:21" ht="31.5" customHeight="1" x14ac:dyDescent="0.25">
      <c r="A57" s="85"/>
      <c r="B57" s="210"/>
      <c r="C57" s="215"/>
      <c r="D57" s="215"/>
      <c r="E57" s="222"/>
      <c r="F57" s="222"/>
      <c r="G57" s="222"/>
      <c r="H57" s="222"/>
      <c r="I57" s="222"/>
      <c r="J57" s="225" t="s">
        <v>5</v>
      </c>
      <c r="K57" s="231" t="s">
        <v>205</v>
      </c>
      <c r="L57" s="239" t="s">
        <v>531</v>
      </c>
      <c r="M57" s="239" t="s">
        <v>128</v>
      </c>
      <c r="N57" s="239" t="s">
        <v>316</v>
      </c>
      <c r="O57" s="249" t="s">
        <v>51</v>
      </c>
      <c r="P57" s="85"/>
      <c r="Q57" s="85"/>
      <c r="R57" s="85"/>
      <c r="S57" s="85"/>
      <c r="T57" s="85"/>
      <c r="U57" s="85"/>
    </row>
    <row r="58" spans="1:21" ht="31.5" customHeight="1" x14ac:dyDescent="0.2">
      <c r="B58" s="1034" t="s">
        <v>56</v>
      </c>
      <c r="C58" s="1035"/>
      <c r="D58" s="1025" t="s">
        <v>58</v>
      </c>
      <c r="E58" s="1026"/>
      <c r="F58" s="1026"/>
      <c r="G58" s="1026"/>
      <c r="H58" s="1026"/>
      <c r="I58" s="1026"/>
      <c r="J58" s="1027"/>
      <c r="K58" s="232" t="s">
        <v>33</v>
      </c>
      <c r="L58" s="240" t="s">
        <v>33</v>
      </c>
      <c r="M58" s="240" t="s">
        <v>33</v>
      </c>
      <c r="N58" s="240" t="s">
        <v>33</v>
      </c>
      <c r="O58" s="250" t="s">
        <v>33</v>
      </c>
    </row>
    <row r="59" spans="1:21" ht="31.5" customHeight="1" x14ac:dyDescent="0.2">
      <c r="B59" s="1036"/>
      <c r="C59" s="1037"/>
      <c r="D59" s="1028" t="s">
        <v>60</v>
      </c>
      <c r="E59" s="1029"/>
      <c r="F59" s="1029"/>
      <c r="G59" s="1029"/>
      <c r="H59" s="1029"/>
      <c r="I59" s="1029"/>
      <c r="J59" s="1030"/>
      <c r="K59" s="233" t="s">
        <v>33</v>
      </c>
      <c r="L59" s="241" t="s">
        <v>33</v>
      </c>
      <c r="M59" s="241" t="s">
        <v>33</v>
      </c>
      <c r="N59" s="241" t="s">
        <v>33</v>
      </c>
      <c r="O59" s="251" t="s">
        <v>33</v>
      </c>
    </row>
    <row r="60" spans="1:21" ht="31.5" customHeight="1" x14ac:dyDescent="0.2">
      <c r="B60" s="1038"/>
      <c r="C60" s="1039"/>
      <c r="D60" s="1031" t="s">
        <v>45</v>
      </c>
      <c r="E60" s="1032"/>
      <c r="F60" s="1032"/>
      <c r="G60" s="1032"/>
      <c r="H60" s="1032"/>
      <c r="I60" s="1032"/>
      <c r="J60" s="1033"/>
      <c r="K60" s="234" t="s">
        <v>33</v>
      </c>
      <c r="L60" s="242" t="s">
        <v>33</v>
      </c>
      <c r="M60" s="242" t="s">
        <v>33</v>
      </c>
      <c r="N60" s="242" t="s">
        <v>33</v>
      </c>
      <c r="O60" s="252" t="s">
        <v>33</v>
      </c>
    </row>
    <row r="61" spans="1:21" ht="24" customHeight="1" x14ac:dyDescent="0.2">
      <c r="B61" s="211"/>
      <c r="C61" s="211"/>
      <c r="D61" s="220" t="s">
        <v>40</v>
      </c>
      <c r="E61" s="223"/>
      <c r="F61" s="223"/>
      <c r="G61" s="223"/>
      <c r="H61" s="223"/>
      <c r="I61" s="223"/>
      <c r="J61" s="223"/>
      <c r="K61" s="223"/>
      <c r="L61" s="223"/>
      <c r="M61" s="223"/>
      <c r="N61" s="223"/>
      <c r="O61" s="223"/>
    </row>
    <row r="62" spans="1:21" ht="24" customHeight="1" x14ac:dyDescent="0.2">
      <c r="B62" s="212"/>
      <c r="C62" s="212"/>
      <c r="D62" s="220" t="s">
        <v>63</v>
      </c>
      <c r="E62" s="223"/>
      <c r="F62" s="223"/>
      <c r="G62" s="223"/>
      <c r="H62" s="223"/>
      <c r="I62" s="223"/>
      <c r="J62" s="223"/>
      <c r="K62" s="223"/>
      <c r="L62" s="223"/>
      <c r="M62" s="223"/>
      <c r="N62" s="223"/>
      <c r="O62" s="223"/>
    </row>
    <row r="63" spans="1:21" ht="24" customHeight="1" x14ac:dyDescent="0.25">
      <c r="A63" s="85"/>
      <c r="B63" s="208"/>
      <c r="C63" s="85"/>
      <c r="D63" s="85"/>
      <c r="E63" s="85"/>
      <c r="F63" s="85"/>
      <c r="G63" s="85"/>
      <c r="H63" s="85"/>
      <c r="I63" s="85"/>
      <c r="J63" s="85"/>
      <c r="K63" s="85"/>
      <c r="L63" s="85"/>
      <c r="M63" s="85"/>
      <c r="N63" s="85"/>
      <c r="O63" s="85"/>
      <c r="P63" s="85"/>
      <c r="Q63" s="85"/>
      <c r="R63" s="85"/>
      <c r="S63" s="85"/>
      <c r="T63" s="85"/>
      <c r="U63" s="85"/>
    </row>
    <row r="64" spans="1:21" ht="24" customHeight="1" x14ac:dyDescent="0.25">
      <c r="A64" s="85"/>
      <c r="B64" s="208"/>
      <c r="C64" s="85"/>
      <c r="D64" s="85"/>
      <c r="E64" s="85"/>
      <c r="F64" s="85"/>
      <c r="G64" s="85"/>
      <c r="H64" s="85"/>
      <c r="I64" s="85"/>
      <c r="J64" s="85"/>
      <c r="K64" s="85"/>
      <c r="L64" s="85"/>
      <c r="M64" s="85"/>
      <c r="N64" s="85"/>
      <c r="O64" s="85"/>
      <c r="P64" s="85"/>
      <c r="Q64" s="85"/>
      <c r="R64" s="85"/>
      <c r="S64" s="85"/>
      <c r="T64" s="85"/>
      <c r="U64" s="85"/>
    </row>
  </sheetData>
  <sheetProtection algorithmName="SHA-512" hashValue="Fi3SUZ8h7iH6z2bemDFczRcGmdKUpGPP1y3/8uciiQgv7hWrIrS+LmoIBNOPWC6UF8gMSFaLUwzuPZbFw21+ww==" saltValue="2VGJmAi/Nh8QgfxLO4/27A==" spinCount="100000" sheet="1" objects="1" scenarios="1"/>
  <mergeCells count="16">
    <mergeCell ref="D58:J58"/>
    <mergeCell ref="D59:J59"/>
    <mergeCell ref="D60:J60"/>
    <mergeCell ref="B58:C60"/>
    <mergeCell ref="B45:C51"/>
    <mergeCell ref="E50:J50"/>
    <mergeCell ref="E51:J51"/>
    <mergeCell ref="B52:C52"/>
    <mergeCell ref="E52:J52"/>
    <mergeCell ref="B53:C53"/>
    <mergeCell ref="E53:J53"/>
    <mergeCell ref="E45:J45"/>
    <mergeCell ref="E46:J46"/>
    <mergeCell ref="E47:J47"/>
    <mergeCell ref="E48:J48"/>
    <mergeCell ref="E49:J49"/>
  </mergeCells>
  <phoneticPr fontId="5"/>
  <printOptions horizontalCentered="1"/>
  <pageMargins left="0" right="0" top="0.19685039370078741" bottom="0.23622047244094491" header="0" footer="0"/>
  <pageSetup paperSize="9" scale="53"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55" zoomScaleNormal="55" zoomScaleSheetLayoutView="100" workbookViewId="0"/>
  </sheetViews>
  <sheetFormatPr defaultColWidth="0" defaultRowHeight="13.5" customHeight="1" zeroHeight="1" x14ac:dyDescent="0.2"/>
  <cols>
    <col min="1" max="1" width="6.6328125" style="46" customWidth="1"/>
    <col min="2" max="3" width="12.6328125" style="46" customWidth="1"/>
    <col min="4" max="4" width="11.6328125" style="46" customWidth="1"/>
    <col min="5" max="8" width="10.36328125" style="46" customWidth="1"/>
    <col min="9" max="13" width="16.36328125" style="46" customWidth="1"/>
    <col min="14" max="19" width="12.6328125" style="46" customWidth="1"/>
    <col min="20" max="20" width="0" style="46" hidden="1" customWidth="1"/>
    <col min="21" max="16384" width="0" style="4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x14ac:dyDescent="0.2">
      <c r="M39" s="243" t="s">
        <v>13</v>
      </c>
    </row>
    <row r="40" spans="2:13" ht="27.75" customHeight="1" x14ac:dyDescent="0.25">
      <c r="B40" s="207" t="s">
        <v>15</v>
      </c>
      <c r="C40" s="213"/>
      <c r="D40" s="213"/>
      <c r="E40" s="221"/>
      <c r="F40" s="221"/>
      <c r="G40" s="221"/>
      <c r="H40" s="224" t="s">
        <v>5</v>
      </c>
      <c r="I40" s="226" t="s">
        <v>205</v>
      </c>
      <c r="J40" s="235" t="s">
        <v>531</v>
      </c>
      <c r="K40" s="235" t="s">
        <v>128</v>
      </c>
      <c r="L40" s="235" t="s">
        <v>316</v>
      </c>
      <c r="M40" s="264" t="s">
        <v>51</v>
      </c>
    </row>
    <row r="41" spans="2:13" ht="27.75" customHeight="1" x14ac:dyDescent="0.2">
      <c r="B41" s="1040" t="s">
        <v>65</v>
      </c>
      <c r="C41" s="1041"/>
      <c r="D41" s="216"/>
      <c r="E41" s="1065" t="s">
        <v>66</v>
      </c>
      <c r="F41" s="1065"/>
      <c r="G41" s="1065"/>
      <c r="H41" s="1066"/>
      <c r="I41" s="257">
        <v>29805</v>
      </c>
      <c r="J41" s="261">
        <v>28675</v>
      </c>
      <c r="K41" s="261">
        <v>26877</v>
      </c>
      <c r="L41" s="261">
        <v>25861</v>
      </c>
      <c r="M41" s="265">
        <v>25049</v>
      </c>
    </row>
    <row r="42" spans="2:13" ht="27.75" customHeight="1" x14ac:dyDescent="0.2">
      <c r="B42" s="1042"/>
      <c r="C42" s="1043"/>
      <c r="D42" s="217"/>
      <c r="E42" s="1056" t="s">
        <v>69</v>
      </c>
      <c r="F42" s="1056"/>
      <c r="G42" s="1056"/>
      <c r="H42" s="1057"/>
      <c r="I42" s="258" t="s">
        <v>33</v>
      </c>
      <c r="J42" s="262" t="s">
        <v>33</v>
      </c>
      <c r="K42" s="262" t="s">
        <v>33</v>
      </c>
      <c r="L42" s="262" t="s">
        <v>33</v>
      </c>
      <c r="M42" s="266" t="s">
        <v>33</v>
      </c>
    </row>
    <row r="43" spans="2:13" ht="27.75" customHeight="1" x14ac:dyDescent="0.2">
      <c r="B43" s="1042"/>
      <c r="C43" s="1043"/>
      <c r="D43" s="217"/>
      <c r="E43" s="1056" t="s">
        <v>7</v>
      </c>
      <c r="F43" s="1056"/>
      <c r="G43" s="1056"/>
      <c r="H43" s="1057"/>
      <c r="I43" s="258">
        <v>8200</v>
      </c>
      <c r="J43" s="262">
        <v>7708</v>
      </c>
      <c r="K43" s="262">
        <v>7073</v>
      </c>
      <c r="L43" s="262">
        <v>7364</v>
      </c>
      <c r="M43" s="266">
        <v>6304</v>
      </c>
    </row>
    <row r="44" spans="2:13" ht="27.75" customHeight="1" x14ac:dyDescent="0.2">
      <c r="B44" s="1042"/>
      <c r="C44" s="1043"/>
      <c r="D44" s="217"/>
      <c r="E44" s="1056" t="s">
        <v>2</v>
      </c>
      <c r="F44" s="1056"/>
      <c r="G44" s="1056"/>
      <c r="H44" s="1057"/>
      <c r="I44" s="258">
        <v>99</v>
      </c>
      <c r="J44" s="262">
        <v>56</v>
      </c>
      <c r="K44" s="262">
        <v>16</v>
      </c>
      <c r="L44" s="262" t="s">
        <v>33</v>
      </c>
      <c r="M44" s="266" t="s">
        <v>33</v>
      </c>
    </row>
    <row r="45" spans="2:13" ht="27.75" customHeight="1" x14ac:dyDescent="0.2">
      <c r="B45" s="1042"/>
      <c r="C45" s="1043"/>
      <c r="D45" s="217"/>
      <c r="E45" s="1056" t="s">
        <v>70</v>
      </c>
      <c r="F45" s="1056"/>
      <c r="G45" s="1056"/>
      <c r="H45" s="1057"/>
      <c r="I45" s="258">
        <v>3106</v>
      </c>
      <c r="J45" s="262">
        <v>3191</v>
      </c>
      <c r="K45" s="262">
        <v>3198</v>
      </c>
      <c r="L45" s="262">
        <v>3247</v>
      </c>
      <c r="M45" s="266">
        <v>3285</v>
      </c>
    </row>
    <row r="46" spans="2:13" ht="27.75" customHeight="1" x14ac:dyDescent="0.2">
      <c r="B46" s="1042"/>
      <c r="C46" s="1043"/>
      <c r="D46" s="218"/>
      <c r="E46" s="1056" t="s">
        <v>72</v>
      </c>
      <c r="F46" s="1056"/>
      <c r="G46" s="1056"/>
      <c r="H46" s="1057"/>
      <c r="I46" s="258" t="s">
        <v>33</v>
      </c>
      <c r="J46" s="262" t="s">
        <v>33</v>
      </c>
      <c r="K46" s="262" t="s">
        <v>33</v>
      </c>
      <c r="L46" s="262" t="s">
        <v>33</v>
      </c>
      <c r="M46" s="266" t="s">
        <v>33</v>
      </c>
    </row>
    <row r="47" spans="2:13" ht="27.75" customHeight="1" x14ac:dyDescent="0.2">
      <c r="B47" s="1042"/>
      <c r="C47" s="1043"/>
      <c r="D47" s="254"/>
      <c r="E47" s="1062" t="s">
        <v>76</v>
      </c>
      <c r="F47" s="1063"/>
      <c r="G47" s="1063"/>
      <c r="H47" s="1064"/>
      <c r="I47" s="258" t="s">
        <v>33</v>
      </c>
      <c r="J47" s="262" t="s">
        <v>33</v>
      </c>
      <c r="K47" s="262" t="s">
        <v>33</v>
      </c>
      <c r="L47" s="262" t="s">
        <v>33</v>
      </c>
      <c r="M47" s="266" t="s">
        <v>33</v>
      </c>
    </row>
    <row r="48" spans="2:13" ht="27.75" customHeight="1" x14ac:dyDescent="0.2">
      <c r="B48" s="1042"/>
      <c r="C48" s="1043"/>
      <c r="D48" s="217"/>
      <c r="E48" s="1056" t="s">
        <v>4</v>
      </c>
      <c r="F48" s="1056"/>
      <c r="G48" s="1056"/>
      <c r="H48" s="1057"/>
      <c r="I48" s="258" t="s">
        <v>33</v>
      </c>
      <c r="J48" s="262" t="s">
        <v>33</v>
      </c>
      <c r="K48" s="262" t="s">
        <v>33</v>
      </c>
      <c r="L48" s="262" t="s">
        <v>33</v>
      </c>
      <c r="M48" s="266" t="s">
        <v>33</v>
      </c>
    </row>
    <row r="49" spans="2:13" ht="27.75" customHeight="1" x14ac:dyDescent="0.2">
      <c r="B49" s="1044"/>
      <c r="C49" s="1045"/>
      <c r="D49" s="217"/>
      <c r="E49" s="1056" t="s">
        <v>26</v>
      </c>
      <c r="F49" s="1056"/>
      <c r="G49" s="1056"/>
      <c r="H49" s="1057"/>
      <c r="I49" s="258" t="s">
        <v>33</v>
      </c>
      <c r="J49" s="262" t="s">
        <v>33</v>
      </c>
      <c r="K49" s="262" t="s">
        <v>33</v>
      </c>
      <c r="L49" s="262" t="s">
        <v>33</v>
      </c>
      <c r="M49" s="266" t="s">
        <v>33</v>
      </c>
    </row>
    <row r="50" spans="2:13" ht="27.75" customHeight="1" x14ac:dyDescent="0.2">
      <c r="B50" s="1060" t="s">
        <v>83</v>
      </c>
      <c r="C50" s="1061"/>
      <c r="D50" s="255"/>
      <c r="E50" s="1056" t="s">
        <v>67</v>
      </c>
      <c r="F50" s="1056"/>
      <c r="G50" s="1056"/>
      <c r="H50" s="1057"/>
      <c r="I50" s="258">
        <v>3447</v>
      </c>
      <c r="J50" s="262">
        <v>6205</v>
      </c>
      <c r="K50" s="262">
        <v>6720</v>
      </c>
      <c r="L50" s="262">
        <v>6251</v>
      </c>
      <c r="M50" s="266">
        <v>6173</v>
      </c>
    </row>
    <row r="51" spans="2:13" ht="27.75" customHeight="1" x14ac:dyDescent="0.2">
      <c r="B51" s="1042"/>
      <c r="C51" s="1043"/>
      <c r="D51" s="217"/>
      <c r="E51" s="1056" t="s">
        <v>86</v>
      </c>
      <c r="F51" s="1056"/>
      <c r="G51" s="1056"/>
      <c r="H51" s="1057"/>
      <c r="I51" s="258">
        <v>2095</v>
      </c>
      <c r="J51" s="262">
        <v>1946</v>
      </c>
      <c r="K51" s="262">
        <v>1717</v>
      </c>
      <c r="L51" s="262">
        <v>1795</v>
      </c>
      <c r="M51" s="266">
        <v>1984</v>
      </c>
    </row>
    <row r="52" spans="2:13" ht="27.75" customHeight="1" x14ac:dyDescent="0.2">
      <c r="B52" s="1044"/>
      <c r="C52" s="1045"/>
      <c r="D52" s="217"/>
      <c r="E52" s="1056" t="s">
        <v>34</v>
      </c>
      <c r="F52" s="1056"/>
      <c r="G52" s="1056"/>
      <c r="H52" s="1057"/>
      <c r="I52" s="258">
        <v>22784</v>
      </c>
      <c r="J52" s="262">
        <v>21758</v>
      </c>
      <c r="K52" s="262">
        <v>20581</v>
      </c>
      <c r="L52" s="262">
        <v>19728</v>
      </c>
      <c r="M52" s="266">
        <v>19335</v>
      </c>
    </row>
    <row r="53" spans="2:13" ht="27.75" customHeight="1" x14ac:dyDescent="0.2">
      <c r="B53" s="1050" t="s">
        <v>42</v>
      </c>
      <c r="C53" s="1051"/>
      <c r="D53" s="219"/>
      <c r="E53" s="1058" t="s">
        <v>89</v>
      </c>
      <c r="F53" s="1058"/>
      <c r="G53" s="1058"/>
      <c r="H53" s="1059"/>
      <c r="I53" s="259">
        <v>12883</v>
      </c>
      <c r="J53" s="263">
        <v>9721</v>
      </c>
      <c r="K53" s="263">
        <v>8146</v>
      </c>
      <c r="L53" s="263">
        <v>8698</v>
      </c>
      <c r="M53" s="267">
        <v>7146</v>
      </c>
    </row>
    <row r="54" spans="2:13" ht="27.75" customHeight="1" x14ac:dyDescent="0.25">
      <c r="B54" s="253"/>
      <c r="C54" s="191"/>
      <c r="D54" s="191"/>
      <c r="E54" s="256"/>
      <c r="F54" s="256"/>
      <c r="G54" s="256"/>
      <c r="H54" s="256"/>
      <c r="I54" s="260"/>
      <c r="J54" s="260"/>
      <c r="K54" s="260"/>
      <c r="L54" s="260"/>
      <c r="M54" s="260"/>
    </row>
    <row r="55" spans="2:13" ht="13" x14ac:dyDescent="0.2"/>
  </sheetData>
  <sheetProtection algorithmName="SHA-512" hashValue="qx1Q1CPmIv5g2pyVWZOtmgpnU8tQMwNUtjpXnTFWnWp+u4Ng45NV1GBFD/N/c4X5TuTXQQ9oiPid5dJiWdyi+g==" saltValue="4nIsURYWLCso1SGHKBGlrA==" spinCount="100000" sheet="1" objects="1" scenarios="1"/>
  <mergeCells count="16">
    <mergeCell ref="B41:C49"/>
    <mergeCell ref="E51:H51"/>
    <mergeCell ref="E52:H52"/>
    <mergeCell ref="B53:C53"/>
    <mergeCell ref="E53:H53"/>
    <mergeCell ref="B50:C52"/>
    <mergeCell ref="E46:H46"/>
    <mergeCell ref="E47:H47"/>
    <mergeCell ref="E48:H48"/>
    <mergeCell ref="E49:H49"/>
    <mergeCell ref="E50:H50"/>
    <mergeCell ref="E41:H41"/>
    <mergeCell ref="E42:H42"/>
    <mergeCell ref="E43:H43"/>
    <mergeCell ref="E44:H44"/>
    <mergeCell ref="E45:H45"/>
  </mergeCells>
  <phoneticPr fontId="5"/>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1796875" style="46" customWidth="1"/>
    <col min="2" max="2" width="16.36328125" style="46" customWidth="1"/>
    <col min="3" max="5" width="26.1796875" style="46" customWidth="1"/>
    <col min="6" max="8" width="24.1796875" style="46" customWidth="1"/>
    <col min="9" max="14" width="26" style="46" customWidth="1"/>
    <col min="15" max="15" width="6.08984375" style="46" customWidth="1"/>
    <col min="16" max="16" width="9" style="46" hidden="1" customWidth="1"/>
    <col min="17" max="20" width="0" style="46" hidden="1" customWidth="1"/>
    <col min="21" max="21" width="9" style="46" hidden="1" customWidth="1"/>
    <col min="22" max="22" width="0" style="46" hidden="1" customWidth="1"/>
    <col min="23" max="23" width="9" style="46" hidden="1" customWidth="1"/>
    <col min="24" max="24" width="0" style="46" hidden="1" customWidth="1"/>
    <col min="25" max="16384" width="0" style="46"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x14ac:dyDescent="0.3">
      <c r="B53" s="85"/>
      <c r="C53" s="85"/>
      <c r="D53" s="85"/>
      <c r="E53" s="85"/>
      <c r="F53" s="85"/>
      <c r="G53" s="85"/>
      <c r="H53" s="283" t="s">
        <v>92</v>
      </c>
    </row>
    <row r="54" spans="2:8" ht="29.25" customHeight="1" x14ac:dyDescent="0.3">
      <c r="B54" s="268" t="s">
        <v>3</v>
      </c>
      <c r="C54" s="274"/>
      <c r="D54" s="274"/>
      <c r="E54" s="275" t="s">
        <v>5</v>
      </c>
      <c r="F54" s="276" t="s">
        <v>128</v>
      </c>
      <c r="G54" s="276" t="s">
        <v>316</v>
      </c>
      <c r="H54" s="284" t="s">
        <v>51</v>
      </c>
    </row>
    <row r="55" spans="2:8" ht="52.5" customHeight="1" x14ac:dyDescent="0.2">
      <c r="B55" s="269"/>
      <c r="C55" s="1075" t="s">
        <v>52</v>
      </c>
      <c r="D55" s="1075"/>
      <c r="E55" s="1076"/>
      <c r="F55" s="277">
        <v>1393</v>
      </c>
      <c r="G55" s="277">
        <v>1822</v>
      </c>
      <c r="H55" s="285">
        <v>1828</v>
      </c>
    </row>
    <row r="56" spans="2:8" ht="52.5" customHeight="1" x14ac:dyDescent="0.2">
      <c r="B56" s="270"/>
      <c r="C56" s="1077" t="s">
        <v>17</v>
      </c>
      <c r="D56" s="1077"/>
      <c r="E56" s="1078"/>
      <c r="F56" s="278">
        <v>733</v>
      </c>
      <c r="G56" s="278">
        <v>734</v>
      </c>
      <c r="H56" s="286">
        <v>734</v>
      </c>
    </row>
    <row r="57" spans="2:8" ht="53.25" customHeight="1" x14ac:dyDescent="0.2">
      <c r="B57" s="270"/>
      <c r="C57" s="1079" t="s">
        <v>95</v>
      </c>
      <c r="D57" s="1079"/>
      <c r="E57" s="1080"/>
      <c r="F57" s="279">
        <v>4962</v>
      </c>
      <c r="G57" s="279">
        <v>5072</v>
      </c>
      <c r="H57" s="287">
        <v>4990</v>
      </c>
    </row>
    <row r="58" spans="2:8" ht="45.75" customHeight="1" x14ac:dyDescent="0.2">
      <c r="B58" s="271"/>
      <c r="C58" s="1067" t="s">
        <v>538</v>
      </c>
      <c r="D58" s="1068"/>
      <c r="E58" s="1069"/>
      <c r="F58" s="280">
        <v>1544</v>
      </c>
      <c r="G58" s="280">
        <v>1607</v>
      </c>
      <c r="H58" s="288">
        <v>1667</v>
      </c>
    </row>
    <row r="59" spans="2:8" ht="45.75" customHeight="1" x14ac:dyDescent="0.2">
      <c r="B59" s="271"/>
      <c r="C59" s="1067" t="s">
        <v>501</v>
      </c>
      <c r="D59" s="1068"/>
      <c r="E59" s="1069"/>
      <c r="F59" s="280">
        <v>689</v>
      </c>
      <c r="G59" s="280">
        <v>661</v>
      </c>
      <c r="H59" s="288">
        <v>633</v>
      </c>
    </row>
    <row r="60" spans="2:8" ht="45.75" customHeight="1" x14ac:dyDescent="0.2">
      <c r="B60" s="271"/>
      <c r="C60" s="1067" t="s">
        <v>241</v>
      </c>
      <c r="D60" s="1068"/>
      <c r="E60" s="1069"/>
      <c r="F60" s="280">
        <v>720</v>
      </c>
      <c r="G60" s="280">
        <v>670</v>
      </c>
      <c r="H60" s="288">
        <v>601</v>
      </c>
    </row>
    <row r="61" spans="2:8" ht="45.75" customHeight="1" x14ac:dyDescent="0.2">
      <c r="B61" s="271"/>
      <c r="C61" s="1067" t="s">
        <v>118</v>
      </c>
      <c r="D61" s="1068"/>
      <c r="E61" s="1069"/>
      <c r="F61" s="280">
        <v>462</v>
      </c>
      <c r="G61" s="280">
        <v>457</v>
      </c>
      <c r="H61" s="288">
        <v>456</v>
      </c>
    </row>
    <row r="62" spans="2:8" ht="45.75" customHeight="1" x14ac:dyDescent="0.2">
      <c r="B62" s="272"/>
      <c r="C62" s="1070" t="s">
        <v>334</v>
      </c>
      <c r="D62" s="1071"/>
      <c r="E62" s="1072"/>
      <c r="F62" s="281">
        <v>394</v>
      </c>
      <c r="G62" s="281">
        <v>393</v>
      </c>
      <c r="H62" s="289">
        <v>381</v>
      </c>
    </row>
    <row r="63" spans="2:8" ht="52.5" customHeight="1" x14ac:dyDescent="0.2">
      <c r="B63" s="273"/>
      <c r="C63" s="1073" t="s">
        <v>97</v>
      </c>
      <c r="D63" s="1073"/>
      <c r="E63" s="1074"/>
      <c r="F63" s="282">
        <v>7088</v>
      </c>
      <c r="G63" s="282">
        <v>7628</v>
      </c>
      <c r="H63" s="290">
        <v>7552</v>
      </c>
    </row>
    <row r="64" spans="2:8" ht="13" x14ac:dyDescent="0.2"/>
  </sheetData>
  <sheetProtection algorithmName="SHA-512" hashValue="fECXaEqX9JTW3hdhI7t79QvX2G35GKMufR1Tu6yWpWnCNncJCjJTmx3++dDZTYSk6yKPnenDPqpdsAhCl3CqvQ==" saltValue="ODay479jSvWQqowPiD8B4A==" spinCount="100000" sheet="1" objects="1" scenarios="1"/>
  <mergeCells count="9">
    <mergeCell ref="C60:E60"/>
    <mergeCell ref="C61:E61"/>
    <mergeCell ref="C62:E62"/>
    <mergeCell ref="C63:E63"/>
    <mergeCell ref="C55:E55"/>
    <mergeCell ref="C56:E56"/>
    <mergeCell ref="C57:E57"/>
    <mergeCell ref="C58:E58"/>
    <mergeCell ref="C59:E59"/>
  </mergeCells>
  <phoneticPr fontId="5"/>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762549-627E-4D7A-A775-90A664070EBF}">
  <sheetPr>
    <pageSetUpPr fitToPage="1"/>
  </sheetPr>
  <dimension ref="A1:DE85"/>
  <sheetViews>
    <sheetView showGridLines="0" topLeftCell="BF16" zoomScale="110" zoomScaleNormal="110" zoomScaleSheetLayoutView="55" workbookViewId="0">
      <selection activeCell="AN70" sqref="AN70"/>
    </sheetView>
  </sheetViews>
  <sheetFormatPr defaultColWidth="0" defaultRowHeight="0" customHeight="1" zeroHeight="1" x14ac:dyDescent="0.2"/>
  <cols>
    <col min="1" max="1" width="6.36328125" style="90" customWidth="1"/>
    <col min="2" max="107" width="2.453125" style="90" customWidth="1"/>
    <col min="108" max="108" width="6.08984375" style="79" customWidth="1"/>
    <col min="109" max="109" width="5.90625" style="80" customWidth="1"/>
    <col min="110" max="110" width="8.6328125" style="90" hidden="1" customWidth="1"/>
    <col min="111" max="16384" width="8.6328125" style="90" hidden="1"/>
  </cols>
  <sheetData>
    <row r="1" spans="1:109" ht="42.75" customHeight="1" x14ac:dyDescent="0.2">
      <c r="A1" s="1127"/>
      <c r="B1" s="1126"/>
      <c r="DD1" s="90"/>
      <c r="DE1" s="90"/>
    </row>
    <row r="2" spans="1:109" ht="25.5" customHeight="1" x14ac:dyDescent="0.2">
      <c r="A2" s="1125"/>
      <c r="C2" s="1125"/>
      <c r="O2" s="1125"/>
      <c r="P2" s="1125"/>
      <c r="Q2" s="1125"/>
      <c r="R2" s="1125"/>
      <c r="S2" s="1125"/>
      <c r="T2" s="1125"/>
      <c r="U2" s="1125"/>
      <c r="V2" s="1125"/>
      <c r="W2" s="1125"/>
      <c r="X2" s="1125"/>
      <c r="Y2" s="1125"/>
      <c r="Z2" s="1125"/>
      <c r="AA2" s="1125"/>
      <c r="AB2" s="1125"/>
      <c r="AC2" s="1125"/>
      <c r="AD2" s="1125"/>
      <c r="AE2" s="1125"/>
      <c r="AF2" s="1125"/>
      <c r="AG2" s="1125"/>
      <c r="AH2" s="1125"/>
      <c r="AI2" s="1125"/>
      <c r="AU2" s="1125"/>
      <c r="BG2" s="1125"/>
      <c r="BS2" s="1125"/>
      <c r="CE2" s="1125"/>
      <c r="CQ2" s="1125"/>
      <c r="DD2" s="90"/>
      <c r="DE2" s="90"/>
    </row>
    <row r="3" spans="1:109" ht="25.5" customHeight="1" x14ac:dyDescent="0.2">
      <c r="A3" s="1125"/>
      <c r="C3" s="1125"/>
      <c r="O3" s="1125"/>
      <c r="P3" s="1125"/>
      <c r="Q3" s="1125"/>
      <c r="R3" s="1125"/>
      <c r="S3" s="1125"/>
      <c r="T3" s="1125"/>
      <c r="U3" s="1125"/>
      <c r="V3" s="1125"/>
      <c r="W3" s="1125"/>
      <c r="X3" s="1125"/>
      <c r="Y3" s="1125"/>
      <c r="Z3" s="1125"/>
      <c r="AA3" s="1125"/>
      <c r="AB3" s="1125"/>
      <c r="AC3" s="1125"/>
      <c r="AD3" s="1125"/>
      <c r="AE3" s="1125"/>
      <c r="AF3" s="1125"/>
      <c r="AG3" s="1125"/>
      <c r="AH3" s="1125"/>
      <c r="AI3" s="1125"/>
      <c r="AU3" s="1125"/>
      <c r="BG3" s="1125"/>
      <c r="BS3" s="1125"/>
      <c r="CE3" s="1125"/>
      <c r="CQ3" s="1125"/>
      <c r="DD3" s="90"/>
      <c r="DE3" s="90"/>
    </row>
    <row r="4" spans="1:109" s="78" customFormat="1" ht="13" x14ac:dyDescent="0.2">
      <c r="A4" s="1125"/>
      <c r="B4" s="1125"/>
      <c r="C4" s="1125"/>
      <c r="D4" s="1125"/>
      <c r="E4" s="1125"/>
      <c r="F4" s="1125"/>
      <c r="G4" s="1125"/>
      <c r="H4" s="1125"/>
      <c r="I4" s="1125"/>
      <c r="J4" s="1125"/>
      <c r="K4" s="1125"/>
      <c r="L4" s="1125"/>
      <c r="M4" s="1125"/>
      <c r="N4" s="1125"/>
      <c r="O4" s="1125"/>
      <c r="P4" s="1125"/>
      <c r="Q4" s="1125"/>
      <c r="R4" s="1125"/>
      <c r="S4" s="1125"/>
      <c r="T4" s="1125"/>
      <c r="U4" s="1125"/>
      <c r="V4" s="1125"/>
      <c r="W4" s="1125"/>
      <c r="X4" s="1125"/>
      <c r="Y4" s="1125"/>
      <c r="Z4" s="1125"/>
      <c r="AA4" s="1125"/>
      <c r="AB4" s="1125"/>
      <c r="AC4" s="1125"/>
      <c r="AD4" s="1125"/>
      <c r="AE4" s="1125"/>
      <c r="AF4" s="1125"/>
      <c r="AG4" s="1125"/>
      <c r="AH4" s="1125"/>
      <c r="AI4" s="1125"/>
      <c r="AJ4" s="1125"/>
      <c r="AK4" s="1125"/>
      <c r="AL4" s="1125"/>
      <c r="AM4" s="1125"/>
      <c r="AN4" s="1125"/>
      <c r="AO4" s="1125"/>
      <c r="AP4" s="1125"/>
      <c r="AQ4" s="1125"/>
      <c r="AR4" s="1125"/>
      <c r="AS4" s="1125"/>
      <c r="AT4" s="1125"/>
      <c r="AU4" s="1125"/>
      <c r="AV4" s="1125"/>
      <c r="AW4" s="1125"/>
      <c r="AX4" s="1125"/>
      <c r="AY4" s="1125"/>
      <c r="AZ4" s="1125"/>
      <c r="BA4" s="1125"/>
      <c r="BB4" s="1125"/>
      <c r="BC4" s="1125"/>
      <c r="BD4" s="1125"/>
      <c r="BE4" s="1125"/>
      <c r="BF4" s="1125"/>
      <c r="BG4" s="1125"/>
      <c r="BH4" s="1125"/>
      <c r="BI4" s="1125"/>
      <c r="BJ4" s="1125"/>
      <c r="BK4" s="1125"/>
      <c r="BL4" s="1125"/>
      <c r="BM4" s="1125"/>
      <c r="BN4" s="1125"/>
      <c r="BO4" s="1125"/>
      <c r="BP4" s="1125"/>
      <c r="BQ4" s="1125"/>
      <c r="BR4" s="1125"/>
      <c r="BS4" s="1125"/>
      <c r="BT4" s="1125"/>
      <c r="BU4" s="1125"/>
      <c r="BV4" s="1125"/>
      <c r="BW4" s="1125"/>
      <c r="BX4" s="1125"/>
      <c r="BY4" s="1125"/>
      <c r="BZ4" s="1125"/>
      <c r="CA4" s="1125"/>
      <c r="CB4" s="1125"/>
      <c r="CC4" s="1125"/>
      <c r="CD4" s="1125"/>
      <c r="CE4" s="1125"/>
      <c r="CF4" s="1125"/>
      <c r="CG4" s="1125"/>
      <c r="CH4" s="1125"/>
      <c r="CI4" s="1125"/>
      <c r="CJ4" s="1125"/>
      <c r="CK4" s="1125"/>
      <c r="CL4" s="1125"/>
      <c r="CM4" s="1125"/>
      <c r="CN4" s="1125"/>
      <c r="CO4" s="1125"/>
      <c r="CP4" s="1125"/>
      <c r="CQ4" s="1125"/>
      <c r="CR4" s="1125"/>
      <c r="CS4" s="1125"/>
      <c r="CT4" s="1125"/>
      <c r="CU4" s="1125"/>
      <c r="CV4" s="1125"/>
      <c r="CW4" s="1125"/>
      <c r="CX4" s="1125"/>
      <c r="CY4" s="1125"/>
      <c r="CZ4" s="1125"/>
      <c r="DA4" s="1125"/>
      <c r="DB4" s="1125"/>
      <c r="DC4" s="1125"/>
      <c r="DD4" s="1125"/>
      <c r="DE4" s="1125"/>
    </row>
    <row r="5" spans="1:109" s="78" customFormat="1" ht="13" x14ac:dyDescent="0.2">
      <c r="A5" s="1125"/>
      <c r="B5" s="1125"/>
      <c r="C5" s="1125"/>
      <c r="D5" s="1125"/>
      <c r="E5" s="1125"/>
      <c r="F5" s="1125"/>
      <c r="G5" s="1125"/>
      <c r="H5" s="1125"/>
      <c r="I5" s="1125"/>
      <c r="J5" s="1125"/>
      <c r="K5" s="1125"/>
      <c r="L5" s="1125"/>
      <c r="M5" s="1125"/>
      <c r="N5" s="1125"/>
      <c r="O5" s="1125"/>
      <c r="P5" s="1125"/>
      <c r="Q5" s="1125"/>
      <c r="R5" s="1125"/>
      <c r="S5" s="1125"/>
      <c r="T5" s="1125"/>
      <c r="U5" s="1125"/>
      <c r="V5" s="1125"/>
      <c r="W5" s="1125"/>
      <c r="X5" s="1125"/>
      <c r="Y5" s="1125"/>
      <c r="Z5" s="1125"/>
      <c r="AA5" s="1125"/>
      <c r="AB5" s="1125"/>
      <c r="AC5" s="1125"/>
      <c r="AD5" s="1125"/>
      <c r="AE5" s="1125"/>
      <c r="AF5" s="1125"/>
      <c r="AG5" s="1125"/>
      <c r="AH5" s="1125"/>
      <c r="AI5" s="1125"/>
      <c r="AJ5" s="1125"/>
      <c r="AK5" s="1125"/>
      <c r="AL5" s="1125"/>
      <c r="AM5" s="1125"/>
      <c r="AN5" s="1125"/>
      <c r="AO5" s="1125"/>
      <c r="AP5" s="1125"/>
      <c r="AQ5" s="1125"/>
      <c r="AR5" s="1125"/>
      <c r="AS5" s="1125"/>
      <c r="AT5" s="1125"/>
      <c r="AU5" s="1125"/>
      <c r="AV5" s="1125"/>
      <c r="AW5" s="1125"/>
      <c r="AX5" s="1125"/>
      <c r="AY5" s="1125"/>
      <c r="AZ5" s="1125"/>
      <c r="BA5" s="1125"/>
      <c r="BB5" s="1125"/>
      <c r="BC5" s="1125"/>
      <c r="BD5" s="1125"/>
      <c r="BE5" s="1125"/>
      <c r="BF5" s="1125"/>
      <c r="BG5" s="1125"/>
      <c r="BH5" s="1125"/>
      <c r="BI5" s="1125"/>
      <c r="BJ5" s="1125"/>
      <c r="BK5" s="1125"/>
      <c r="BL5" s="1125"/>
      <c r="BM5" s="1125"/>
      <c r="BN5" s="1125"/>
      <c r="BO5" s="1125"/>
      <c r="BP5" s="1125"/>
      <c r="BQ5" s="1125"/>
      <c r="BR5" s="1125"/>
      <c r="BS5" s="1125"/>
      <c r="BT5" s="1125"/>
      <c r="BU5" s="1125"/>
      <c r="BV5" s="1125"/>
      <c r="BW5" s="1125"/>
      <c r="BX5" s="1125"/>
      <c r="BY5" s="1125"/>
      <c r="BZ5" s="1125"/>
      <c r="CA5" s="1125"/>
      <c r="CB5" s="1125"/>
      <c r="CC5" s="1125"/>
      <c r="CD5" s="1125"/>
      <c r="CE5" s="1125"/>
      <c r="CF5" s="1125"/>
      <c r="CG5" s="1125"/>
      <c r="CH5" s="1125"/>
      <c r="CI5" s="1125"/>
      <c r="CJ5" s="1125"/>
      <c r="CK5" s="1125"/>
      <c r="CL5" s="1125"/>
      <c r="CM5" s="1125"/>
      <c r="CN5" s="1125"/>
      <c r="CO5" s="1125"/>
      <c r="CP5" s="1125"/>
      <c r="CQ5" s="1125"/>
      <c r="CR5" s="1125"/>
      <c r="CS5" s="1125"/>
      <c r="CT5" s="1125"/>
      <c r="CU5" s="1125"/>
      <c r="CV5" s="1125"/>
      <c r="CW5" s="1125"/>
      <c r="CX5" s="1125"/>
      <c r="CY5" s="1125"/>
      <c r="CZ5" s="1125"/>
      <c r="DA5" s="1125"/>
      <c r="DB5" s="1125"/>
      <c r="DC5" s="1125"/>
      <c r="DD5" s="1125"/>
      <c r="DE5" s="1125"/>
    </row>
    <row r="6" spans="1:109" s="78" customFormat="1" ht="13" x14ac:dyDescent="0.2">
      <c r="A6" s="1125"/>
      <c r="B6" s="1125"/>
      <c r="C6" s="1125"/>
      <c r="D6" s="1125"/>
      <c r="E6" s="1125"/>
      <c r="F6" s="1125"/>
      <c r="G6" s="1125"/>
      <c r="H6" s="1125"/>
      <c r="I6" s="1125"/>
      <c r="J6" s="1125"/>
      <c r="K6" s="1125"/>
      <c r="L6" s="1125"/>
      <c r="M6" s="1125"/>
      <c r="N6" s="1125"/>
      <c r="O6" s="1125"/>
      <c r="P6" s="1125"/>
      <c r="Q6" s="1125"/>
      <c r="R6" s="1125"/>
      <c r="S6" s="1125"/>
      <c r="T6" s="1125"/>
      <c r="U6" s="1125"/>
      <c r="V6" s="1125"/>
      <c r="W6" s="1125"/>
      <c r="X6" s="1125"/>
      <c r="Y6" s="1125"/>
      <c r="Z6" s="1125"/>
      <c r="AA6" s="1125"/>
      <c r="AB6" s="1125"/>
      <c r="AC6" s="1125"/>
      <c r="AD6" s="1125"/>
      <c r="AE6" s="1125"/>
      <c r="AF6" s="1125"/>
      <c r="AG6" s="1125"/>
      <c r="AH6" s="1125"/>
      <c r="AI6" s="1125"/>
      <c r="AJ6" s="1125"/>
      <c r="AK6" s="1125"/>
      <c r="AL6" s="1125"/>
      <c r="AM6" s="1125"/>
      <c r="AN6" s="1125"/>
      <c r="AO6" s="1125"/>
      <c r="AP6" s="1125"/>
      <c r="AQ6" s="1125"/>
      <c r="AR6" s="1125"/>
      <c r="AS6" s="1125"/>
      <c r="AT6" s="1125"/>
      <c r="AU6" s="1125"/>
      <c r="AV6" s="1125"/>
      <c r="AW6" s="1125"/>
      <c r="AX6" s="1125"/>
      <c r="AY6" s="1125"/>
      <c r="AZ6" s="1125"/>
      <c r="BA6" s="1125"/>
      <c r="BB6" s="1125"/>
      <c r="BC6" s="1125"/>
      <c r="BD6" s="1125"/>
      <c r="BE6" s="1125"/>
      <c r="BF6" s="1125"/>
      <c r="BG6" s="1125"/>
      <c r="BH6" s="1125"/>
      <c r="BI6" s="1125"/>
      <c r="BJ6" s="1125"/>
      <c r="BK6" s="1125"/>
      <c r="BL6" s="1125"/>
      <c r="BM6" s="1125"/>
      <c r="BN6" s="1125"/>
      <c r="BO6" s="1125"/>
      <c r="BP6" s="1125"/>
      <c r="BQ6" s="1125"/>
      <c r="BR6" s="1125"/>
      <c r="BS6" s="1125"/>
      <c r="BT6" s="1125"/>
      <c r="BU6" s="1125"/>
      <c r="BV6" s="1125"/>
      <c r="BW6" s="1125"/>
      <c r="BX6" s="1125"/>
      <c r="BY6" s="1125"/>
      <c r="BZ6" s="1125"/>
      <c r="CA6" s="1125"/>
      <c r="CB6" s="1125"/>
      <c r="CC6" s="1125"/>
      <c r="CD6" s="1125"/>
      <c r="CE6" s="1125"/>
      <c r="CF6" s="1125"/>
      <c r="CG6" s="1125"/>
      <c r="CH6" s="1125"/>
      <c r="CI6" s="1125"/>
      <c r="CJ6" s="1125"/>
      <c r="CK6" s="1125"/>
      <c r="CL6" s="1125"/>
      <c r="CM6" s="1125"/>
      <c r="CN6" s="1125"/>
      <c r="CO6" s="1125"/>
      <c r="CP6" s="1125"/>
      <c r="CQ6" s="1125"/>
      <c r="CR6" s="1125"/>
      <c r="CS6" s="1125"/>
      <c r="CT6" s="1125"/>
      <c r="CU6" s="1125"/>
      <c r="CV6" s="1125"/>
      <c r="CW6" s="1125"/>
      <c r="CX6" s="1125"/>
      <c r="CY6" s="1125"/>
      <c r="CZ6" s="1125"/>
      <c r="DA6" s="1125"/>
      <c r="DB6" s="1125"/>
      <c r="DC6" s="1125"/>
      <c r="DD6" s="1125"/>
      <c r="DE6" s="1125"/>
    </row>
    <row r="7" spans="1:109" s="78" customFormat="1" ht="13" x14ac:dyDescent="0.2">
      <c r="A7" s="1125"/>
      <c r="B7" s="1125"/>
      <c r="C7" s="1125"/>
      <c r="D7" s="1125"/>
      <c r="E7" s="1125"/>
      <c r="F7" s="1125"/>
      <c r="G7" s="1125"/>
      <c r="H7" s="1125"/>
      <c r="I7" s="1125"/>
      <c r="J7" s="1125"/>
      <c r="K7" s="1125"/>
      <c r="L7" s="1125"/>
      <c r="M7" s="1125"/>
      <c r="N7" s="1125"/>
      <c r="O7" s="1125"/>
      <c r="P7" s="1125"/>
      <c r="Q7" s="1125"/>
      <c r="R7" s="1125"/>
      <c r="S7" s="1125"/>
      <c r="T7" s="1125"/>
      <c r="U7" s="1125"/>
      <c r="V7" s="1125"/>
      <c r="W7" s="1125"/>
      <c r="X7" s="1125"/>
      <c r="Y7" s="1125"/>
      <c r="Z7" s="1125"/>
      <c r="AA7" s="1125"/>
      <c r="AB7" s="1125"/>
      <c r="AC7" s="1125"/>
      <c r="AD7" s="1125"/>
      <c r="AE7" s="1125"/>
      <c r="AF7" s="1125"/>
      <c r="AG7" s="1125"/>
      <c r="AH7" s="1125"/>
      <c r="AI7" s="1125"/>
      <c r="AJ7" s="1125"/>
      <c r="AK7" s="1125"/>
      <c r="AL7" s="1125"/>
      <c r="AM7" s="1125"/>
      <c r="AN7" s="1125"/>
      <c r="AO7" s="1125"/>
      <c r="AP7" s="1125"/>
      <c r="AQ7" s="1125"/>
      <c r="AR7" s="1125"/>
      <c r="AS7" s="1125"/>
      <c r="AT7" s="1125"/>
      <c r="AU7" s="1125"/>
      <c r="AV7" s="1125"/>
      <c r="AW7" s="1125"/>
      <c r="AX7" s="1125"/>
      <c r="AY7" s="1125"/>
      <c r="AZ7" s="1125"/>
      <c r="BA7" s="1125"/>
      <c r="BB7" s="1125"/>
      <c r="BC7" s="1125"/>
      <c r="BD7" s="1125"/>
      <c r="BE7" s="1125"/>
      <c r="BF7" s="1125"/>
      <c r="BG7" s="1125"/>
      <c r="BH7" s="1125"/>
      <c r="BI7" s="1125"/>
      <c r="BJ7" s="1125"/>
      <c r="BK7" s="1125"/>
      <c r="BL7" s="1125"/>
      <c r="BM7" s="1125"/>
      <c r="BN7" s="1125"/>
      <c r="BO7" s="1125"/>
      <c r="BP7" s="1125"/>
      <c r="BQ7" s="1125"/>
      <c r="BR7" s="1125"/>
      <c r="BS7" s="1125"/>
      <c r="BT7" s="1125"/>
      <c r="BU7" s="1125"/>
      <c r="BV7" s="1125"/>
      <c r="BW7" s="1125"/>
      <c r="BX7" s="1125"/>
      <c r="BY7" s="1125"/>
      <c r="BZ7" s="1125"/>
      <c r="CA7" s="1125"/>
      <c r="CB7" s="1125"/>
      <c r="CC7" s="1125"/>
      <c r="CD7" s="1125"/>
      <c r="CE7" s="1125"/>
      <c r="CF7" s="1125"/>
      <c r="CG7" s="1125"/>
      <c r="CH7" s="1125"/>
      <c r="CI7" s="1125"/>
      <c r="CJ7" s="1125"/>
      <c r="CK7" s="1125"/>
      <c r="CL7" s="1125"/>
      <c r="CM7" s="1125"/>
      <c r="CN7" s="1125"/>
      <c r="CO7" s="1125"/>
      <c r="CP7" s="1125"/>
      <c r="CQ7" s="1125"/>
      <c r="CR7" s="1125"/>
      <c r="CS7" s="1125"/>
      <c r="CT7" s="1125"/>
      <c r="CU7" s="1125"/>
      <c r="CV7" s="1125"/>
      <c r="CW7" s="1125"/>
      <c r="CX7" s="1125"/>
      <c r="CY7" s="1125"/>
      <c r="CZ7" s="1125"/>
      <c r="DA7" s="1125"/>
      <c r="DB7" s="1125"/>
      <c r="DC7" s="1125"/>
      <c r="DD7" s="1125"/>
      <c r="DE7" s="1125"/>
    </row>
    <row r="8" spans="1:109" s="78" customFormat="1" ht="13" x14ac:dyDescent="0.2">
      <c r="A8" s="1125"/>
      <c r="B8" s="1125"/>
      <c r="C8" s="1125"/>
      <c r="D8" s="1125"/>
      <c r="E8" s="1125"/>
      <c r="F8" s="1125"/>
      <c r="G8" s="1125"/>
      <c r="H8" s="1125"/>
      <c r="I8" s="1125"/>
      <c r="J8" s="1125"/>
      <c r="K8" s="1125"/>
      <c r="L8" s="1125"/>
      <c r="M8" s="1125"/>
      <c r="N8" s="1125"/>
      <c r="O8" s="1125"/>
      <c r="P8" s="1125"/>
      <c r="Q8" s="1125"/>
      <c r="R8" s="1125"/>
      <c r="S8" s="1125"/>
      <c r="T8" s="1125"/>
      <c r="U8" s="1125"/>
      <c r="V8" s="1125"/>
      <c r="W8" s="1125"/>
      <c r="X8" s="1125"/>
      <c r="Y8" s="1125"/>
      <c r="Z8" s="1125"/>
      <c r="AA8" s="1125"/>
      <c r="AB8" s="1125"/>
      <c r="AC8" s="1125"/>
      <c r="AD8" s="1125"/>
      <c r="AE8" s="1125"/>
      <c r="AF8" s="1125"/>
      <c r="AG8" s="1125"/>
      <c r="AH8" s="1125"/>
      <c r="AI8" s="1125"/>
      <c r="AJ8" s="1125"/>
      <c r="AK8" s="1125"/>
      <c r="AL8" s="1125"/>
      <c r="AM8" s="1125"/>
      <c r="AN8" s="1125"/>
      <c r="AO8" s="1125"/>
      <c r="AP8" s="1125"/>
      <c r="AQ8" s="1125"/>
      <c r="AR8" s="1125"/>
      <c r="AS8" s="1125"/>
      <c r="AT8" s="1125"/>
      <c r="AU8" s="1125"/>
      <c r="AV8" s="1125"/>
      <c r="AW8" s="1125"/>
      <c r="AX8" s="1125"/>
      <c r="AY8" s="1125"/>
      <c r="AZ8" s="1125"/>
      <c r="BA8" s="1125"/>
      <c r="BB8" s="1125"/>
      <c r="BC8" s="1125"/>
      <c r="BD8" s="1125"/>
      <c r="BE8" s="1125"/>
      <c r="BF8" s="1125"/>
      <c r="BG8" s="1125"/>
      <c r="BH8" s="1125"/>
      <c r="BI8" s="1125"/>
      <c r="BJ8" s="1125"/>
      <c r="BK8" s="1125"/>
      <c r="BL8" s="1125"/>
      <c r="BM8" s="1125"/>
      <c r="BN8" s="1125"/>
      <c r="BO8" s="1125"/>
      <c r="BP8" s="1125"/>
      <c r="BQ8" s="1125"/>
      <c r="BR8" s="1125"/>
      <c r="BS8" s="1125"/>
      <c r="BT8" s="1125"/>
      <c r="BU8" s="1125"/>
      <c r="BV8" s="1125"/>
      <c r="BW8" s="1125"/>
      <c r="BX8" s="1125"/>
      <c r="BY8" s="1125"/>
      <c r="BZ8" s="1125"/>
      <c r="CA8" s="1125"/>
      <c r="CB8" s="1125"/>
      <c r="CC8" s="1125"/>
      <c r="CD8" s="1125"/>
      <c r="CE8" s="1125"/>
      <c r="CF8" s="1125"/>
      <c r="CG8" s="1125"/>
      <c r="CH8" s="1125"/>
      <c r="CI8" s="1125"/>
      <c r="CJ8" s="1125"/>
      <c r="CK8" s="1125"/>
      <c r="CL8" s="1125"/>
      <c r="CM8" s="1125"/>
      <c r="CN8" s="1125"/>
      <c r="CO8" s="1125"/>
      <c r="CP8" s="1125"/>
      <c r="CQ8" s="1125"/>
      <c r="CR8" s="1125"/>
      <c r="CS8" s="1125"/>
      <c r="CT8" s="1125"/>
      <c r="CU8" s="1125"/>
      <c r="CV8" s="1125"/>
      <c r="CW8" s="1125"/>
      <c r="CX8" s="1125"/>
      <c r="CY8" s="1125"/>
      <c r="CZ8" s="1125"/>
      <c r="DA8" s="1125"/>
      <c r="DB8" s="1125"/>
      <c r="DC8" s="1125"/>
      <c r="DD8" s="1125"/>
      <c r="DE8" s="1125"/>
    </row>
    <row r="9" spans="1:109" s="78" customFormat="1" ht="13" x14ac:dyDescent="0.2">
      <c r="A9" s="1125"/>
      <c r="B9" s="1125"/>
      <c r="C9" s="1125"/>
      <c r="D9" s="1125"/>
      <c r="E9" s="1125"/>
      <c r="F9" s="1125"/>
      <c r="G9" s="1125"/>
      <c r="H9" s="1125"/>
      <c r="I9" s="1125"/>
      <c r="J9" s="1125"/>
      <c r="K9" s="1125"/>
      <c r="L9" s="1125"/>
      <c r="M9" s="1125"/>
      <c r="N9" s="1125"/>
      <c r="O9" s="1125"/>
      <c r="P9" s="1125"/>
      <c r="Q9" s="1125"/>
      <c r="R9" s="1125"/>
      <c r="S9" s="1125"/>
      <c r="T9" s="1125"/>
      <c r="U9" s="1125"/>
      <c r="V9" s="1125"/>
      <c r="W9" s="1125"/>
      <c r="X9" s="1125"/>
      <c r="Y9" s="1125"/>
      <c r="Z9" s="1125"/>
      <c r="AA9" s="1125"/>
      <c r="AB9" s="1125"/>
      <c r="AC9" s="1125"/>
      <c r="AD9" s="1125"/>
      <c r="AE9" s="1125"/>
      <c r="AF9" s="1125"/>
      <c r="AG9" s="1125"/>
      <c r="AH9" s="1125"/>
      <c r="AI9" s="1125"/>
      <c r="AJ9" s="1125"/>
      <c r="AK9" s="1125"/>
      <c r="AL9" s="1125"/>
      <c r="AM9" s="1125"/>
      <c r="AN9" s="1125"/>
      <c r="AO9" s="1125"/>
      <c r="AP9" s="1125"/>
      <c r="AQ9" s="1125"/>
      <c r="AR9" s="1125"/>
      <c r="AS9" s="1125"/>
      <c r="AT9" s="1125"/>
      <c r="AU9" s="1125"/>
      <c r="AV9" s="1125"/>
      <c r="AW9" s="1125"/>
      <c r="AX9" s="1125"/>
      <c r="AY9" s="1125"/>
      <c r="AZ9" s="1125"/>
      <c r="BA9" s="1125"/>
      <c r="BB9" s="1125"/>
      <c r="BC9" s="1125"/>
      <c r="BD9" s="1125"/>
      <c r="BE9" s="1125"/>
      <c r="BF9" s="1125"/>
      <c r="BG9" s="1125"/>
      <c r="BH9" s="1125"/>
      <c r="BI9" s="1125"/>
      <c r="BJ9" s="1125"/>
      <c r="BK9" s="1125"/>
      <c r="BL9" s="1125"/>
      <c r="BM9" s="1125"/>
      <c r="BN9" s="1125"/>
      <c r="BO9" s="1125"/>
      <c r="BP9" s="1125"/>
      <c r="BQ9" s="1125"/>
      <c r="BR9" s="1125"/>
      <c r="BS9" s="1125"/>
      <c r="BT9" s="1125"/>
      <c r="BU9" s="1125"/>
      <c r="BV9" s="1125"/>
      <c r="BW9" s="1125"/>
      <c r="BX9" s="1125"/>
      <c r="BY9" s="1125"/>
      <c r="BZ9" s="1125"/>
      <c r="CA9" s="1125"/>
      <c r="CB9" s="1125"/>
      <c r="CC9" s="1125"/>
      <c r="CD9" s="1125"/>
      <c r="CE9" s="1125"/>
      <c r="CF9" s="1125"/>
      <c r="CG9" s="1125"/>
      <c r="CH9" s="1125"/>
      <c r="CI9" s="1125"/>
      <c r="CJ9" s="1125"/>
      <c r="CK9" s="1125"/>
      <c r="CL9" s="1125"/>
      <c r="CM9" s="1125"/>
      <c r="CN9" s="1125"/>
      <c r="CO9" s="1125"/>
      <c r="CP9" s="1125"/>
      <c r="CQ9" s="1125"/>
      <c r="CR9" s="1125"/>
      <c r="CS9" s="1125"/>
      <c r="CT9" s="1125"/>
      <c r="CU9" s="1125"/>
      <c r="CV9" s="1125"/>
      <c r="CW9" s="1125"/>
      <c r="CX9" s="1125"/>
      <c r="CY9" s="1125"/>
      <c r="CZ9" s="1125"/>
      <c r="DA9" s="1125"/>
      <c r="DB9" s="1125"/>
      <c r="DC9" s="1125"/>
      <c r="DD9" s="1125"/>
      <c r="DE9" s="1125"/>
    </row>
    <row r="10" spans="1:109" s="78" customFormat="1" ht="13" x14ac:dyDescent="0.2">
      <c r="A10" s="1125"/>
      <c r="B10" s="1125"/>
      <c r="C10" s="1125"/>
      <c r="D10" s="1125"/>
      <c r="E10" s="1125"/>
      <c r="F10" s="1125"/>
      <c r="G10" s="1125"/>
      <c r="H10" s="1125"/>
      <c r="I10" s="1125"/>
      <c r="J10" s="1125"/>
      <c r="K10" s="1125"/>
      <c r="L10" s="1125"/>
      <c r="M10" s="1125"/>
      <c r="N10" s="1125"/>
      <c r="O10" s="1125"/>
      <c r="P10" s="1125"/>
      <c r="Q10" s="1125"/>
      <c r="R10" s="1125"/>
      <c r="S10" s="1125"/>
      <c r="T10" s="1125"/>
      <c r="U10" s="1125"/>
      <c r="V10" s="1125"/>
      <c r="W10" s="1125"/>
      <c r="X10" s="1125"/>
      <c r="Y10" s="1125"/>
      <c r="Z10" s="1125"/>
      <c r="AA10" s="1125"/>
      <c r="AB10" s="1125"/>
      <c r="AC10" s="1125"/>
      <c r="AD10" s="1125"/>
      <c r="AE10" s="1125"/>
      <c r="AF10" s="1125"/>
      <c r="AG10" s="1125"/>
      <c r="AH10" s="1125"/>
      <c r="AI10" s="1125"/>
      <c r="AJ10" s="1125"/>
      <c r="AK10" s="1125"/>
      <c r="AL10" s="1125"/>
      <c r="AM10" s="1125"/>
      <c r="AN10" s="1125"/>
      <c r="AO10" s="1125"/>
      <c r="AP10" s="1125"/>
      <c r="AQ10" s="1125"/>
      <c r="AR10" s="1125"/>
      <c r="AS10" s="1125"/>
      <c r="AT10" s="1125"/>
      <c r="AU10" s="1125"/>
      <c r="AV10" s="1125"/>
      <c r="AW10" s="1125"/>
      <c r="AX10" s="1125"/>
      <c r="AY10" s="1125"/>
      <c r="AZ10" s="1125"/>
      <c r="BA10" s="1125"/>
      <c r="BB10" s="1125"/>
      <c r="BC10" s="1125"/>
      <c r="BD10" s="1125"/>
      <c r="BE10" s="1125"/>
      <c r="BF10" s="1125"/>
      <c r="BG10" s="1125"/>
      <c r="BH10" s="1125"/>
      <c r="BI10" s="1125"/>
      <c r="BJ10" s="1125"/>
      <c r="BK10" s="1125"/>
      <c r="BL10" s="1125"/>
      <c r="BM10" s="1125"/>
      <c r="BN10" s="1125"/>
      <c r="BO10" s="1125"/>
      <c r="BP10" s="1125"/>
      <c r="BQ10" s="1125"/>
      <c r="BR10" s="1125"/>
      <c r="BS10" s="1125"/>
      <c r="BT10" s="1125"/>
      <c r="BU10" s="1125"/>
      <c r="BV10" s="1125"/>
      <c r="BW10" s="1125"/>
      <c r="BX10" s="1125"/>
      <c r="BY10" s="1125"/>
      <c r="BZ10" s="1125"/>
      <c r="CA10" s="1125"/>
      <c r="CB10" s="1125"/>
      <c r="CC10" s="1125"/>
      <c r="CD10" s="1125"/>
      <c r="CE10" s="1125"/>
      <c r="CF10" s="1125"/>
      <c r="CG10" s="1125"/>
      <c r="CH10" s="1125"/>
      <c r="CI10" s="1125"/>
      <c r="CJ10" s="1125"/>
      <c r="CK10" s="1125"/>
      <c r="CL10" s="1125"/>
      <c r="CM10" s="1125"/>
      <c r="CN10" s="1125"/>
      <c r="CO10" s="1125"/>
      <c r="CP10" s="1125"/>
      <c r="CQ10" s="1125"/>
      <c r="CR10" s="1125"/>
      <c r="CS10" s="1125"/>
      <c r="CT10" s="1125"/>
      <c r="CU10" s="1125"/>
      <c r="CV10" s="1125"/>
      <c r="CW10" s="1125"/>
      <c r="CX10" s="1125"/>
      <c r="CY10" s="1125"/>
      <c r="CZ10" s="1125"/>
      <c r="DA10" s="1125"/>
      <c r="DB10" s="1125"/>
      <c r="DC10" s="1125"/>
      <c r="DD10" s="1125"/>
      <c r="DE10" s="1125"/>
    </row>
    <row r="11" spans="1:109" s="78" customFormat="1" ht="13" x14ac:dyDescent="0.2">
      <c r="A11" s="1125"/>
      <c r="B11" s="1125"/>
      <c r="C11" s="1125"/>
      <c r="D11" s="1125"/>
      <c r="E11" s="1125"/>
      <c r="F11" s="1125"/>
      <c r="G11" s="1125"/>
      <c r="H11" s="1125"/>
      <c r="I11" s="1125"/>
      <c r="J11" s="1125"/>
      <c r="K11" s="1125"/>
      <c r="L11" s="1125"/>
      <c r="M11" s="1125"/>
      <c r="N11" s="1125"/>
      <c r="O11" s="1125"/>
      <c r="P11" s="1125"/>
      <c r="Q11" s="1125"/>
      <c r="R11" s="1125"/>
      <c r="S11" s="1125"/>
      <c r="T11" s="1125"/>
      <c r="U11" s="1125"/>
      <c r="V11" s="1125"/>
      <c r="W11" s="1125"/>
      <c r="X11" s="1125"/>
      <c r="Y11" s="1125"/>
      <c r="Z11" s="1125"/>
      <c r="AA11" s="1125"/>
      <c r="AB11" s="1125"/>
      <c r="AC11" s="1125"/>
      <c r="AD11" s="1125"/>
      <c r="AE11" s="1125"/>
      <c r="AF11" s="1125"/>
      <c r="AG11" s="1125"/>
      <c r="AH11" s="1125"/>
      <c r="AI11" s="1125"/>
      <c r="AJ11" s="1125"/>
      <c r="AK11" s="1125"/>
      <c r="AL11" s="1125"/>
      <c r="AM11" s="1125"/>
      <c r="AN11" s="1125"/>
      <c r="AO11" s="1125"/>
      <c r="AP11" s="1125"/>
      <c r="AQ11" s="1125"/>
      <c r="AR11" s="1125"/>
      <c r="AS11" s="1125"/>
      <c r="AT11" s="1125"/>
      <c r="AU11" s="1125"/>
      <c r="AV11" s="1125"/>
      <c r="AW11" s="1125"/>
      <c r="AX11" s="1125"/>
      <c r="AY11" s="1125"/>
      <c r="AZ11" s="1125"/>
      <c r="BA11" s="1125"/>
      <c r="BB11" s="1125"/>
      <c r="BC11" s="1125"/>
      <c r="BD11" s="1125"/>
      <c r="BE11" s="1125"/>
      <c r="BF11" s="1125"/>
      <c r="BG11" s="1125"/>
      <c r="BH11" s="1125"/>
      <c r="BI11" s="1125"/>
      <c r="BJ11" s="1125"/>
      <c r="BK11" s="1125"/>
      <c r="BL11" s="1125"/>
      <c r="BM11" s="1125"/>
      <c r="BN11" s="1125"/>
      <c r="BO11" s="1125"/>
      <c r="BP11" s="1125"/>
      <c r="BQ11" s="1125"/>
      <c r="BR11" s="1125"/>
      <c r="BS11" s="1125"/>
      <c r="BT11" s="1125"/>
      <c r="BU11" s="1125"/>
      <c r="BV11" s="1125"/>
      <c r="BW11" s="1125"/>
      <c r="BX11" s="1125"/>
      <c r="BY11" s="1125"/>
      <c r="BZ11" s="1125"/>
      <c r="CA11" s="1125"/>
      <c r="CB11" s="1125"/>
      <c r="CC11" s="1125"/>
      <c r="CD11" s="1125"/>
      <c r="CE11" s="1125"/>
      <c r="CF11" s="1125"/>
      <c r="CG11" s="1125"/>
      <c r="CH11" s="1125"/>
      <c r="CI11" s="1125"/>
      <c r="CJ11" s="1125"/>
      <c r="CK11" s="1125"/>
      <c r="CL11" s="1125"/>
      <c r="CM11" s="1125"/>
      <c r="CN11" s="1125"/>
      <c r="CO11" s="1125"/>
      <c r="CP11" s="1125"/>
      <c r="CQ11" s="1125"/>
      <c r="CR11" s="1125"/>
      <c r="CS11" s="1125"/>
      <c r="CT11" s="1125"/>
      <c r="CU11" s="1125"/>
      <c r="CV11" s="1125"/>
      <c r="CW11" s="1125"/>
      <c r="CX11" s="1125"/>
      <c r="CY11" s="1125"/>
      <c r="CZ11" s="1125"/>
      <c r="DA11" s="1125"/>
      <c r="DB11" s="1125"/>
      <c r="DC11" s="1125"/>
      <c r="DD11" s="1125"/>
      <c r="DE11" s="1125"/>
    </row>
    <row r="12" spans="1:109" s="78" customFormat="1" ht="13" x14ac:dyDescent="0.2">
      <c r="A12" s="1125"/>
      <c r="B12" s="1125"/>
      <c r="C12" s="1125"/>
      <c r="D12" s="1125"/>
      <c r="E12" s="1125"/>
      <c r="F12" s="1125"/>
      <c r="G12" s="1125"/>
      <c r="H12" s="1125"/>
      <c r="I12" s="1125"/>
      <c r="J12" s="1125"/>
      <c r="K12" s="1125"/>
      <c r="L12" s="1125"/>
      <c r="M12" s="1125"/>
      <c r="N12" s="1125"/>
      <c r="O12" s="1125"/>
      <c r="P12" s="1125"/>
      <c r="Q12" s="1125"/>
      <c r="R12" s="1125"/>
      <c r="S12" s="1125"/>
      <c r="T12" s="1125"/>
      <c r="U12" s="1125"/>
      <c r="V12" s="1125"/>
      <c r="W12" s="1125"/>
      <c r="X12" s="1125"/>
      <c r="Y12" s="1125"/>
      <c r="Z12" s="1125"/>
      <c r="AA12" s="1125"/>
      <c r="AB12" s="1125"/>
      <c r="AC12" s="1125"/>
      <c r="AD12" s="1125"/>
      <c r="AE12" s="1125"/>
      <c r="AF12" s="1125"/>
      <c r="AG12" s="1125"/>
      <c r="AH12" s="1125"/>
      <c r="AI12" s="1125"/>
      <c r="AJ12" s="1125"/>
      <c r="AK12" s="1125"/>
      <c r="AL12" s="1125"/>
      <c r="AM12" s="1125"/>
      <c r="AN12" s="1125"/>
      <c r="AO12" s="1125"/>
      <c r="AP12" s="1125"/>
      <c r="AQ12" s="1125"/>
      <c r="AR12" s="1125"/>
      <c r="AS12" s="1125"/>
      <c r="AT12" s="1125"/>
      <c r="AU12" s="1125"/>
      <c r="AV12" s="1125"/>
      <c r="AW12" s="1125"/>
      <c r="AX12" s="1125"/>
      <c r="AY12" s="1125"/>
      <c r="AZ12" s="1125"/>
      <c r="BA12" s="1125"/>
      <c r="BB12" s="1125"/>
      <c r="BC12" s="1125"/>
      <c r="BD12" s="1125"/>
      <c r="BE12" s="1125"/>
      <c r="BF12" s="1125"/>
      <c r="BG12" s="1125"/>
      <c r="BH12" s="1125"/>
      <c r="BI12" s="1125"/>
      <c r="BJ12" s="1125"/>
      <c r="BK12" s="1125"/>
      <c r="BL12" s="1125"/>
      <c r="BM12" s="1125"/>
      <c r="BN12" s="1125"/>
      <c r="BO12" s="1125"/>
      <c r="BP12" s="1125"/>
      <c r="BQ12" s="1125"/>
      <c r="BR12" s="1125"/>
      <c r="BS12" s="1125"/>
      <c r="BT12" s="1125"/>
      <c r="BU12" s="1125"/>
      <c r="BV12" s="1125"/>
      <c r="BW12" s="1125"/>
      <c r="BX12" s="1125"/>
      <c r="BY12" s="1125"/>
      <c r="BZ12" s="1125"/>
      <c r="CA12" s="1125"/>
      <c r="CB12" s="1125"/>
      <c r="CC12" s="1125"/>
      <c r="CD12" s="1125"/>
      <c r="CE12" s="1125"/>
      <c r="CF12" s="1125"/>
      <c r="CG12" s="1125"/>
      <c r="CH12" s="1125"/>
      <c r="CI12" s="1125"/>
      <c r="CJ12" s="1125"/>
      <c r="CK12" s="1125"/>
      <c r="CL12" s="1125"/>
      <c r="CM12" s="1125"/>
      <c r="CN12" s="1125"/>
      <c r="CO12" s="1125"/>
      <c r="CP12" s="1125"/>
      <c r="CQ12" s="1125"/>
      <c r="CR12" s="1125"/>
      <c r="CS12" s="1125"/>
      <c r="CT12" s="1125"/>
      <c r="CU12" s="1125"/>
      <c r="CV12" s="1125"/>
      <c r="CW12" s="1125"/>
      <c r="CX12" s="1125"/>
      <c r="CY12" s="1125"/>
      <c r="CZ12" s="1125"/>
      <c r="DA12" s="1125"/>
      <c r="DB12" s="1125"/>
      <c r="DC12" s="1125"/>
      <c r="DD12" s="1125"/>
      <c r="DE12" s="1125"/>
    </row>
    <row r="13" spans="1:109" s="78" customFormat="1" ht="13" x14ac:dyDescent="0.2">
      <c r="A13" s="1125"/>
      <c r="B13" s="1125"/>
      <c r="C13" s="1125"/>
      <c r="D13" s="1125"/>
      <c r="E13" s="1125"/>
      <c r="F13" s="1125"/>
      <c r="G13" s="1125"/>
      <c r="H13" s="1125"/>
      <c r="I13" s="1125"/>
      <c r="J13" s="1125"/>
      <c r="K13" s="1125"/>
      <c r="L13" s="1125"/>
      <c r="M13" s="1125"/>
      <c r="N13" s="1125"/>
      <c r="O13" s="1125"/>
      <c r="P13" s="1125"/>
      <c r="Q13" s="1125"/>
      <c r="R13" s="1125"/>
      <c r="S13" s="1125"/>
      <c r="T13" s="1125"/>
      <c r="U13" s="1125"/>
      <c r="V13" s="1125"/>
      <c r="W13" s="1125"/>
      <c r="X13" s="1125"/>
      <c r="Y13" s="1125"/>
      <c r="Z13" s="1125"/>
      <c r="AA13" s="1125"/>
      <c r="AB13" s="1125"/>
      <c r="AC13" s="1125"/>
      <c r="AD13" s="1125"/>
      <c r="AE13" s="1125"/>
      <c r="AF13" s="1125"/>
      <c r="AG13" s="1125"/>
      <c r="AH13" s="1125"/>
      <c r="AI13" s="1125"/>
      <c r="AJ13" s="1125"/>
      <c r="AK13" s="1125"/>
      <c r="AL13" s="1125"/>
      <c r="AM13" s="1125"/>
      <c r="AN13" s="1125"/>
      <c r="AO13" s="1125"/>
      <c r="AP13" s="1125"/>
      <c r="AQ13" s="1125"/>
      <c r="AR13" s="1125"/>
      <c r="AS13" s="1125"/>
      <c r="AT13" s="1125"/>
      <c r="AU13" s="1125"/>
      <c r="AV13" s="1125"/>
      <c r="AW13" s="1125"/>
      <c r="AX13" s="1125"/>
      <c r="AY13" s="1125"/>
      <c r="AZ13" s="1125"/>
      <c r="BA13" s="1125"/>
      <c r="BB13" s="1125"/>
      <c r="BC13" s="1125"/>
      <c r="BD13" s="1125"/>
      <c r="BE13" s="1125"/>
      <c r="BF13" s="1125"/>
      <c r="BG13" s="1125"/>
      <c r="BH13" s="1125"/>
      <c r="BI13" s="1125"/>
      <c r="BJ13" s="1125"/>
      <c r="BK13" s="1125"/>
      <c r="BL13" s="1125"/>
      <c r="BM13" s="1125"/>
      <c r="BN13" s="1125"/>
      <c r="BO13" s="1125"/>
      <c r="BP13" s="1125"/>
      <c r="BQ13" s="1125"/>
      <c r="BR13" s="1125"/>
      <c r="BS13" s="1125"/>
      <c r="BT13" s="1125"/>
      <c r="BU13" s="1125"/>
      <c r="BV13" s="1125"/>
      <c r="BW13" s="1125"/>
      <c r="BX13" s="1125"/>
      <c r="BY13" s="1125"/>
      <c r="BZ13" s="1125"/>
      <c r="CA13" s="1125"/>
      <c r="CB13" s="1125"/>
      <c r="CC13" s="1125"/>
      <c r="CD13" s="1125"/>
      <c r="CE13" s="1125"/>
      <c r="CF13" s="1125"/>
      <c r="CG13" s="1125"/>
      <c r="CH13" s="1125"/>
      <c r="CI13" s="1125"/>
      <c r="CJ13" s="1125"/>
      <c r="CK13" s="1125"/>
      <c r="CL13" s="1125"/>
      <c r="CM13" s="1125"/>
      <c r="CN13" s="1125"/>
      <c r="CO13" s="1125"/>
      <c r="CP13" s="1125"/>
      <c r="CQ13" s="1125"/>
      <c r="CR13" s="1125"/>
      <c r="CS13" s="1125"/>
      <c r="CT13" s="1125"/>
      <c r="CU13" s="1125"/>
      <c r="CV13" s="1125"/>
      <c r="CW13" s="1125"/>
      <c r="CX13" s="1125"/>
      <c r="CY13" s="1125"/>
      <c r="CZ13" s="1125"/>
      <c r="DA13" s="1125"/>
      <c r="DB13" s="1125"/>
      <c r="DC13" s="1125"/>
      <c r="DD13" s="1125"/>
      <c r="DE13" s="1125"/>
    </row>
    <row r="14" spans="1:109" s="78" customFormat="1" ht="13" x14ac:dyDescent="0.2">
      <c r="A14" s="1125"/>
      <c r="B14" s="1125"/>
      <c r="C14" s="1125"/>
      <c r="D14" s="1125"/>
      <c r="E14" s="1125"/>
      <c r="F14" s="1125"/>
      <c r="G14" s="1125"/>
      <c r="H14" s="1125"/>
      <c r="I14" s="1125"/>
      <c r="J14" s="1125"/>
      <c r="K14" s="1125"/>
      <c r="L14" s="1125"/>
      <c r="M14" s="1125"/>
      <c r="N14" s="1125"/>
      <c r="O14" s="1125"/>
      <c r="P14" s="1125"/>
      <c r="Q14" s="1125"/>
      <c r="R14" s="1125"/>
      <c r="S14" s="1125"/>
      <c r="T14" s="1125"/>
      <c r="U14" s="1125"/>
      <c r="V14" s="1125"/>
      <c r="W14" s="1125"/>
      <c r="X14" s="1125"/>
      <c r="Y14" s="1125"/>
      <c r="Z14" s="1125"/>
      <c r="AA14" s="1125"/>
      <c r="AB14" s="1125"/>
      <c r="AC14" s="1125"/>
      <c r="AD14" s="1125"/>
      <c r="AE14" s="1125"/>
      <c r="AF14" s="1125"/>
      <c r="AG14" s="1125"/>
      <c r="AH14" s="1125"/>
      <c r="AI14" s="1125"/>
      <c r="AJ14" s="1125"/>
      <c r="AK14" s="1125"/>
      <c r="AL14" s="1125"/>
      <c r="AM14" s="1125"/>
      <c r="AN14" s="1125"/>
      <c r="AO14" s="1125"/>
      <c r="AP14" s="1125"/>
      <c r="AQ14" s="1125"/>
      <c r="AR14" s="1125"/>
      <c r="AS14" s="1125"/>
      <c r="AT14" s="1125"/>
      <c r="AU14" s="1125"/>
      <c r="AV14" s="1125"/>
      <c r="AW14" s="1125"/>
      <c r="AX14" s="1125"/>
      <c r="AY14" s="1125"/>
      <c r="AZ14" s="1125"/>
      <c r="BA14" s="1125"/>
      <c r="BB14" s="1125"/>
      <c r="BC14" s="1125"/>
      <c r="BD14" s="1125"/>
      <c r="BE14" s="1125"/>
      <c r="BF14" s="1125"/>
      <c r="BG14" s="1125"/>
      <c r="BH14" s="1125"/>
      <c r="BI14" s="1125"/>
      <c r="BJ14" s="1125"/>
      <c r="BK14" s="1125"/>
      <c r="BL14" s="1125"/>
      <c r="BM14" s="1125"/>
      <c r="BN14" s="1125"/>
      <c r="BO14" s="1125"/>
      <c r="BP14" s="1125"/>
      <c r="BQ14" s="1125"/>
      <c r="BR14" s="1125"/>
      <c r="BS14" s="1125"/>
      <c r="BT14" s="1125"/>
      <c r="BU14" s="1125"/>
      <c r="BV14" s="1125"/>
      <c r="BW14" s="1125"/>
      <c r="BX14" s="1125"/>
      <c r="BY14" s="1125"/>
      <c r="BZ14" s="1125"/>
      <c r="CA14" s="1125"/>
      <c r="CB14" s="1125"/>
      <c r="CC14" s="1125"/>
      <c r="CD14" s="1125"/>
      <c r="CE14" s="1125"/>
      <c r="CF14" s="1125"/>
      <c r="CG14" s="1125"/>
      <c r="CH14" s="1125"/>
      <c r="CI14" s="1125"/>
      <c r="CJ14" s="1125"/>
      <c r="CK14" s="1125"/>
      <c r="CL14" s="1125"/>
      <c r="CM14" s="1125"/>
      <c r="CN14" s="1125"/>
      <c r="CO14" s="1125"/>
      <c r="CP14" s="1125"/>
      <c r="CQ14" s="1125"/>
      <c r="CR14" s="1125"/>
      <c r="CS14" s="1125"/>
      <c r="CT14" s="1125"/>
      <c r="CU14" s="1125"/>
      <c r="CV14" s="1125"/>
      <c r="CW14" s="1125"/>
      <c r="CX14" s="1125"/>
      <c r="CY14" s="1125"/>
      <c r="CZ14" s="1125"/>
      <c r="DA14" s="1125"/>
      <c r="DB14" s="1125"/>
      <c r="DC14" s="1125"/>
      <c r="DD14" s="1125"/>
      <c r="DE14" s="1125"/>
    </row>
    <row r="15" spans="1:109" s="78" customFormat="1" ht="13" x14ac:dyDescent="0.2">
      <c r="A15" s="90"/>
      <c r="B15" s="1125"/>
      <c r="C15" s="1125"/>
      <c r="D15" s="1125"/>
      <c r="E15" s="1125"/>
      <c r="F15" s="1125"/>
      <c r="G15" s="1125"/>
      <c r="H15" s="1125"/>
      <c r="I15" s="1125"/>
      <c r="J15" s="1125"/>
      <c r="K15" s="1125"/>
      <c r="L15" s="1125"/>
      <c r="M15" s="1125"/>
      <c r="N15" s="1125"/>
      <c r="O15" s="1125"/>
      <c r="P15" s="1125"/>
      <c r="Q15" s="1125"/>
      <c r="R15" s="1125"/>
      <c r="S15" s="1125"/>
      <c r="T15" s="1125"/>
      <c r="U15" s="1125"/>
      <c r="V15" s="1125"/>
      <c r="W15" s="1125"/>
      <c r="X15" s="1125"/>
      <c r="Y15" s="1125"/>
      <c r="Z15" s="1125"/>
      <c r="AA15" s="1125"/>
      <c r="AB15" s="1125"/>
      <c r="AC15" s="1125"/>
      <c r="AD15" s="1125"/>
      <c r="AE15" s="1125"/>
      <c r="AF15" s="1125"/>
      <c r="AG15" s="1125"/>
      <c r="AH15" s="1125"/>
      <c r="AI15" s="1125"/>
      <c r="AJ15" s="1125"/>
      <c r="AK15" s="1125"/>
      <c r="AL15" s="1125"/>
      <c r="AM15" s="1125"/>
      <c r="AN15" s="1125"/>
      <c r="AO15" s="1125"/>
      <c r="AP15" s="1125"/>
      <c r="AQ15" s="1125"/>
      <c r="AR15" s="1125"/>
      <c r="AS15" s="1125"/>
      <c r="AT15" s="1125"/>
      <c r="AU15" s="1125"/>
      <c r="AV15" s="1125"/>
      <c r="AW15" s="1125"/>
      <c r="AX15" s="1125"/>
      <c r="AY15" s="1125"/>
      <c r="AZ15" s="1125"/>
      <c r="BA15" s="1125"/>
      <c r="BB15" s="1125"/>
      <c r="BC15" s="1125"/>
      <c r="BD15" s="1125"/>
      <c r="BE15" s="1125"/>
      <c r="BF15" s="1125"/>
      <c r="BG15" s="1125"/>
      <c r="BH15" s="1125"/>
      <c r="BI15" s="1125"/>
      <c r="BJ15" s="1125"/>
      <c r="BK15" s="1125"/>
      <c r="BL15" s="1125"/>
      <c r="BM15" s="1125"/>
      <c r="BN15" s="1125"/>
      <c r="BO15" s="1125"/>
      <c r="BP15" s="1125"/>
      <c r="BQ15" s="1125"/>
      <c r="BR15" s="1125"/>
      <c r="BS15" s="1125"/>
      <c r="BT15" s="1125"/>
      <c r="BU15" s="1125"/>
      <c r="BV15" s="1125"/>
      <c r="BW15" s="1125"/>
      <c r="BX15" s="1125"/>
      <c r="BY15" s="1125"/>
      <c r="BZ15" s="1125"/>
      <c r="CA15" s="1125"/>
      <c r="CB15" s="1125"/>
      <c r="CC15" s="1125"/>
      <c r="CD15" s="1125"/>
      <c r="CE15" s="1125"/>
      <c r="CF15" s="1125"/>
      <c r="CG15" s="1125"/>
      <c r="CH15" s="1125"/>
      <c r="CI15" s="1125"/>
      <c r="CJ15" s="1125"/>
      <c r="CK15" s="1125"/>
      <c r="CL15" s="1125"/>
      <c r="CM15" s="1125"/>
      <c r="CN15" s="1125"/>
      <c r="CO15" s="1125"/>
      <c r="CP15" s="1125"/>
      <c r="CQ15" s="1125"/>
      <c r="CR15" s="1125"/>
      <c r="CS15" s="1125"/>
      <c r="CT15" s="1125"/>
      <c r="CU15" s="1125"/>
      <c r="CV15" s="1125"/>
      <c r="CW15" s="1125"/>
      <c r="CX15" s="1125"/>
      <c r="CY15" s="1125"/>
      <c r="CZ15" s="1125"/>
      <c r="DA15" s="1125"/>
      <c r="DB15" s="1125"/>
      <c r="DC15" s="1125"/>
      <c r="DD15" s="1125"/>
      <c r="DE15" s="1125"/>
    </row>
    <row r="16" spans="1:109" s="78" customFormat="1" ht="13" x14ac:dyDescent="0.2">
      <c r="A16" s="90"/>
      <c r="B16" s="1125"/>
      <c r="C16" s="1125"/>
      <c r="D16" s="1125"/>
      <c r="E16" s="1125"/>
      <c r="F16" s="1125"/>
      <c r="G16" s="1125"/>
      <c r="H16" s="1125"/>
      <c r="I16" s="1125"/>
      <c r="J16" s="1125"/>
      <c r="K16" s="1125"/>
      <c r="L16" s="1125"/>
      <c r="M16" s="1125"/>
      <c r="N16" s="1125"/>
      <c r="O16" s="1125"/>
      <c r="P16" s="1125"/>
      <c r="Q16" s="1125"/>
      <c r="R16" s="1125"/>
      <c r="S16" s="1125"/>
      <c r="T16" s="1125"/>
      <c r="U16" s="1125"/>
      <c r="V16" s="1125"/>
      <c r="W16" s="1125"/>
      <c r="X16" s="1125"/>
      <c r="Y16" s="1125"/>
      <c r="Z16" s="1125"/>
      <c r="AA16" s="1125"/>
      <c r="AB16" s="1125"/>
      <c r="AC16" s="1125"/>
      <c r="AD16" s="1125"/>
      <c r="AE16" s="1125"/>
      <c r="AF16" s="1125"/>
      <c r="AG16" s="1125"/>
      <c r="AH16" s="1125"/>
      <c r="AI16" s="1125"/>
      <c r="AJ16" s="1125"/>
      <c r="AK16" s="1125"/>
      <c r="AL16" s="1125"/>
      <c r="AM16" s="1125"/>
      <c r="AN16" s="1125"/>
      <c r="AO16" s="1125"/>
      <c r="AP16" s="1125"/>
      <c r="AQ16" s="1125"/>
      <c r="AR16" s="1125"/>
      <c r="AS16" s="1125"/>
      <c r="AT16" s="1125"/>
      <c r="AU16" s="1125"/>
      <c r="AV16" s="1125"/>
      <c r="AW16" s="1125"/>
      <c r="AX16" s="1125"/>
      <c r="AY16" s="1125"/>
      <c r="AZ16" s="1125"/>
      <c r="BA16" s="1125"/>
      <c r="BB16" s="1125"/>
      <c r="BC16" s="1125"/>
      <c r="BD16" s="1125"/>
      <c r="BE16" s="1125"/>
      <c r="BF16" s="1125"/>
      <c r="BG16" s="1125"/>
      <c r="BH16" s="1125"/>
      <c r="BI16" s="1125"/>
      <c r="BJ16" s="1125"/>
      <c r="BK16" s="1125"/>
      <c r="BL16" s="1125"/>
      <c r="BM16" s="1125"/>
      <c r="BN16" s="1125"/>
      <c r="BO16" s="1125"/>
      <c r="BP16" s="1125"/>
      <c r="BQ16" s="1125"/>
      <c r="BR16" s="1125"/>
      <c r="BS16" s="1125"/>
      <c r="BT16" s="1125"/>
      <c r="BU16" s="1125"/>
      <c r="BV16" s="1125"/>
      <c r="BW16" s="1125"/>
      <c r="BX16" s="1125"/>
      <c r="BY16" s="1125"/>
      <c r="BZ16" s="1125"/>
      <c r="CA16" s="1125"/>
      <c r="CB16" s="1125"/>
      <c r="CC16" s="1125"/>
      <c r="CD16" s="1125"/>
      <c r="CE16" s="1125"/>
      <c r="CF16" s="1125"/>
      <c r="CG16" s="1125"/>
      <c r="CH16" s="1125"/>
      <c r="CI16" s="1125"/>
      <c r="CJ16" s="1125"/>
      <c r="CK16" s="1125"/>
      <c r="CL16" s="1125"/>
      <c r="CM16" s="1125"/>
      <c r="CN16" s="1125"/>
      <c r="CO16" s="1125"/>
      <c r="CP16" s="1125"/>
      <c r="CQ16" s="1125"/>
      <c r="CR16" s="1125"/>
      <c r="CS16" s="1125"/>
      <c r="CT16" s="1125"/>
      <c r="CU16" s="1125"/>
      <c r="CV16" s="1125"/>
      <c r="CW16" s="1125"/>
      <c r="CX16" s="1125"/>
      <c r="CY16" s="1125"/>
      <c r="CZ16" s="1125"/>
      <c r="DA16" s="1125"/>
      <c r="DB16" s="1125"/>
      <c r="DC16" s="1125"/>
      <c r="DD16" s="1125"/>
      <c r="DE16" s="1125"/>
    </row>
    <row r="17" spans="1:109" s="78" customFormat="1" ht="13" x14ac:dyDescent="0.2">
      <c r="A17" s="90"/>
      <c r="B17" s="1125"/>
      <c r="C17" s="1125"/>
      <c r="D17" s="1125"/>
      <c r="E17" s="1125"/>
      <c r="F17" s="1125"/>
      <c r="G17" s="1125"/>
      <c r="H17" s="1125"/>
      <c r="I17" s="1125"/>
      <c r="J17" s="1125"/>
      <c r="K17" s="1125"/>
      <c r="L17" s="1125"/>
      <c r="M17" s="1125"/>
      <c r="N17" s="1125"/>
      <c r="O17" s="1125"/>
      <c r="P17" s="1125"/>
      <c r="Q17" s="1125"/>
      <c r="R17" s="1125"/>
      <c r="S17" s="1125"/>
      <c r="T17" s="1125"/>
      <c r="U17" s="1125"/>
      <c r="V17" s="1125"/>
      <c r="W17" s="1125"/>
      <c r="X17" s="1125"/>
      <c r="Y17" s="1125"/>
      <c r="Z17" s="1125"/>
      <c r="AA17" s="1125"/>
      <c r="AB17" s="1125"/>
      <c r="AC17" s="1125"/>
      <c r="AD17" s="1125"/>
      <c r="AE17" s="1125"/>
      <c r="AF17" s="1125"/>
      <c r="AG17" s="1125"/>
      <c r="AH17" s="1125"/>
      <c r="AI17" s="1125"/>
      <c r="AJ17" s="1125"/>
      <c r="AK17" s="1125"/>
      <c r="AL17" s="1125"/>
      <c r="AM17" s="1125"/>
      <c r="AN17" s="1125"/>
      <c r="AO17" s="1125"/>
      <c r="AP17" s="1125"/>
      <c r="AQ17" s="1125"/>
      <c r="AR17" s="1125"/>
      <c r="AS17" s="1125"/>
      <c r="AT17" s="1125"/>
      <c r="AU17" s="1125"/>
      <c r="AV17" s="1125"/>
      <c r="AW17" s="1125"/>
      <c r="AX17" s="1125"/>
      <c r="AY17" s="1125"/>
      <c r="AZ17" s="1125"/>
      <c r="BA17" s="1125"/>
      <c r="BB17" s="1125"/>
      <c r="BC17" s="1125"/>
      <c r="BD17" s="1125"/>
      <c r="BE17" s="1125"/>
      <c r="BF17" s="1125"/>
      <c r="BG17" s="1125"/>
      <c r="BH17" s="1125"/>
      <c r="BI17" s="1125"/>
      <c r="BJ17" s="1125"/>
      <c r="BK17" s="1125"/>
      <c r="BL17" s="1125"/>
      <c r="BM17" s="1125"/>
      <c r="BN17" s="1125"/>
      <c r="BO17" s="1125"/>
      <c r="BP17" s="1125"/>
      <c r="BQ17" s="1125"/>
      <c r="BR17" s="1125"/>
      <c r="BS17" s="1125"/>
      <c r="BT17" s="1125"/>
      <c r="BU17" s="1125"/>
      <c r="BV17" s="1125"/>
      <c r="BW17" s="1125"/>
      <c r="BX17" s="1125"/>
      <c r="BY17" s="1125"/>
      <c r="BZ17" s="1125"/>
      <c r="CA17" s="1125"/>
      <c r="CB17" s="1125"/>
      <c r="CC17" s="1125"/>
      <c r="CD17" s="1125"/>
      <c r="CE17" s="1125"/>
      <c r="CF17" s="1125"/>
      <c r="CG17" s="1125"/>
      <c r="CH17" s="1125"/>
      <c r="CI17" s="1125"/>
      <c r="CJ17" s="1125"/>
      <c r="CK17" s="1125"/>
      <c r="CL17" s="1125"/>
      <c r="CM17" s="1125"/>
      <c r="CN17" s="1125"/>
      <c r="CO17" s="1125"/>
      <c r="CP17" s="1125"/>
      <c r="CQ17" s="1125"/>
      <c r="CR17" s="1125"/>
      <c r="CS17" s="1125"/>
      <c r="CT17" s="1125"/>
      <c r="CU17" s="1125"/>
      <c r="CV17" s="1125"/>
      <c r="CW17" s="1125"/>
      <c r="CX17" s="1125"/>
      <c r="CY17" s="1125"/>
      <c r="CZ17" s="1125"/>
      <c r="DA17" s="1125"/>
      <c r="DB17" s="1125"/>
      <c r="DC17" s="1125"/>
      <c r="DD17" s="1125"/>
      <c r="DE17" s="1125"/>
    </row>
    <row r="18" spans="1:109" s="78" customFormat="1" ht="13" x14ac:dyDescent="0.2">
      <c r="A18" s="90"/>
      <c r="B18" s="1125"/>
      <c r="C18" s="1125"/>
      <c r="D18" s="1125"/>
      <c r="E18" s="1125"/>
      <c r="F18" s="1125"/>
      <c r="G18" s="1125"/>
      <c r="H18" s="1125"/>
      <c r="I18" s="1125"/>
      <c r="J18" s="1125"/>
      <c r="K18" s="1125"/>
      <c r="L18" s="1125"/>
      <c r="M18" s="1125"/>
      <c r="N18" s="1125"/>
      <c r="O18" s="1125"/>
      <c r="P18" s="1125"/>
      <c r="Q18" s="1125"/>
      <c r="R18" s="1125"/>
      <c r="S18" s="1125"/>
      <c r="T18" s="1125"/>
      <c r="U18" s="1125"/>
      <c r="V18" s="1125"/>
      <c r="W18" s="1125"/>
      <c r="X18" s="1125"/>
      <c r="Y18" s="1125"/>
      <c r="Z18" s="1125"/>
      <c r="AA18" s="1125"/>
      <c r="AB18" s="1125"/>
      <c r="AC18" s="1125"/>
      <c r="AD18" s="1125"/>
      <c r="AE18" s="1125"/>
      <c r="AF18" s="1125"/>
      <c r="AG18" s="1125"/>
      <c r="AH18" s="1125"/>
      <c r="AI18" s="1125"/>
      <c r="AJ18" s="1125"/>
      <c r="AK18" s="1125"/>
      <c r="AL18" s="1125"/>
      <c r="AM18" s="1125"/>
      <c r="AN18" s="1125"/>
      <c r="AO18" s="1125"/>
      <c r="AP18" s="1125"/>
      <c r="AQ18" s="1125"/>
      <c r="AR18" s="1125"/>
      <c r="AS18" s="1125"/>
      <c r="AT18" s="1125"/>
      <c r="AU18" s="1125"/>
      <c r="AV18" s="1125"/>
      <c r="AW18" s="1125"/>
      <c r="AX18" s="1125"/>
      <c r="AY18" s="1125"/>
      <c r="AZ18" s="1125"/>
      <c r="BA18" s="1125"/>
      <c r="BB18" s="1125"/>
      <c r="BC18" s="1125"/>
      <c r="BD18" s="1125"/>
      <c r="BE18" s="1125"/>
      <c r="BF18" s="1125"/>
      <c r="BG18" s="1125"/>
      <c r="BH18" s="1125"/>
      <c r="BI18" s="1125"/>
      <c r="BJ18" s="1125"/>
      <c r="BK18" s="1125"/>
      <c r="BL18" s="1125"/>
      <c r="BM18" s="1125"/>
      <c r="BN18" s="1125"/>
      <c r="BO18" s="1125"/>
      <c r="BP18" s="1125"/>
      <c r="BQ18" s="1125"/>
      <c r="BR18" s="1125"/>
      <c r="BS18" s="1125"/>
      <c r="BT18" s="1125"/>
      <c r="BU18" s="1125"/>
      <c r="BV18" s="1125"/>
      <c r="BW18" s="1125"/>
      <c r="BX18" s="1125"/>
      <c r="BY18" s="1125"/>
      <c r="BZ18" s="1125"/>
      <c r="CA18" s="1125"/>
      <c r="CB18" s="1125"/>
      <c r="CC18" s="1125"/>
      <c r="CD18" s="1125"/>
      <c r="CE18" s="1125"/>
      <c r="CF18" s="1125"/>
      <c r="CG18" s="1125"/>
      <c r="CH18" s="1125"/>
      <c r="CI18" s="1125"/>
      <c r="CJ18" s="1125"/>
      <c r="CK18" s="1125"/>
      <c r="CL18" s="1125"/>
      <c r="CM18" s="1125"/>
      <c r="CN18" s="1125"/>
      <c r="CO18" s="1125"/>
      <c r="CP18" s="1125"/>
      <c r="CQ18" s="1125"/>
      <c r="CR18" s="1125"/>
      <c r="CS18" s="1125"/>
      <c r="CT18" s="1125"/>
      <c r="CU18" s="1125"/>
      <c r="CV18" s="1125"/>
      <c r="CW18" s="1125"/>
      <c r="CX18" s="1125"/>
      <c r="CY18" s="1125"/>
      <c r="CZ18" s="1125"/>
      <c r="DA18" s="1125"/>
      <c r="DB18" s="1125"/>
      <c r="DC18" s="1125"/>
      <c r="DD18" s="1125"/>
      <c r="DE18" s="1125"/>
    </row>
    <row r="19" spans="1:109" ht="13" x14ac:dyDescent="0.2">
      <c r="DD19" s="90"/>
      <c r="DE19" s="90"/>
    </row>
    <row r="20" spans="1:109" ht="13" x14ac:dyDescent="0.2">
      <c r="DD20" s="90"/>
      <c r="DE20" s="90"/>
    </row>
    <row r="21" spans="1:109" ht="17.25" customHeight="1" x14ac:dyDescent="0.2">
      <c r="B21" s="1124"/>
      <c r="C21" s="86"/>
      <c r="D21" s="86"/>
      <c r="E21" s="86"/>
      <c r="F21" s="86"/>
      <c r="G21" s="86"/>
      <c r="H21" s="86"/>
      <c r="I21" s="86"/>
      <c r="J21" s="86"/>
      <c r="K21" s="86"/>
      <c r="L21" s="86"/>
      <c r="M21" s="86"/>
      <c r="N21" s="1123"/>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1123"/>
      <c r="AU21" s="86"/>
      <c r="AV21" s="86"/>
      <c r="AW21" s="86"/>
      <c r="AX21" s="86"/>
      <c r="AY21" s="86"/>
      <c r="AZ21" s="86"/>
      <c r="BA21" s="86"/>
      <c r="BB21" s="86"/>
      <c r="BC21" s="86"/>
      <c r="BD21" s="86"/>
      <c r="BE21" s="86"/>
      <c r="BF21" s="1123"/>
      <c r="BG21" s="86"/>
      <c r="BH21" s="86"/>
      <c r="BI21" s="86"/>
      <c r="BJ21" s="86"/>
      <c r="BK21" s="86"/>
      <c r="BL21" s="86"/>
      <c r="BM21" s="86"/>
      <c r="BN21" s="86"/>
      <c r="BO21" s="86"/>
      <c r="BP21" s="86"/>
      <c r="BQ21" s="86"/>
      <c r="BR21" s="1123"/>
      <c r="BS21" s="86"/>
      <c r="BT21" s="86"/>
      <c r="BU21" s="86"/>
      <c r="BV21" s="86"/>
      <c r="BW21" s="86"/>
      <c r="BX21" s="86"/>
      <c r="BY21" s="86"/>
      <c r="BZ21" s="86"/>
      <c r="CA21" s="86"/>
      <c r="CB21" s="86"/>
      <c r="CC21" s="86"/>
      <c r="CD21" s="1123"/>
      <c r="CE21" s="86"/>
      <c r="CF21" s="86"/>
      <c r="CG21" s="86"/>
      <c r="CH21" s="86"/>
      <c r="CI21" s="86"/>
      <c r="CJ21" s="86"/>
      <c r="CK21" s="86"/>
      <c r="CL21" s="86"/>
      <c r="CM21" s="86"/>
      <c r="CN21" s="86"/>
      <c r="CO21" s="86"/>
      <c r="CP21" s="1123"/>
      <c r="CQ21" s="86"/>
      <c r="CR21" s="86"/>
      <c r="CS21" s="86"/>
      <c r="CT21" s="86"/>
      <c r="CU21" s="86"/>
      <c r="CV21" s="86"/>
      <c r="CW21" s="86"/>
      <c r="CX21" s="86"/>
      <c r="CY21" s="86"/>
      <c r="CZ21" s="86"/>
      <c r="DA21" s="86"/>
      <c r="DB21" s="1123"/>
      <c r="DC21" s="86"/>
      <c r="DD21" s="160"/>
      <c r="DE21" s="90"/>
    </row>
    <row r="22" spans="1:109" ht="17.25" customHeight="1" x14ac:dyDescent="0.2">
      <c r="B22" s="80"/>
    </row>
    <row r="23" spans="1:109" ht="13" x14ac:dyDescent="0.2">
      <c r="B23" s="80"/>
    </row>
    <row r="24" spans="1:109" ht="13" x14ac:dyDescent="0.2">
      <c r="B24" s="80"/>
    </row>
    <row r="25" spans="1:109" ht="13" x14ac:dyDescent="0.2">
      <c r="B25" s="80"/>
    </row>
    <row r="26" spans="1:109" ht="13" x14ac:dyDescent="0.2">
      <c r="B26" s="80"/>
    </row>
    <row r="27" spans="1:109" ht="13" x14ac:dyDescent="0.2">
      <c r="B27" s="80"/>
    </row>
    <row r="28" spans="1:109" ht="13" x14ac:dyDescent="0.2">
      <c r="B28" s="80"/>
    </row>
    <row r="29" spans="1:109" ht="13" x14ac:dyDescent="0.2">
      <c r="B29" s="80"/>
    </row>
    <row r="30" spans="1:109" ht="13" x14ac:dyDescent="0.2">
      <c r="B30" s="80"/>
    </row>
    <row r="31" spans="1:109" ht="13" x14ac:dyDescent="0.2">
      <c r="B31" s="80"/>
    </row>
    <row r="32" spans="1:109" ht="13" x14ac:dyDescent="0.2">
      <c r="B32" s="80"/>
    </row>
    <row r="33" spans="2:109" ht="13" x14ac:dyDescent="0.2">
      <c r="B33" s="80"/>
    </row>
    <row r="34" spans="2:109" ht="13" x14ac:dyDescent="0.2">
      <c r="B34" s="80"/>
    </row>
    <row r="35" spans="2:109" ht="13" x14ac:dyDescent="0.2">
      <c r="B35" s="80"/>
    </row>
    <row r="36" spans="2:109" ht="13" x14ac:dyDescent="0.2">
      <c r="B36" s="80"/>
    </row>
    <row r="37" spans="2:109" ht="13" x14ac:dyDescent="0.2">
      <c r="B37" s="80"/>
    </row>
    <row r="38" spans="2:109" ht="13" x14ac:dyDescent="0.2">
      <c r="B38" s="80"/>
    </row>
    <row r="39" spans="2:109" ht="13" x14ac:dyDescent="0.2">
      <c r="B39" s="89"/>
      <c r="C39" s="87"/>
      <c r="D39" s="87"/>
      <c r="E39" s="87"/>
      <c r="F39" s="87"/>
      <c r="G39" s="87"/>
      <c r="H39" s="87"/>
      <c r="I39" s="87"/>
      <c r="J39" s="87"/>
      <c r="K39" s="87"/>
      <c r="L39" s="87"/>
      <c r="M39" s="87"/>
      <c r="N39" s="87"/>
      <c r="O39" s="87"/>
      <c r="P39" s="87"/>
      <c r="Q39" s="87"/>
      <c r="R39" s="87"/>
      <c r="S39" s="87"/>
      <c r="T39" s="87"/>
      <c r="U39" s="87"/>
      <c r="V39" s="87"/>
      <c r="W39" s="87"/>
      <c r="X39" s="87"/>
      <c r="Y39" s="87"/>
      <c r="Z39" s="87"/>
      <c r="AA39" s="87"/>
      <c r="AB39" s="87"/>
      <c r="AC39" s="87"/>
      <c r="AD39" s="87"/>
      <c r="AE39" s="87"/>
      <c r="AF39" s="87"/>
      <c r="AG39" s="87"/>
      <c r="AH39" s="87"/>
      <c r="AI39" s="87"/>
      <c r="AJ39" s="87"/>
      <c r="AK39" s="87"/>
      <c r="AL39" s="87"/>
      <c r="AM39" s="87"/>
      <c r="AN39" s="87"/>
      <c r="AO39" s="87"/>
      <c r="AP39" s="87"/>
      <c r="AQ39" s="87"/>
      <c r="AR39" s="87"/>
      <c r="AS39" s="87"/>
      <c r="AT39" s="87"/>
      <c r="AU39" s="87"/>
      <c r="AV39" s="87"/>
      <c r="AW39" s="87"/>
      <c r="AX39" s="87"/>
      <c r="AY39" s="87"/>
      <c r="AZ39" s="87"/>
      <c r="BA39" s="87"/>
      <c r="BB39" s="87"/>
      <c r="BC39" s="87"/>
      <c r="BD39" s="87"/>
      <c r="BE39" s="87"/>
      <c r="BF39" s="87"/>
      <c r="BG39" s="87"/>
      <c r="BH39" s="87"/>
      <c r="BI39" s="87"/>
      <c r="BJ39" s="87"/>
      <c r="BK39" s="87"/>
      <c r="BL39" s="87"/>
      <c r="BM39" s="87"/>
      <c r="BN39" s="87"/>
      <c r="BO39" s="87"/>
      <c r="BP39" s="87"/>
      <c r="BQ39" s="87"/>
      <c r="BR39" s="87"/>
      <c r="BS39" s="87"/>
      <c r="BT39" s="87"/>
      <c r="BU39" s="87"/>
      <c r="BV39" s="87"/>
      <c r="BW39" s="87"/>
      <c r="BX39" s="87"/>
      <c r="BY39" s="87"/>
      <c r="BZ39" s="87"/>
      <c r="CA39" s="87"/>
      <c r="CB39" s="87"/>
      <c r="CC39" s="87"/>
      <c r="CD39" s="87"/>
      <c r="CE39" s="87"/>
      <c r="CF39" s="87"/>
      <c r="CG39" s="87"/>
      <c r="CH39" s="87"/>
      <c r="CI39" s="87"/>
      <c r="CJ39" s="87"/>
      <c r="CK39" s="87"/>
      <c r="CL39" s="87"/>
      <c r="CM39" s="87"/>
      <c r="CN39" s="87"/>
      <c r="CO39" s="87"/>
      <c r="CP39" s="87"/>
      <c r="CQ39" s="87"/>
      <c r="CR39" s="87"/>
      <c r="CS39" s="87"/>
      <c r="CT39" s="87"/>
      <c r="CU39" s="87"/>
      <c r="CV39" s="87"/>
      <c r="CW39" s="87"/>
      <c r="CX39" s="87"/>
      <c r="CY39" s="87"/>
      <c r="CZ39" s="87"/>
      <c r="DA39" s="87"/>
      <c r="DB39" s="87"/>
      <c r="DC39" s="87"/>
      <c r="DD39" s="165"/>
    </row>
    <row r="40" spans="2:109" ht="13" x14ac:dyDescent="0.2">
      <c r="B40" s="1114"/>
      <c r="DD40" s="1114"/>
      <c r="DE40" s="90"/>
    </row>
    <row r="41" spans="2:109" ht="16.5" x14ac:dyDescent="0.2">
      <c r="B41" s="82" t="s">
        <v>549</v>
      </c>
      <c r="C41" s="86"/>
      <c r="D41" s="86"/>
      <c r="E41" s="86"/>
      <c r="F41" s="86"/>
      <c r="G41" s="86"/>
      <c r="H41" s="86"/>
      <c r="I41" s="86"/>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160"/>
    </row>
    <row r="42" spans="2:109" ht="13" x14ac:dyDescent="0.2">
      <c r="B42" s="80"/>
      <c r="G42" s="1112"/>
      <c r="I42" s="1111"/>
      <c r="J42" s="1111"/>
      <c r="K42" s="1111"/>
      <c r="AM42" s="1112"/>
      <c r="AN42" s="1112" t="s">
        <v>545</v>
      </c>
      <c r="AP42" s="1111"/>
      <c r="AQ42" s="1111"/>
      <c r="AR42" s="1111"/>
      <c r="AY42" s="1112"/>
      <c r="BA42" s="1111"/>
      <c r="BB42" s="1111"/>
      <c r="BC42" s="1111"/>
      <c r="BK42" s="1112"/>
      <c r="BM42" s="1111"/>
      <c r="BN42" s="1111"/>
      <c r="BO42" s="1111"/>
      <c r="BW42" s="1112"/>
      <c r="BY42" s="1111"/>
      <c r="BZ42" s="1111"/>
      <c r="CA42" s="1111"/>
      <c r="CI42" s="1112"/>
      <c r="CK42" s="1111"/>
      <c r="CL42" s="1111"/>
      <c r="CM42" s="1111"/>
      <c r="CU42" s="1112"/>
      <c r="CW42" s="1111"/>
      <c r="CX42" s="1111"/>
      <c r="CY42" s="1111"/>
    </row>
    <row r="43" spans="2:109" ht="13.5" customHeight="1" x14ac:dyDescent="0.2">
      <c r="B43" s="80"/>
      <c r="AN43" s="1110" t="s">
        <v>548</v>
      </c>
      <c r="AO43" s="1109"/>
      <c r="AP43" s="1109"/>
      <c r="AQ43" s="1109"/>
      <c r="AR43" s="1109"/>
      <c r="AS43" s="1109"/>
      <c r="AT43" s="1109"/>
      <c r="AU43" s="1109"/>
      <c r="AV43" s="1109"/>
      <c r="AW43" s="1109"/>
      <c r="AX43" s="1109"/>
      <c r="AY43" s="1109"/>
      <c r="AZ43" s="1109"/>
      <c r="BA43" s="1109"/>
      <c r="BB43" s="1109"/>
      <c r="BC43" s="1109"/>
      <c r="BD43" s="1109"/>
      <c r="BE43" s="1109"/>
      <c r="BF43" s="1109"/>
      <c r="BG43" s="1109"/>
      <c r="BH43" s="1109"/>
      <c r="BI43" s="1109"/>
      <c r="BJ43" s="1109"/>
      <c r="BK43" s="1109"/>
      <c r="BL43" s="1109"/>
      <c r="BM43" s="1109"/>
      <c r="BN43" s="1109"/>
      <c r="BO43" s="1109"/>
      <c r="BP43" s="1109"/>
      <c r="BQ43" s="1109"/>
      <c r="BR43" s="1109"/>
      <c r="BS43" s="1109"/>
      <c r="BT43" s="1109"/>
      <c r="BU43" s="1109"/>
      <c r="BV43" s="1109"/>
      <c r="BW43" s="1109"/>
      <c r="BX43" s="1109"/>
      <c r="BY43" s="1109"/>
      <c r="BZ43" s="1109"/>
      <c r="CA43" s="1109"/>
      <c r="CB43" s="1109"/>
      <c r="CC43" s="1109"/>
      <c r="CD43" s="1109"/>
      <c r="CE43" s="1109"/>
      <c r="CF43" s="1109"/>
      <c r="CG43" s="1109"/>
      <c r="CH43" s="1109"/>
      <c r="CI43" s="1109"/>
      <c r="CJ43" s="1109"/>
      <c r="CK43" s="1109"/>
      <c r="CL43" s="1109"/>
      <c r="CM43" s="1109"/>
      <c r="CN43" s="1109"/>
      <c r="CO43" s="1109"/>
      <c r="CP43" s="1109"/>
      <c r="CQ43" s="1109"/>
      <c r="CR43" s="1109"/>
      <c r="CS43" s="1109"/>
      <c r="CT43" s="1109"/>
      <c r="CU43" s="1109"/>
      <c r="CV43" s="1109"/>
      <c r="CW43" s="1109"/>
      <c r="CX43" s="1109"/>
      <c r="CY43" s="1109"/>
      <c r="CZ43" s="1109"/>
      <c r="DA43" s="1109"/>
      <c r="DB43" s="1109"/>
      <c r="DC43" s="1108"/>
    </row>
    <row r="44" spans="2:109" ht="13" x14ac:dyDescent="0.2">
      <c r="B44" s="80"/>
      <c r="AN44" s="1107"/>
      <c r="AO44" s="1106"/>
      <c r="AP44" s="1106"/>
      <c r="AQ44" s="1106"/>
      <c r="AR44" s="1106"/>
      <c r="AS44" s="1106"/>
      <c r="AT44" s="1106"/>
      <c r="AU44" s="1106"/>
      <c r="AV44" s="1106"/>
      <c r="AW44" s="1106"/>
      <c r="AX44" s="1106"/>
      <c r="AY44" s="1106"/>
      <c r="AZ44" s="1106"/>
      <c r="BA44" s="1106"/>
      <c r="BB44" s="1106"/>
      <c r="BC44" s="1106"/>
      <c r="BD44" s="1106"/>
      <c r="BE44" s="1106"/>
      <c r="BF44" s="1106"/>
      <c r="BG44" s="1106"/>
      <c r="BH44" s="1106"/>
      <c r="BI44" s="1106"/>
      <c r="BJ44" s="1106"/>
      <c r="BK44" s="1106"/>
      <c r="BL44" s="1106"/>
      <c r="BM44" s="1106"/>
      <c r="BN44" s="1106"/>
      <c r="BO44" s="1106"/>
      <c r="BP44" s="1106"/>
      <c r="BQ44" s="1106"/>
      <c r="BR44" s="1106"/>
      <c r="BS44" s="1106"/>
      <c r="BT44" s="1106"/>
      <c r="BU44" s="1106"/>
      <c r="BV44" s="1106"/>
      <c r="BW44" s="1106"/>
      <c r="BX44" s="1106"/>
      <c r="BY44" s="1106"/>
      <c r="BZ44" s="1106"/>
      <c r="CA44" s="1106"/>
      <c r="CB44" s="1106"/>
      <c r="CC44" s="1106"/>
      <c r="CD44" s="1106"/>
      <c r="CE44" s="1106"/>
      <c r="CF44" s="1106"/>
      <c r="CG44" s="1106"/>
      <c r="CH44" s="1106"/>
      <c r="CI44" s="1106"/>
      <c r="CJ44" s="1106"/>
      <c r="CK44" s="1106"/>
      <c r="CL44" s="1106"/>
      <c r="CM44" s="1106"/>
      <c r="CN44" s="1106"/>
      <c r="CO44" s="1106"/>
      <c r="CP44" s="1106"/>
      <c r="CQ44" s="1106"/>
      <c r="CR44" s="1106"/>
      <c r="CS44" s="1106"/>
      <c r="CT44" s="1106"/>
      <c r="CU44" s="1106"/>
      <c r="CV44" s="1106"/>
      <c r="CW44" s="1106"/>
      <c r="CX44" s="1106"/>
      <c r="CY44" s="1106"/>
      <c r="CZ44" s="1106"/>
      <c r="DA44" s="1106"/>
      <c r="DB44" s="1106"/>
      <c r="DC44" s="1105"/>
    </row>
    <row r="45" spans="2:109" ht="13" x14ac:dyDescent="0.2">
      <c r="B45" s="80"/>
      <c r="AN45" s="1107"/>
      <c r="AO45" s="1106"/>
      <c r="AP45" s="1106"/>
      <c r="AQ45" s="1106"/>
      <c r="AR45" s="1106"/>
      <c r="AS45" s="1106"/>
      <c r="AT45" s="1106"/>
      <c r="AU45" s="1106"/>
      <c r="AV45" s="1106"/>
      <c r="AW45" s="1106"/>
      <c r="AX45" s="1106"/>
      <c r="AY45" s="1106"/>
      <c r="AZ45" s="1106"/>
      <c r="BA45" s="1106"/>
      <c r="BB45" s="1106"/>
      <c r="BC45" s="1106"/>
      <c r="BD45" s="1106"/>
      <c r="BE45" s="1106"/>
      <c r="BF45" s="1106"/>
      <c r="BG45" s="1106"/>
      <c r="BH45" s="1106"/>
      <c r="BI45" s="1106"/>
      <c r="BJ45" s="1106"/>
      <c r="BK45" s="1106"/>
      <c r="BL45" s="1106"/>
      <c r="BM45" s="1106"/>
      <c r="BN45" s="1106"/>
      <c r="BO45" s="1106"/>
      <c r="BP45" s="1106"/>
      <c r="BQ45" s="1106"/>
      <c r="BR45" s="1106"/>
      <c r="BS45" s="1106"/>
      <c r="BT45" s="1106"/>
      <c r="BU45" s="1106"/>
      <c r="BV45" s="1106"/>
      <c r="BW45" s="1106"/>
      <c r="BX45" s="1106"/>
      <c r="BY45" s="1106"/>
      <c r="BZ45" s="1106"/>
      <c r="CA45" s="1106"/>
      <c r="CB45" s="1106"/>
      <c r="CC45" s="1106"/>
      <c r="CD45" s="1106"/>
      <c r="CE45" s="1106"/>
      <c r="CF45" s="1106"/>
      <c r="CG45" s="1106"/>
      <c r="CH45" s="1106"/>
      <c r="CI45" s="1106"/>
      <c r="CJ45" s="1106"/>
      <c r="CK45" s="1106"/>
      <c r="CL45" s="1106"/>
      <c r="CM45" s="1106"/>
      <c r="CN45" s="1106"/>
      <c r="CO45" s="1106"/>
      <c r="CP45" s="1106"/>
      <c r="CQ45" s="1106"/>
      <c r="CR45" s="1106"/>
      <c r="CS45" s="1106"/>
      <c r="CT45" s="1106"/>
      <c r="CU45" s="1106"/>
      <c r="CV45" s="1106"/>
      <c r="CW45" s="1106"/>
      <c r="CX45" s="1106"/>
      <c r="CY45" s="1106"/>
      <c r="CZ45" s="1106"/>
      <c r="DA45" s="1106"/>
      <c r="DB45" s="1106"/>
      <c r="DC45" s="1105"/>
    </row>
    <row r="46" spans="2:109" ht="13" x14ac:dyDescent="0.2">
      <c r="B46" s="80"/>
      <c r="AN46" s="1107"/>
      <c r="AO46" s="1106"/>
      <c r="AP46" s="1106"/>
      <c r="AQ46" s="1106"/>
      <c r="AR46" s="1106"/>
      <c r="AS46" s="1106"/>
      <c r="AT46" s="1106"/>
      <c r="AU46" s="1106"/>
      <c r="AV46" s="1106"/>
      <c r="AW46" s="1106"/>
      <c r="AX46" s="1106"/>
      <c r="AY46" s="1106"/>
      <c r="AZ46" s="1106"/>
      <c r="BA46" s="1106"/>
      <c r="BB46" s="1106"/>
      <c r="BC46" s="1106"/>
      <c r="BD46" s="1106"/>
      <c r="BE46" s="1106"/>
      <c r="BF46" s="1106"/>
      <c r="BG46" s="1106"/>
      <c r="BH46" s="1106"/>
      <c r="BI46" s="1106"/>
      <c r="BJ46" s="1106"/>
      <c r="BK46" s="1106"/>
      <c r="BL46" s="1106"/>
      <c r="BM46" s="1106"/>
      <c r="BN46" s="1106"/>
      <c r="BO46" s="1106"/>
      <c r="BP46" s="1106"/>
      <c r="BQ46" s="1106"/>
      <c r="BR46" s="1106"/>
      <c r="BS46" s="1106"/>
      <c r="BT46" s="1106"/>
      <c r="BU46" s="1106"/>
      <c r="BV46" s="1106"/>
      <c r="BW46" s="1106"/>
      <c r="BX46" s="1106"/>
      <c r="BY46" s="1106"/>
      <c r="BZ46" s="1106"/>
      <c r="CA46" s="1106"/>
      <c r="CB46" s="1106"/>
      <c r="CC46" s="1106"/>
      <c r="CD46" s="1106"/>
      <c r="CE46" s="1106"/>
      <c r="CF46" s="1106"/>
      <c r="CG46" s="1106"/>
      <c r="CH46" s="1106"/>
      <c r="CI46" s="1106"/>
      <c r="CJ46" s="1106"/>
      <c r="CK46" s="1106"/>
      <c r="CL46" s="1106"/>
      <c r="CM46" s="1106"/>
      <c r="CN46" s="1106"/>
      <c r="CO46" s="1106"/>
      <c r="CP46" s="1106"/>
      <c r="CQ46" s="1106"/>
      <c r="CR46" s="1106"/>
      <c r="CS46" s="1106"/>
      <c r="CT46" s="1106"/>
      <c r="CU46" s="1106"/>
      <c r="CV46" s="1106"/>
      <c r="CW46" s="1106"/>
      <c r="CX46" s="1106"/>
      <c r="CY46" s="1106"/>
      <c r="CZ46" s="1106"/>
      <c r="DA46" s="1106"/>
      <c r="DB46" s="1106"/>
      <c r="DC46" s="1105"/>
    </row>
    <row r="47" spans="2:109" ht="13" x14ac:dyDescent="0.2">
      <c r="B47" s="80"/>
      <c r="AN47" s="1104"/>
      <c r="AO47" s="1103"/>
      <c r="AP47" s="1103"/>
      <c r="AQ47" s="1103"/>
      <c r="AR47" s="1103"/>
      <c r="AS47" s="1103"/>
      <c r="AT47" s="1103"/>
      <c r="AU47" s="1103"/>
      <c r="AV47" s="1103"/>
      <c r="AW47" s="1103"/>
      <c r="AX47" s="1103"/>
      <c r="AY47" s="1103"/>
      <c r="AZ47" s="1103"/>
      <c r="BA47" s="1103"/>
      <c r="BB47" s="1103"/>
      <c r="BC47" s="1103"/>
      <c r="BD47" s="1103"/>
      <c r="BE47" s="1103"/>
      <c r="BF47" s="1103"/>
      <c r="BG47" s="1103"/>
      <c r="BH47" s="1103"/>
      <c r="BI47" s="1103"/>
      <c r="BJ47" s="1103"/>
      <c r="BK47" s="1103"/>
      <c r="BL47" s="1103"/>
      <c r="BM47" s="1103"/>
      <c r="BN47" s="1103"/>
      <c r="BO47" s="1103"/>
      <c r="BP47" s="1103"/>
      <c r="BQ47" s="1103"/>
      <c r="BR47" s="1103"/>
      <c r="BS47" s="1103"/>
      <c r="BT47" s="1103"/>
      <c r="BU47" s="1103"/>
      <c r="BV47" s="1103"/>
      <c r="BW47" s="1103"/>
      <c r="BX47" s="1103"/>
      <c r="BY47" s="1103"/>
      <c r="BZ47" s="1103"/>
      <c r="CA47" s="1103"/>
      <c r="CB47" s="1103"/>
      <c r="CC47" s="1103"/>
      <c r="CD47" s="1103"/>
      <c r="CE47" s="1103"/>
      <c r="CF47" s="1103"/>
      <c r="CG47" s="1103"/>
      <c r="CH47" s="1103"/>
      <c r="CI47" s="1103"/>
      <c r="CJ47" s="1103"/>
      <c r="CK47" s="1103"/>
      <c r="CL47" s="1103"/>
      <c r="CM47" s="1103"/>
      <c r="CN47" s="1103"/>
      <c r="CO47" s="1103"/>
      <c r="CP47" s="1103"/>
      <c r="CQ47" s="1103"/>
      <c r="CR47" s="1103"/>
      <c r="CS47" s="1103"/>
      <c r="CT47" s="1103"/>
      <c r="CU47" s="1103"/>
      <c r="CV47" s="1103"/>
      <c r="CW47" s="1103"/>
      <c r="CX47" s="1103"/>
      <c r="CY47" s="1103"/>
      <c r="CZ47" s="1103"/>
      <c r="DA47" s="1103"/>
      <c r="DB47" s="1103"/>
      <c r="DC47" s="1102"/>
    </row>
    <row r="48" spans="2:109" ht="13" x14ac:dyDescent="0.2">
      <c r="B48" s="80"/>
      <c r="H48" s="1089"/>
      <c r="I48" s="1089"/>
      <c r="J48" s="1089"/>
      <c r="AN48" s="1089"/>
      <c r="AO48" s="1089"/>
      <c r="AP48" s="1089"/>
      <c r="AZ48" s="1089"/>
      <c r="BA48" s="1089"/>
      <c r="BB48" s="1089"/>
      <c r="BL48" s="1089"/>
      <c r="BM48" s="1089"/>
      <c r="BN48" s="1089"/>
      <c r="BX48" s="1089"/>
      <c r="BY48" s="1089"/>
      <c r="BZ48" s="1089"/>
      <c r="CJ48" s="1089"/>
      <c r="CK48" s="1089"/>
      <c r="CL48" s="1089"/>
      <c r="CV48" s="1089"/>
      <c r="CW48" s="1089"/>
      <c r="CX48" s="1089"/>
    </row>
    <row r="49" spans="1:109" ht="13" x14ac:dyDescent="0.2">
      <c r="B49" s="80"/>
      <c r="AN49" s="90" t="s">
        <v>543</v>
      </c>
    </row>
    <row r="50" spans="1:109" ht="13" x14ac:dyDescent="0.2">
      <c r="B50" s="80"/>
      <c r="G50" s="1087"/>
      <c r="H50" s="1087"/>
      <c r="I50" s="1087"/>
      <c r="J50" s="1087"/>
      <c r="K50" s="1096"/>
      <c r="L50" s="1096"/>
      <c r="M50" s="1095"/>
      <c r="N50" s="1095"/>
      <c r="AN50" s="1094"/>
      <c r="AO50" s="1093"/>
      <c r="AP50" s="1093"/>
      <c r="AQ50" s="1093"/>
      <c r="AR50" s="1093"/>
      <c r="AS50" s="1093"/>
      <c r="AT50" s="1093"/>
      <c r="AU50" s="1093"/>
      <c r="AV50" s="1093"/>
      <c r="AW50" s="1093"/>
      <c r="AX50" s="1093"/>
      <c r="AY50" s="1093"/>
      <c r="AZ50" s="1093"/>
      <c r="BA50" s="1093"/>
      <c r="BB50" s="1093"/>
      <c r="BC50" s="1093"/>
      <c r="BD50" s="1093"/>
      <c r="BE50" s="1093"/>
      <c r="BF50" s="1093"/>
      <c r="BG50" s="1093"/>
      <c r="BH50" s="1093"/>
      <c r="BI50" s="1093"/>
      <c r="BJ50" s="1093"/>
      <c r="BK50" s="1093"/>
      <c r="BL50" s="1093"/>
      <c r="BM50" s="1093"/>
      <c r="BN50" s="1093"/>
      <c r="BO50" s="1092"/>
      <c r="BP50" s="1084" t="s">
        <v>205</v>
      </c>
      <c r="BQ50" s="1084"/>
      <c r="BR50" s="1084"/>
      <c r="BS50" s="1084"/>
      <c r="BT50" s="1084"/>
      <c r="BU50" s="1084"/>
      <c r="BV50" s="1084"/>
      <c r="BW50" s="1084"/>
      <c r="BX50" s="1084" t="s">
        <v>531</v>
      </c>
      <c r="BY50" s="1084"/>
      <c r="BZ50" s="1084"/>
      <c r="CA50" s="1084"/>
      <c r="CB50" s="1084"/>
      <c r="CC50" s="1084"/>
      <c r="CD50" s="1084"/>
      <c r="CE50" s="1084"/>
      <c r="CF50" s="1084" t="s">
        <v>128</v>
      </c>
      <c r="CG50" s="1084"/>
      <c r="CH50" s="1084"/>
      <c r="CI50" s="1084"/>
      <c r="CJ50" s="1084"/>
      <c r="CK50" s="1084"/>
      <c r="CL50" s="1084"/>
      <c r="CM50" s="1084"/>
      <c r="CN50" s="1084" t="s">
        <v>316</v>
      </c>
      <c r="CO50" s="1084"/>
      <c r="CP50" s="1084"/>
      <c r="CQ50" s="1084"/>
      <c r="CR50" s="1084"/>
      <c r="CS50" s="1084"/>
      <c r="CT50" s="1084"/>
      <c r="CU50" s="1084"/>
      <c r="CV50" s="1084" t="s">
        <v>51</v>
      </c>
      <c r="CW50" s="1084"/>
      <c r="CX50" s="1084"/>
      <c r="CY50" s="1084"/>
      <c r="CZ50" s="1084"/>
      <c r="DA50" s="1084"/>
      <c r="DB50" s="1084"/>
      <c r="DC50" s="1084"/>
    </row>
    <row r="51" spans="1:109" ht="13.5" customHeight="1" x14ac:dyDescent="0.2">
      <c r="B51" s="80"/>
      <c r="G51" s="1091"/>
      <c r="H51" s="1091"/>
      <c r="I51" s="1122"/>
      <c r="J51" s="1122"/>
      <c r="K51" s="1090"/>
      <c r="L51" s="1090"/>
      <c r="M51" s="1090"/>
      <c r="N51" s="1090"/>
      <c r="AM51" s="1089"/>
      <c r="AN51" s="1083" t="s">
        <v>542</v>
      </c>
      <c r="AO51" s="1083"/>
      <c r="AP51" s="1083"/>
      <c r="AQ51" s="1083"/>
      <c r="AR51" s="1083"/>
      <c r="AS51" s="1083"/>
      <c r="AT51" s="1083"/>
      <c r="AU51" s="1083"/>
      <c r="AV51" s="1083"/>
      <c r="AW51" s="1083"/>
      <c r="AX51" s="1083"/>
      <c r="AY51" s="1083"/>
      <c r="AZ51" s="1083"/>
      <c r="BA51" s="1083"/>
      <c r="BB51" s="1083" t="s">
        <v>540</v>
      </c>
      <c r="BC51" s="1083"/>
      <c r="BD51" s="1083"/>
      <c r="BE51" s="1083"/>
      <c r="BF51" s="1083"/>
      <c r="BG51" s="1083"/>
      <c r="BH51" s="1083"/>
      <c r="BI51" s="1083"/>
      <c r="BJ51" s="1083"/>
      <c r="BK51" s="1083"/>
      <c r="BL51" s="1083"/>
      <c r="BM51" s="1083"/>
      <c r="BN51" s="1083"/>
      <c r="BO51" s="1083"/>
      <c r="BP51" s="1082">
        <v>106.6</v>
      </c>
      <c r="BQ51" s="1082"/>
      <c r="BR51" s="1082"/>
      <c r="BS51" s="1082"/>
      <c r="BT51" s="1082"/>
      <c r="BU51" s="1082"/>
      <c r="BV51" s="1082"/>
      <c r="BW51" s="1082"/>
      <c r="BX51" s="1082">
        <v>77.3</v>
      </c>
      <c r="BY51" s="1082"/>
      <c r="BZ51" s="1082"/>
      <c r="CA51" s="1082"/>
      <c r="CB51" s="1082"/>
      <c r="CC51" s="1082"/>
      <c r="CD51" s="1082"/>
      <c r="CE51" s="1082"/>
      <c r="CF51" s="1082">
        <v>67</v>
      </c>
      <c r="CG51" s="1082"/>
      <c r="CH51" s="1082"/>
      <c r="CI51" s="1082"/>
      <c r="CJ51" s="1082"/>
      <c r="CK51" s="1082"/>
      <c r="CL51" s="1082"/>
      <c r="CM51" s="1082"/>
      <c r="CN51" s="1082">
        <v>70.599999999999994</v>
      </c>
      <c r="CO51" s="1082"/>
      <c r="CP51" s="1082"/>
      <c r="CQ51" s="1082"/>
      <c r="CR51" s="1082"/>
      <c r="CS51" s="1082"/>
      <c r="CT51" s="1082"/>
      <c r="CU51" s="1082"/>
      <c r="CV51" s="1082">
        <v>56.7</v>
      </c>
      <c r="CW51" s="1082"/>
      <c r="CX51" s="1082"/>
      <c r="CY51" s="1082"/>
      <c r="CZ51" s="1082"/>
      <c r="DA51" s="1082"/>
      <c r="DB51" s="1082"/>
      <c r="DC51" s="1082"/>
    </row>
    <row r="52" spans="1:109" ht="13" x14ac:dyDescent="0.2">
      <c r="B52" s="80"/>
      <c r="G52" s="1091"/>
      <c r="H52" s="1091"/>
      <c r="I52" s="1122"/>
      <c r="J52" s="1122"/>
      <c r="K52" s="1090"/>
      <c r="L52" s="1090"/>
      <c r="M52" s="1090"/>
      <c r="N52" s="1090"/>
      <c r="AM52" s="1089"/>
      <c r="AN52" s="1083"/>
      <c r="AO52" s="1083"/>
      <c r="AP52" s="1083"/>
      <c r="AQ52" s="1083"/>
      <c r="AR52" s="1083"/>
      <c r="AS52" s="1083"/>
      <c r="AT52" s="1083"/>
      <c r="AU52" s="1083"/>
      <c r="AV52" s="1083"/>
      <c r="AW52" s="1083"/>
      <c r="AX52" s="1083"/>
      <c r="AY52" s="1083"/>
      <c r="AZ52" s="1083"/>
      <c r="BA52" s="1083"/>
      <c r="BB52" s="1083"/>
      <c r="BC52" s="1083"/>
      <c r="BD52" s="1083"/>
      <c r="BE52" s="1083"/>
      <c r="BF52" s="1083"/>
      <c r="BG52" s="1083"/>
      <c r="BH52" s="1083"/>
      <c r="BI52" s="1083"/>
      <c r="BJ52" s="1083"/>
      <c r="BK52" s="1083"/>
      <c r="BL52" s="1083"/>
      <c r="BM52" s="1083"/>
      <c r="BN52" s="1083"/>
      <c r="BO52" s="1083"/>
      <c r="BP52" s="1082"/>
      <c r="BQ52" s="1082"/>
      <c r="BR52" s="1082"/>
      <c r="BS52" s="1082"/>
      <c r="BT52" s="1082"/>
      <c r="BU52" s="1082"/>
      <c r="BV52" s="1082"/>
      <c r="BW52" s="1082"/>
      <c r="BX52" s="1082"/>
      <c r="BY52" s="1082"/>
      <c r="BZ52" s="1082"/>
      <c r="CA52" s="1082"/>
      <c r="CB52" s="1082"/>
      <c r="CC52" s="1082"/>
      <c r="CD52" s="1082"/>
      <c r="CE52" s="1082"/>
      <c r="CF52" s="1082"/>
      <c r="CG52" s="1082"/>
      <c r="CH52" s="1082"/>
      <c r="CI52" s="1082"/>
      <c r="CJ52" s="1082"/>
      <c r="CK52" s="1082"/>
      <c r="CL52" s="1082"/>
      <c r="CM52" s="1082"/>
      <c r="CN52" s="1082"/>
      <c r="CO52" s="1082"/>
      <c r="CP52" s="1082"/>
      <c r="CQ52" s="1082"/>
      <c r="CR52" s="1082"/>
      <c r="CS52" s="1082"/>
      <c r="CT52" s="1082"/>
      <c r="CU52" s="1082"/>
      <c r="CV52" s="1082"/>
      <c r="CW52" s="1082"/>
      <c r="CX52" s="1082"/>
      <c r="CY52" s="1082"/>
      <c r="CZ52" s="1082"/>
      <c r="DA52" s="1082"/>
      <c r="DB52" s="1082"/>
      <c r="DC52" s="1082"/>
    </row>
    <row r="53" spans="1:109" ht="13" x14ac:dyDescent="0.2">
      <c r="A53" s="1111"/>
      <c r="B53" s="80"/>
      <c r="G53" s="1091"/>
      <c r="H53" s="1091"/>
      <c r="I53" s="1087"/>
      <c r="J53" s="1087"/>
      <c r="K53" s="1090"/>
      <c r="L53" s="1090"/>
      <c r="M53" s="1090"/>
      <c r="N53" s="1090"/>
      <c r="AM53" s="1089"/>
      <c r="AN53" s="1083"/>
      <c r="AO53" s="1083"/>
      <c r="AP53" s="1083"/>
      <c r="AQ53" s="1083"/>
      <c r="AR53" s="1083"/>
      <c r="AS53" s="1083"/>
      <c r="AT53" s="1083"/>
      <c r="AU53" s="1083"/>
      <c r="AV53" s="1083"/>
      <c r="AW53" s="1083"/>
      <c r="AX53" s="1083"/>
      <c r="AY53" s="1083"/>
      <c r="AZ53" s="1083"/>
      <c r="BA53" s="1083"/>
      <c r="BB53" s="1083" t="s">
        <v>547</v>
      </c>
      <c r="BC53" s="1083"/>
      <c r="BD53" s="1083"/>
      <c r="BE53" s="1083"/>
      <c r="BF53" s="1083"/>
      <c r="BG53" s="1083"/>
      <c r="BH53" s="1083"/>
      <c r="BI53" s="1083"/>
      <c r="BJ53" s="1083"/>
      <c r="BK53" s="1083"/>
      <c r="BL53" s="1083"/>
      <c r="BM53" s="1083"/>
      <c r="BN53" s="1083"/>
      <c r="BO53" s="1083"/>
      <c r="BP53" s="1082">
        <v>72.7</v>
      </c>
      <c r="BQ53" s="1082"/>
      <c r="BR53" s="1082"/>
      <c r="BS53" s="1082"/>
      <c r="BT53" s="1082"/>
      <c r="BU53" s="1082"/>
      <c r="BV53" s="1082"/>
      <c r="BW53" s="1082"/>
      <c r="BX53" s="1082">
        <v>73.3</v>
      </c>
      <c r="BY53" s="1082"/>
      <c r="BZ53" s="1082"/>
      <c r="CA53" s="1082"/>
      <c r="CB53" s="1082"/>
      <c r="CC53" s="1082"/>
      <c r="CD53" s="1082"/>
      <c r="CE53" s="1082"/>
      <c r="CF53" s="1082">
        <v>73.900000000000006</v>
      </c>
      <c r="CG53" s="1082"/>
      <c r="CH53" s="1082"/>
      <c r="CI53" s="1082"/>
      <c r="CJ53" s="1082"/>
      <c r="CK53" s="1082"/>
      <c r="CL53" s="1082"/>
      <c r="CM53" s="1082"/>
      <c r="CN53" s="1082">
        <v>74.599999999999994</v>
      </c>
      <c r="CO53" s="1082"/>
      <c r="CP53" s="1082"/>
      <c r="CQ53" s="1082"/>
      <c r="CR53" s="1082"/>
      <c r="CS53" s="1082"/>
      <c r="CT53" s="1082"/>
      <c r="CU53" s="1082"/>
      <c r="CV53" s="1082">
        <v>75</v>
      </c>
      <c r="CW53" s="1082"/>
      <c r="CX53" s="1082"/>
      <c r="CY53" s="1082"/>
      <c r="CZ53" s="1082"/>
      <c r="DA53" s="1082"/>
      <c r="DB53" s="1082"/>
      <c r="DC53" s="1082"/>
    </row>
    <row r="54" spans="1:109" ht="13" x14ac:dyDescent="0.2">
      <c r="A54" s="1111"/>
      <c r="B54" s="80"/>
      <c r="G54" s="1091"/>
      <c r="H54" s="1091"/>
      <c r="I54" s="1087"/>
      <c r="J54" s="1087"/>
      <c r="K54" s="1090"/>
      <c r="L54" s="1090"/>
      <c r="M54" s="1090"/>
      <c r="N54" s="1090"/>
      <c r="AM54" s="1089"/>
      <c r="AN54" s="1083"/>
      <c r="AO54" s="1083"/>
      <c r="AP54" s="1083"/>
      <c r="AQ54" s="1083"/>
      <c r="AR54" s="1083"/>
      <c r="AS54" s="1083"/>
      <c r="AT54" s="1083"/>
      <c r="AU54" s="1083"/>
      <c r="AV54" s="1083"/>
      <c r="AW54" s="1083"/>
      <c r="AX54" s="1083"/>
      <c r="AY54" s="1083"/>
      <c r="AZ54" s="1083"/>
      <c r="BA54" s="1083"/>
      <c r="BB54" s="1083"/>
      <c r="BC54" s="1083"/>
      <c r="BD54" s="1083"/>
      <c r="BE54" s="1083"/>
      <c r="BF54" s="1083"/>
      <c r="BG54" s="1083"/>
      <c r="BH54" s="1083"/>
      <c r="BI54" s="1083"/>
      <c r="BJ54" s="1083"/>
      <c r="BK54" s="1083"/>
      <c r="BL54" s="1083"/>
      <c r="BM54" s="1083"/>
      <c r="BN54" s="1083"/>
      <c r="BO54" s="1083"/>
      <c r="BP54" s="1082"/>
      <c r="BQ54" s="1082"/>
      <c r="BR54" s="1082"/>
      <c r="BS54" s="1082"/>
      <c r="BT54" s="1082"/>
      <c r="BU54" s="1082"/>
      <c r="BV54" s="1082"/>
      <c r="BW54" s="1082"/>
      <c r="BX54" s="1082"/>
      <c r="BY54" s="1082"/>
      <c r="BZ54" s="1082"/>
      <c r="CA54" s="1082"/>
      <c r="CB54" s="1082"/>
      <c r="CC54" s="1082"/>
      <c r="CD54" s="1082"/>
      <c r="CE54" s="1082"/>
      <c r="CF54" s="1082"/>
      <c r="CG54" s="1082"/>
      <c r="CH54" s="1082"/>
      <c r="CI54" s="1082"/>
      <c r="CJ54" s="1082"/>
      <c r="CK54" s="1082"/>
      <c r="CL54" s="1082"/>
      <c r="CM54" s="1082"/>
      <c r="CN54" s="1082"/>
      <c r="CO54" s="1082"/>
      <c r="CP54" s="1082"/>
      <c r="CQ54" s="1082"/>
      <c r="CR54" s="1082"/>
      <c r="CS54" s="1082"/>
      <c r="CT54" s="1082"/>
      <c r="CU54" s="1082"/>
      <c r="CV54" s="1082"/>
      <c r="CW54" s="1082"/>
      <c r="CX54" s="1082"/>
      <c r="CY54" s="1082"/>
      <c r="CZ54" s="1082"/>
      <c r="DA54" s="1082"/>
      <c r="DB54" s="1082"/>
      <c r="DC54" s="1082"/>
    </row>
    <row r="55" spans="1:109" ht="13" x14ac:dyDescent="0.2">
      <c r="A55" s="1111"/>
      <c r="B55" s="80"/>
      <c r="G55" s="1087"/>
      <c r="H55" s="1087"/>
      <c r="I55" s="1087"/>
      <c r="J55" s="1087"/>
      <c r="K55" s="1090"/>
      <c r="L55" s="1090"/>
      <c r="M55" s="1090"/>
      <c r="N55" s="1090"/>
      <c r="AN55" s="1084" t="s">
        <v>541</v>
      </c>
      <c r="AO55" s="1084"/>
      <c r="AP55" s="1084"/>
      <c r="AQ55" s="1084"/>
      <c r="AR55" s="1084"/>
      <c r="AS55" s="1084"/>
      <c r="AT55" s="1084"/>
      <c r="AU55" s="1084"/>
      <c r="AV55" s="1084"/>
      <c r="AW55" s="1084"/>
      <c r="AX55" s="1084"/>
      <c r="AY55" s="1084"/>
      <c r="AZ55" s="1084"/>
      <c r="BA55" s="1084"/>
      <c r="BB55" s="1083" t="s">
        <v>540</v>
      </c>
      <c r="BC55" s="1083"/>
      <c r="BD55" s="1083"/>
      <c r="BE55" s="1083"/>
      <c r="BF55" s="1083"/>
      <c r="BG55" s="1083"/>
      <c r="BH55" s="1083"/>
      <c r="BI55" s="1083"/>
      <c r="BJ55" s="1083"/>
      <c r="BK55" s="1083"/>
      <c r="BL55" s="1083"/>
      <c r="BM55" s="1083"/>
      <c r="BN55" s="1083"/>
      <c r="BO55" s="1083"/>
      <c r="BP55" s="1082">
        <v>41.5</v>
      </c>
      <c r="BQ55" s="1082"/>
      <c r="BR55" s="1082"/>
      <c r="BS55" s="1082"/>
      <c r="BT55" s="1082"/>
      <c r="BU55" s="1082"/>
      <c r="BV55" s="1082"/>
      <c r="BW55" s="1082"/>
      <c r="BX55" s="1082">
        <v>25.2</v>
      </c>
      <c r="BY55" s="1082"/>
      <c r="BZ55" s="1082"/>
      <c r="CA55" s="1082"/>
      <c r="CB55" s="1082"/>
      <c r="CC55" s="1082"/>
      <c r="CD55" s="1082"/>
      <c r="CE55" s="1082"/>
      <c r="CF55" s="1082">
        <v>15.7</v>
      </c>
      <c r="CG55" s="1082"/>
      <c r="CH55" s="1082"/>
      <c r="CI55" s="1082"/>
      <c r="CJ55" s="1082"/>
      <c r="CK55" s="1082"/>
      <c r="CL55" s="1082"/>
      <c r="CM55" s="1082"/>
      <c r="CN55" s="1082">
        <v>10.199999999999999</v>
      </c>
      <c r="CO55" s="1082"/>
      <c r="CP55" s="1082"/>
      <c r="CQ55" s="1082"/>
      <c r="CR55" s="1082"/>
      <c r="CS55" s="1082"/>
      <c r="CT55" s="1082"/>
      <c r="CU55" s="1082"/>
      <c r="CV55" s="1082">
        <v>10.5</v>
      </c>
      <c r="CW55" s="1082"/>
      <c r="CX55" s="1082"/>
      <c r="CY55" s="1082"/>
      <c r="CZ55" s="1082"/>
      <c r="DA55" s="1082"/>
      <c r="DB55" s="1082"/>
      <c r="DC55" s="1082"/>
    </row>
    <row r="56" spans="1:109" ht="13" x14ac:dyDescent="0.2">
      <c r="A56" s="1111"/>
      <c r="B56" s="80"/>
      <c r="G56" s="1087"/>
      <c r="H56" s="1087"/>
      <c r="I56" s="1087"/>
      <c r="J56" s="1087"/>
      <c r="K56" s="1090"/>
      <c r="L56" s="1090"/>
      <c r="M56" s="1090"/>
      <c r="N56" s="1090"/>
      <c r="AN56" s="1084"/>
      <c r="AO56" s="1084"/>
      <c r="AP56" s="1084"/>
      <c r="AQ56" s="1084"/>
      <c r="AR56" s="1084"/>
      <c r="AS56" s="1084"/>
      <c r="AT56" s="1084"/>
      <c r="AU56" s="1084"/>
      <c r="AV56" s="1084"/>
      <c r="AW56" s="1084"/>
      <c r="AX56" s="1084"/>
      <c r="AY56" s="1084"/>
      <c r="AZ56" s="1084"/>
      <c r="BA56" s="1084"/>
      <c r="BB56" s="1083"/>
      <c r="BC56" s="1083"/>
      <c r="BD56" s="1083"/>
      <c r="BE56" s="1083"/>
      <c r="BF56" s="1083"/>
      <c r="BG56" s="1083"/>
      <c r="BH56" s="1083"/>
      <c r="BI56" s="1083"/>
      <c r="BJ56" s="1083"/>
      <c r="BK56" s="1083"/>
      <c r="BL56" s="1083"/>
      <c r="BM56" s="1083"/>
      <c r="BN56" s="1083"/>
      <c r="BO56" s="1083"/>
      <c r="BP56" s="1082"/>
      <c r="BQ56" s="1082"/>
      <c r="BR56" s="1082"/>
      <c r="BS56" s="1082"/>
      <c r="BT56" s="1082"/>
      <c r="BU56" s="1082"/>
      <c r="BV56" s="1082"/>
      <c r="BW56" s="1082"/>
      <c r="BX56" s="1082"/>
      <c r="BY56" s="1082"/>
      <c r="BZ56" s="1082"/>
      <c r="CA56" s="1082"/>
      <c r="CB56" s="1082"/>
      <c r="CC56" s="1082"/>
      <c r="CD56" s="1082"/>
      <c r="CE56" s="1082"/>
      <c r="CF56" s="1082"/>
      <c r="CG56" s="1082"/>
      <c r="CH56" s="1082"/>
      <c r="CI56" s="1082"/>
      <c r="CJ56" s="1082"/>
      <c r="CK56" s="1082"/>
      <c r="CL56" s="1082"/>
      <c r="CM56" s="1082"/>
      <c r="CN56" s="1082"/>
      <c r="CO56" s="1082"/>
      <c r="CP56" s="1082"/>
      <c r="CQ56" s="1082"/>
      <c r="CR56" s="1082"/>
      <c r="CS56" s="1082"/>
      <c r="CT56" s="1082"/>
      <c r="CU56" s="1082"/>
      <c r="CV56" s="1082"/>
      <c r="CW56" s="1082"/>
      <c r="CX56" s="1082"/>
      <c r="CY56" s="1082"/>
      <c r="CZ56" s="1082"/>
      <c r="DA56" s="1082"/>
      <c r="DB56" s="1082"/>
      <c r="DC56" s="1082"/>
    </row>
    <row r="57" spans="1:109" s="1111" customFormat="1" ht="13" x14ac:dyDescent="0.2">
      <c r="B57" s="1115"/>
      <c r="G57" s="1087"/>
      <c r="H57" s="1087"/>
      <c r="I57" s="1086"/>
      <c r="J57" s="1086"/>
      <c r="K57" s="1090"/>
      <c r="L57" s="1090"/>
      <c r="M57" s="1090"/>
      <c r="N57" s="1090"/>
      <c r="AM57" s="90"/>
      <c r="AN57" s="1084"/>
      <c r="AO57" s="1084"/>
      <c r="AP57" s="1084"/>
      <c r="AQ57" s="1084"/>
      <c r="AR57" s="1084"/>
      <c r="AS57" s="1084"/>
      <c r="AT57" s="1084"/>
      <c r="AU57" s="1084"/>
      <c r="AV57" s="1084"/>
      <c r="AW57" s="1084"/>
      <c r="AX57" s="1084"/>
      <c r="AY57" s="1084"/>
      <c r="AZ57" s="1084"/>
      <c r="BA57" s="1084"/>
      <c r="BB57" s="1083" t="s">
        <v>547</v>
      </c>
      <c r="BC57" s="1083"/>
      <c r="BD57" s="1083"/>
      <c r="BE57" s="1083"/>
      <c r="BF57" s="1083"/>
      <c r="BG57" s="1083"/>
      <c r="BH57" s="1083"/>
      <c r="BI57" s="1083"/>
      <c r="BJ57" s="1083"/>
      <c r="BK57" s="1083"/>
      <c r="BL57" s="1083"/>
      <c r="BM57" s="1083"/>
      <c r="BN57" s="1083"/>
      <c r="BO57" s="1083"/>
      <c r="BP57" s="1082">
        <v>61.7</v>
      </c>
      <c r="BQ57" s="1082"/>
      <c r="BR57" s="1082"/>
      <c r="BS57" s="1082"/>
      <c r="BT57" s="1082"/>
      <c r="BU57" s="1082"/>
      <c r="BV57" s="1082"/>
      <c r="BW57" s="1082"/>
      <c r="BX57" s="1082">
        <v>62.5</v>
      </c>
      <c r="BY57" s="1082"/>
      <c r="BZ57" s="1082"/>
      <c r="CA57" s="1082"/>
      <c r="CB57" s="1082"/>
      <c r="CC57" s="1082"/>
      <c r="CD57" s="1082"/>
      <c r="CE57" s="1082"/>
      <c r="CF57" s="1082">
        <v>64.3</v>
      </c>
      <c r="CG57" s="1082"/>
      <c r="CH57" s="1082"/>
      <c r="CI57" s="1082"/>
      <c r="CJ57" s="1082"/>
      <c r="CK57" s="1082"/>
      <c r="CL57" s="1082"/>
      <c r="CM57" s="1082"/>
      <c r="CN57" s="1082">
        <v>64.7</v>
      </c>
      <c r="CO57" s="1082"/>
      <c r="CP57" s="1082"/>
      <c r="CQ57" s="1082"/>
      <c r="CR57" s="1082"/>
      <c r="CS57" s="1082"/>
      <c r="CT57" s="1082"/>
      <c r="CU57" s="1082"/>
      <c r="CV57" s="1082">
        <v>65.7</v>
      </c>
      <c r="CW57" s="1082"/>
      <c r="CX57" s="1082"/>
      <c r="CY57" s="1082"/>
      <c r="CZ57" s="1082"/>
      <c r="DA57" s="1082"/>
      <c r="DB57" s="1082"/>
      <c r="DC57" s="1082"/>
      <c r="DD57" s="1120"/>
      <c r="DE57" s="1115"/>
    </row>
    <row r="58" spans="1:109" s="1111" customFormat="1" ht="13" x14ac:dyDescent="0.2">
      <c r="A58" s="90"/>
      <c r="B58" s="1115"/>
      <c r="G58" s="1087"/>
      <c r="H58" s="1087"/>
      <c r="I58" s="1086"/>
      <c r="J58" s="1086"/>
      <c r="K58" s="1090"/>
      <c r="L58" s="1090"/>
      <c r="M58" s="1090"/>
      <c r="N58" s="1090"/>
      <c r="AM58" s="90"/>
      <c r="AN58" s="1084"/>
      <c r="AO58" s="1084"/>
      <c r="AP58" s="1084"/>
      <c r="AQ58" s="1084"/>
      <c r="AR58" s="1084"/>
      <c r="AS58" s="1084"/>
      <c r="AT58" s="1084"/>
      <c r="AU58" s="1084"/>
      <c r="AV58" s="1084"/>
      <c r="AW58" s="1084"/>
      <c r="AX58" s="1084"/>
      <c r="AY58" s="1084"/>
      <c r="AZ58" s="1084"/>
      <c r="BA58" s="1084"/>
      <c r="BB58" s="1083"/>
      <c r="BC58" s="1083"/>
      <c r="BD58" s="1083"/>
      <c r="BE58" s="1083"/>
      <c r="BF58" s="1083"/>
      <c r="BG58" s="1083"/>
      <c r="BH58" s="1083"/>
      <c r="BI58" s="1083"/>
      <c r="BJ58" s="1083"/>
      <c r="BK58" s="1083"/>
      <c r="BL58" s="1083"/>
      <c r="BM58" s="1083"/>
      <c r="BN58" s="1083"/>
      <c r="BO58" s="1083"/>
      <c r="BP58" s="1082"/>
      <c r="BQ58" s="1082"/>
      <c r="BR58" s="1082"/>
      <c r="BS58" s="1082"/>
      <c r="BT58" s="1082"/>
      <c r="BU58" s="1082"/>
      <c r="BV58" s="1082"/>
      <c r="BW58" s="1082"/>
      <c r="BX58" s="1082"/>
      <c r="BY58" s="1082"/>
      <c r="BZ58" s="1082"/>
      <c r="CA58" s="1082"/>
      <c r="CB58" s="1082"/>
      <c r="CC58" s="1082"/>
      <c r="CD58" s="1082"/>
      <c r="CE58" s="1082"/>
      <c r="CF58" s="1082"/>
      <c r="CG58" s="1082"/>
      <c r="CH58" s="1082"/>
      <c r="CI58" s="1082"/>
      <c r="CJ58" s="1082"/>
      <c r="CK58" s="1082"/>
      <c r="CL58" s="1082"/>
      <c r="CM58" s="1082"/>
      <c r="CN58" s="1082"/>
      <c r="CO58" s="1082"/>
      <c r="CP58" s="1082"/>
      <c r="CQ58" s="1082"/>
      <c r="CR58" s="1082"/>
      <c r="CS58" s="1082"/>
      <c r="CT58" s="1082"/>
      <c r="CU58" s="1082"/>
      <c r="CV58" s="1082"/>
      <c r="CW58" s="1082"/>
      <c r="CX58" s="1082"/>
      <c r="CY58" s="1082"/>
      <c r="CZ58" s="1082"/>
      <c r="DA58" s="1082"/>
      <c r="DB58" s="1082"/>
      <c r="DC58" s="1082"/>
      <c r="DD58" s="1120"/>
      <c r="DE58" s="1115"/>
    </row>
    <row r="59" spans="1:109" s="1111" customFormat="1" ht="13" x14ac:dyDescent="0.2">
      <c r="A59" s="90"/>
      <c r="B59" s="1115"/>
      <c r="K59" s="1121"/>
      <c r="L59" s="1121"/>
      <c r="M59" s="1121"/>
      <c r="N59" s="1121"/>
      <c r="AQ59" s="1121"/>
      <c r="AR59" s="1121"/>
      <c r="AS59" s="1121"/>
      <c r="AT59" s="1121"/>
      <c r="BC59" s="1121"/>
      <c r="BD59" s="1121"/>
      <c r="BE59" s="1121"/>
      <c r="BF59" s="1121"/>
      <c r="BO59" s="1121"/>
      <c r="BP59" s="1121"/>
      <c r="BQ59" s="1121"/>
      <c r="BR59" s="1121"/>
      <c r="CA59" s="1121"/>
      <c r="CB59" s="1121"/>
      <c r="CC59" s="1121"/>
      <c r="CD59" s="1121"/>
      <c r="CM59" s="1121"/>
      <c r="CN59" s="1121"/>
      <c r="CO59" s="1121"/>
      <c r="CP59" s="1121"/>
      <c r="CY59" s="1121"/>
      <c r="CZ59" s="1121"/>
      <c r="DA59" s="1121"/>
      <c r="DB59" s="1121"/>
      <c r="DC59" s="1121"/>
      <c r="DD59" s="1120"/>
      <c r="DE59" s="1115"/>
    </row>
    <row r="60" spans="1:109" s="1111" customFormat="1" ht="13" x14ac:dyDescent="0.2">
      <c r="A60" s="90"/>
      <c r="B60" s="1115"/>
      <c r="K60" s="1121"/>
      <c r="L60" s="1121"/>
      <c r="M60" s="1121"/>
      <c r="N60" s="1121"/>
      <c r="AQ60" s="1121"/>
      <c r="AR60" s="1121"/>
      <c r="AS60" s="1121"/>
      <c r="AT60" s="1121"/>
      <c r="BC60" s="1121"/>
      <c r="BD60" s="1121"/>
      <c r="BE60" s="1121"/>
      <c r="BF60" s="1121"/>
      <c r="BO60" s="1121"/>
      <c r="BP60" s="1121"/>
      <c r="BQ60" s="1121"/>
      <c r="BR60" s="1121"/>
      <c r="CA60" s="1121"/>
      <c r="CB60" s="1121"/>
      <c r="CC60" s="1121"/>
      <c r="CD60" s="1121"/>
      <c r="CM60" s="1121"/>
      <c r="CN60" s="1121"/>
      <c r="CO60" s="1121"/>
      <c r="CP60" s="1121"/>
      <c r="CY60" s="1121"/>
      <c r="CZ60" s="1121"/>
      <c r="DA60" s="1121"/>
      <c r="DB60" s="1121"/>
      <c r="DC60" s="1121"/>
      <c r="DD60" s="1120"/>
      <c r="DE60" s="1115"/>
    </row>
    <row r="61" spans="1:109" s="1111" customFormat="1" ht="13" x14ac:dyDescent="0.2">
      <c r="A61" s="90"/>
      <c r="B61" s="1119"/>
      <c r="C61" s="1118"/>
      <c r="D61" s="1118"/>
      <c r="E61" s="1118"/>
      <c r="F61" s="1118"/>
      <c r="G61" s="1118"/>
      <c r="H61" s="1118"/>
      <c r="I61" s="1118"/>
      <c r="J61" s="1118"/>
      <c r="K61" s="1118"/>
      <c r="L61" s="1118"/>
      <c r="M61" s="1117"/>
      <c r="N61" s="1117"/>
      <c r="O61" s="1118"/>
      <c r="P61" s="1118"/>
      <c r="Q61" s="1118"/>
      <c r="R61" s="1118"/>
      <c r="S61" s="1118"/>
      <c r="T61" s="1118"/>
      <c r="U61" s="1118"/>
      <c r="V61" s="1118"/>
      <c r="W61" s="1118"/>
      <c r="X61" s="1118"/>
      <c r="Y61" s="1118"/>
      <c r="Z61" s="1118"/>
      <c r="AA61" s="1118"/>
      <c r="AB61" s="1118"/>
      <c r="AC61" s="1118"/>
      <c r="AD61" s="1118"/>
      <c r="AE61" s="1118"/>
      <c r="AF61" s="1118"/>
      <c r="AG61" s="1118"/>
      <c r="AH61" s="1118"/>
      <c r="AI61" s="1118"/>
      <c r="AJ61" s="1118"/>
      <c r="AK61" s="1118"/>
      <c r="AL61" s="1118"/>
      <c r="AM61" s="1118"/>
      <c r="AN61" s="1118"/>
      <c r="AO61" s="1118"/>
      <c r="AP61" s="1118"/>
      <c r="AQ61" s="1118"/>
      <c r="AR61" s="1118"/>
      <c r="AS61" s="1117"/>
      <c r="AT61" s="1117"/>
      <c r="AU61" s="1118"/>
      <c r="AV61" s="1118"/>
      <c r="AW61" s="1118"/>
      <c r="AX61" s="1118"/>
      <c r="AY61" s="1118"/>
      <c r="AZ61" s="1118"/>
      <c r="BA61" s="1118"/>
      <c r="BB61" s="1118"/>
      <c r="BC61" s="1118"/>
      <c r="BD61" s="1118"/>
      <c r="BE61" s="1117"/>
      <c r="BF61" s="1117"/>
      <c r="BG61" s="1118"/>
      <c r="BH61" s="1118"/>
      <c r="BI61" s="1118"/>
      <c r="BJ61" s="1118"/>
      <c r="BK61" s="1118"/>
      <c r="BL61" s="1118"/>
      <c r="BM61" s="1118"/>
      <c r="BN61" s="1118"/>
      <c r="BO61" s="1118"/>
      <c r="BP61" s="1118"/>
      <c r="BQ61" s="1117"/>
      <c r="BR61" s="1117"/>
      <c r="BS61" s="1118"/>
      <c r="BT61" s="1118"/>
      <c r="BU61" s="1118"/>
      <c r="BV61" s="1118"/>
      <c r="BW61" s="1118"/>
      <c r="BX61" s="1118"/>
      <c r="BY61" s="1118"/>
      <c r="BZ61" s="1118"/>
      <c r="CA61" s="1118"/>
      <c r="CB61" s="1118"/>
      <c r="CC61" s="1117"/>
      <c r="CD61" s="1117"/>
      <c r="CE61" s="1118"/>
      <c r="CF61" s="1118"/>
      <c r="CG61" s="1118"/>
      <c r="CH61" s="1118"/>
      <c r="CI61" s="1118"/>
      <c r="CJ61" s="1118"/>
      <c r="CK61" s="1118"/>
      <c r="CL61" s="1118"/>
      <c r="CM61" s="1118"/>
      <c r="CN61" s="1118"/>
      <c r="CO61" s="1117"/>
      <c r="CP61" s="1117"/>
      <c r="CQ61" s="1118"/>
      <c r="CR61" s="1118"/>
      <c r="CS61" s="1118"/>
      <c r="CT61" s="1118"/>
      <c r="CU61" s="1118"/>
      <c r="CV61" s="1118"/>
      <c r="CW61" s="1118"/>
      <c r="CX61" s="1118"/>
      <c r="CY61" s="1118"/>
      <c r="CZ61" s="1118"/>
      <c r="DA61" s="1117"/>
      <c r="DB61" s="1117"/>
      <c r="DC61" s="1117"/>
      <c r="DD61" s="1116"/>
      <c r="DE61" s="1115"/>
    </row>
    <row r="62" spans="1:109" ht="13" x14ac:dyDescent="0.2">
      <c r="B62" s="1114"/>
      <c r="C62" s="1114"/>
      <c r="D62" s="1114"/>
      <c r="E62" s="1114"/>
      <c r="F62" s="1114"/>
      <c r="G62" s="1114"/>
      <c r="H62" s="1114"/>
      <c r="I62" s="1114"/>
      <c r="J62" s="1114"/>
      <c r="K62" s="1114"/>
      <c r="L62" s="1114"/>
      <c r="M62" s="1114"/>
      <c r="N62" s="1114"/>
      <c r="O62" s="1114"/>
      <c r="P62" s="1114"/>
      <c r="Q62" s="1114"/>
      <c r="R62" s="1114"/>
      <c r="S62" s="1114"/>
      <c r="T62" s="1114"/>
      <c r="U62" s="1114"/>
      <c r="V62" s="1114"/>
      <c r="W62" s="1114"/>
      <c r="X62" s="1114"/>
      <c r="Y62" s="1114"/>
      <c r="Z62" s="1114"/>
      <c r="AA62" s="1114"/>
      <c r="AB62" s="1114"/>
      <c r="AC62" s="1114"/>
      <c r="AD62" s="1114"/>
      <c r="AE62" s="1114"/>
      <c r="AF62" s="1114"/>
      <c r="AG62" s="1114"/>
      <c r="AH62" s="1114"/>
      <c r="AI62" s="1114"/>
      <c r="AJ62" s="1114"/>
      <c r="AK62" s="1114"/>
      <c r="AL62" s="1114"/>
      <c r="AM62" s="1114"/>
      <c r="AN62" s="1114"/>
      <c r="AO62" s="1114"/>
      <c r="AP62" s="1114"/>
      <c r="AQ62" s="1114"/>
      <c r="AR62" s="1114"/>
      <c r="AS62" s="1114"/>
      <c r="AT62" s="1114"/>
      <c r="AU62" s="1114"/>
      <c r="AV62" s="1114"/>
      <c r="AW62" s="1114"/>
      <c r="AX62" s="1114"/>
      <c r="AY62" s="1114"/>
      <c r="AZ62" s="1114"/>
      <c r="BA62" s="1114"/>
      <c r="BB62" s="1114"/>
      <c r="BC62" s="1114"/>
      <c r="BD62" s="1114"/>
      <c r="BE62" s="1114"/>
      <c r="BF62" s="1114"/>
      <c r="BG62" s="1114"/>
      <c r="BH62" s="1114"/>
      <c r="BI62" s="1114"/>
      <c r="BJ62" s="1114"/>
      <c r="BK62" s="1114"/>
      <c r="BL62" s="1114"/>
      <c r="BM62" s="1114"/>
      <c r="BN62" s="1114"/>
      <c r="BO62" s="1114"/>
      <c r="BP62" s="1114"/>
      <c r="BQ62" s="1114"/>
      <c r="BR62" s="1114"/>
      <c r="BS62" s="1114"/>
      <c r="BT62" s="1114"/>
      <c r="BU62" s="1114"/>
      <c r="BV62" s="1114"/>
      <c r="BW62" s="1114"/>
      <c r="BX62" s="1114"/>
      <c r="BY62" s="1114"/>
      <c r="BZ62" s="1114"/>
      <c r="CA62" s="1114"/>
      <c r="CB62" s="1114"/>
      <c r="CC62" s="1114"/>
      <c r="CD62" s="1114"/>
      <c r="CE62" s="1114"/>
      <c r="CF62" s="1114"/>
      <c r="CG62" s="1114"/>
      <c r="CH62" s="1114"/>
      <c r="CI62" s="1114"/>
      <c r="CJ62" s="1114"/>
      <c r="CK62" s="1114"/>
      <c r="CL62" s="1114"/>
      <c r="CM62" s="1114"/>
      <c r="CN62" s="1114"/>
      <c r="CO62" s="1114"/>
      <c r="CP62" s="1114"/>
      <c r="CQ62" s="1114"/>
      <c r="CR62" s="1114"/>
      <c r="CS62" s="1114"/>
      <c r="CT62" s="1114"/>
      <c r="CU62" s="1114"/>
      <c r="CV62" s="1114"/>
      <c r="CW62" s="1114"/>
      <c r="CX62" s="1114"/>
      <c r="CY62" s="1114"/>
      <c r="CZ62" s="1114"/>
      <c r="DA62" s="1114"/>
      <c r="DB62" s="1114"/>
      <c r="DC62" s="1114"/>
      <c r="DD62" s="1114"/>
      <c r="DE62" s="90"/>
    </row>
    <row r="63" spans="1:109" ht="16.5" x14ac:dyDescent="0.2">
      <c r="B63" s="88" t="s">
        <v>546</v>
      </c>
    </row>
    <row r="64" spans="1:109" ht="13" x14ac:dyDescent="0.2">
      <c r="B64" s="80"/>
      <c r="G64" s="1112"/>
      <c r="N64" s="1113"/>
      <c r="AM64" s="1112"/>
      <c r="AN64" s="1112" t="s">
        <v>545</v>
      </c>
      <c r="AP64" s="1111"/>
      <c r="AQ64" s="1111"/>
      <c r="AR64" s="1111"/>
      <c r="AY64" s="1112"/>
      <c r="BA64" s="1111"/>
      <c r="BB64" s="1111"/>
      <c r="BC64" s="1111"/>
      <c r="BK64" s="1112"/>
      <c r="BM64" s="1111"/>
      <c r="BN64" s="1111"/>
      <c r="BO64" s="1111"/>
      <c r="BW64" s="1112"/>
      <c r="BY64" s="1111"/>
      <c r="BZ64" s="1111"/>
      <c r="CA64" s="1111"/>
      <c r="CI64" s="1112"/>
      <c r="CK64" s="1111"/>
      <c r="CL64" s="1111"/>
      <c r="CM64" s="1111"/>
      <c r="CU64" s="1112"/>
      <c r="CW64" s="1111"/>
      <c r="CX64" s="1111"/>
      <c r="CY64" s="1111"/>
    </row>
    <row r="65" spans="2:107" ht="13" x14ac:dyDescent="0.2">
      <c r="B65" s="80"/>
      <c r="AN65" s="1110" t="s">
        <v>544</v>
      </c>
      <c r="AO65" s="1109"/>
      <c r="AP65" s="1109"/>
      <c r="AQ65" s="1109"/>
      <c r="AR65" s="1109"/>
      <c r="AS65" s="1109"/>
      <c r="AT65" s="1109"/>
      <c r="AU65" s="1109"/>
      <c r="AV65" s="1109"/>
      <c r="AW65" s="1109"/>
      <c r="AX65" s="1109"/>
      <c r="AY65" s="1109"/>
      <c r="AZ65" s="1109"/>
      <c r="BA65" s="1109"/>
      <c r="BB65" s="1109"/>
      <c r="BC65" s="1109"/>
      <c r="BD65" s="1109"/>
      <c r="BE65" s="1109"/>
      <c r="BF65" s="1109"/>
      <c r="BG65" s="1109"/>
      <c r="BH65" s="1109"/>
      <c r="BI65" s="1109"/>
      <c r="BJ65" s="1109"/>
      <c r="BK65" s="1109"/>
      <c r="BL65" s="1109"/>
      <c r="BM65" s="1109"/>
      <c r="BN65" s="1109"/>
      <c r="BO65" s="1109"/>
      <c r="BP65" s="1109"/>
      <c r="BQ65" s="1109"/>
      <c r="BR65" s="1109"/>
      <c r="BS65" s="1109"/>
      <c r="BT65" s="1109"/>
      <c r="BU65" s="1109"/>
      <c r="BV65" s="1109"/>
      <c r="BW65" s="1109"/>
      <c r="BX65" s="1109"/>
      <c r="BY65" s="1109"/>
      <c r="BZ65" s="1109"/>
      <c r="CA65" s="1109"/>
      <c r="CB65" s="1109"/>
      <c r="CC65" s="1109"/>
      <c r="CD65" s="1109"/>
      <c r="CE65" s="1109"/>
      <c r="CF65" s="1109"/>
      <c r="CG65" s="1109"/>
      <c r="CH65" s="1109"/>
      <c r="CI65" s="1109"/>
      <c r="CJ65" s="1109"/>
      <c r="CK65" s="1109"/>
      <c r="CL65" s="1109"/>
      <c r="CM65" s="1109"/>
      <c r="CN65" s="1109"/>
      <c r="CO65" s="1109"/>
      <c r="CP65" s="1109"/>
      <c r="CQ65" s="1109"/>
      <c r="CR65" s="1109"/>
      <c r="CS65" s="1109"/>
      <c r="CT65" s="1109"/>
      <c r="CU65" s="1109"/>
      <c r="CV65" s="1109"/>
      <c r="CW65" s="1109"/>
      <c r="CX65" s="1109"/>
      <c r="CY65" s="1109"/>
      <c r="CZ65" s="1109"/>
      <c r="DA65" s="1109"/>
      <c r="DB65" s="1109"/>
      <c r="DC65" s="1108"/>
    </row>
    <row r="66" spans="2:107" ht="13" x14ac:dyDescent="0.2">
      <c r="B66" s="80"/>
      <c r="AN66" s="1107"/>
      <c r="AO66" s="1106"/>
      <c r="AP66" s="1106"/>
      <c r="AQ66" s="1106"/>
      <c r="AR66" s="1106"/>
      <c r="AS66" s="1106"/>
      <c r="AT66" s="1106"/>
      <c r="AU66" s="1106"/>
      <c r="AV66" s="1106"/>
      <c r="AW66" s="1106"/>
      <c r="AX66" s="1106"/>
      <c r="AY66" s="1106"/>
      <c r="AZ66" s="1106"/>
      <c r="BA66" s="1106"/>
      <c r="BB66" s="1106"/>
      <c r="BC66" s="1106"/>
      <c r="BD66" s="1106"/>
      <c r="BE66" s="1106"/>
      <c r="BF66" s="1106"/>
      <c r="BG66" s="1106"/>
      <c r="BH66" s="1106"/>
      <c r="BI66" s="1106"/>
      <c r="BJ66" s="1106"/>
      <c r="BK66" s="1106"/>
      <c r="BL66" s="1106"/>
      <c r="BM66" s="1106"/>
      <c r="BN66" s="1106"/>
      <c r="BO66" s="1106"/>
      <c r="BP66" s="1106"/>
      <c r="BQ66" s="1106"/>
      <c r="BR66" s="1106"/>
      <c r="BS66" s="1106"/>
      <c r="BT66" s="1106"/>
      <c r="BU66" s="1106"/>
      <c r="BV66" s="1106"/>
      <c r="BW66" s="1106"/>
      <c r="BX66" s="1106"/>
      <c r="BY66" s="1106"/>
      <c r="BZ66" s="1106"/>
      <c r="CA66" s="1106"/>
      <c r="CB66" s="1106"/>
      <c r="CC66" s="1106"/>
      <c r="CD66" s="1106"/>
      <c r="CE66" s="1106"/>
      <c r="CF66" s="1106"/>
      <c r="CG66" s="1106"/>
      <c r="CH66" s="1106"/>
      <c r="CI66" s="1106"/>
      <c r="CJ66" s="1106"/>
      <c r="CK66" s="1106"/>
      <c r="CL66" s="1106"/>
      <c r="CM66" s="1106"/>
      <c r="CN66" s="1106"/>
      <c r="CO66" s="1106"/>
      <c r="CP66" s="1106"/>
      <c r="CQ66" s="1106"/>
      <c r="CR66" s="1106"/>
      <c r="CS66" s="1106"/>
      <c r="CT66" s="1106"/>
      <c r="CU66" s="1106"/>
      <c r="CV66" s="1106"/>
      <c r="CW66" s="1106"/>
      <c r="CX66" s="1106"/>
      <c r="CY66" s="1106"/>
      <c r="CZ66" s="1106"/>
      <c r="DA66" s="1106"/>
      <c r="DB66" s="1106"/>
      <c r="DC66" s="1105"/>
    </row>
    <row r="67" spans="2:107" ht="13" x14ac:dyDescent="0.2">
      <c r="B67" s="80"/>
      <c r="AN67" s="1107"/>
      <c r="AO67" s="1106"/>
      <c r="AP67" s="1106"/>
      <c r="AQ67" s="1106"/>
      <c r="AR67" s="1106"/>
      <c r="AS67" s="1106"/>
      <c r="AT67" s="1106"/>
      <c r="AU67" s="1106"/>
      <c r="AV67" s="1106"/>
      <c r="AW67" s="1106"/>
      <c r="AX67" s="1106"/>
      <c r="AY67" s="1106"/>
      <c r="AZ67" s="1106"/>
      <c r="BA67" s="1106"/>
      <c r="BB67" s="1106"/>
      <c r="BC67" s="1106"/>
      <c r="BD67" s="1106"/>
      <c r="BE67" s="1106"/>
      <c r="BF67" s="1106"/>
      <c r="BG67" s="1106"/>
      <c r="BH67" s="1106"/>
      <c r="BI67" s="1106"/>
      <c r="BJ67" s="1106"/>
      <c r="BK67" s="1106"/>
      <c r="BL67" s="1106"/>
      <c r="BM67" s="1106"/>
      <c r="BN67" s="1106"/>
      <c r="BO67" s="1106"/>
      <c r="BP67" s="1106"/>
      <c r="BQ67" s="1106"/>
      <c r="BR67" s="1106"/>
      <c r="BS67" s="1106"/>
      <c r="BT67" s="1106"/>
      <c r="BU67" s="1106"/>
      <c r="BV67" s="1106"/>
      <c r="BW67" s="1106"/>
      <c r="BX67" s="1106"/>
      <c r="BY67" s="1106"/>
      <c r="BZ67" s="1106"/>
      <c r="CA67" s="1106"/>
      <c r="CB67" s="1106"/>
      <c r="CC67" s="1106"/>
      <c r="CD67" s="1106"/>
      <c r="CE67" s="1106"/>
      <c r="CF67" s="1106"/>
      <c r="CG67" s="1106"/>
      <c r="CH67" s="1106"/>
      <c r="CI67" s="1106"/>
      <c r="CJ67" s="1106"/>
      <c r="CK67" s="1106"/>
      <c r="CL67" s="1106"/>
      <c r="CM67" s="1106"/>
      <c r="CN67" s="1106"/>
      <c r="CO67" s="1106"/>
      <c r="CP67" s="1106"/>
      <c r="CQ67" s="1106"/>
      <c r="CR67" s="1106"/>
      <c r="CS67" s="1106"/>
      <c r="CT67" s="1106"/>
      <c r="CU67" s="1106"/>
      <c r="CV67" s="1106"/>
      <c r="CW67" s="1106"/>
      <c r="CX67" s="1106"/>
      <c r="CY67" s="1106"/>
      <c r="CZ67" s="1106"/>
      <c r="DA67" s="1106"/>
      <c r="DB67" s="1106"/>
      <c r="DC67" s="1105"/>
    </row>
    <row r="68" spans="2:107" ht="13" x14ac:dyDescent="0.2">
      <c r="B68" s="80"/>
      <c r="AN68" s="1107"/>
      <c r="AO68" s="1106"/>
      <c r="AP68" s="1106"/>
      <c r="AQ68" s="1106"/>
      <c r="AR68" s="1106"/>
      <c r="AS68" s="1106"/>
      <c r="AT68" s="1106"/>
      <c r="AU68" s="1106"/>
      <c r="AV68" s="1106"/>
      <c r="AW68" s="1106"/>
      <c r="AX68" s="1106"/>
      <c r="AY68" s="1106"/>
      <c r="AZ68" s="1106"/>
      <c r="BA68" s="1106"/>
      <c r="BB68" s="1106"/>
      <c r="BC68" s="1106"/>
      <c r="BD68" s="1106"/>
      <c r="BE68" s="1106"/>
      <c r="BF68" s="1106"/>
      <c r="BG68" s="1106"/>
      <c r="BH68" s="1106"/>
      <c r="BI68" s="1106"/>
      <c r="BJ68" s="1106"/>
      <c r="BK68" s="1106"/>
      <c r="BL68" s="1106"/>
      <c r="BM68" s="1106"/>
      <c r="BN68" s="1106"/>
      <c r="BO68" s="1106"/>
      <c r="BP68" s="1106"/>
      <c r="BQ68" s="1106"/>
      <c r="BR68" s="1106"/>
      <c r="BS68" s="1106"/>
      <c r="BT68" s="1106"/>
      <c r="BU68" s="1106"/>
      <c r="BV68" s="1106"/>
      <c r="BW68" s="1106"/>
      <c r="BX68" s="1106"/>
      <c r="BY68" s="1106"/>
      <c r="BZ68" s="1106"/>
      <c r="CA68" s="1106"/>
      <c r="CB68" s="1106"/>
      <c r="CC68" s="1106"/>
      <c r="CD68" s="1106"/>
      <c r="CE68" s="1106"/>
      <c r="CF68" s="1106"/>
      <c r="CG68" s="1106"/>
      <c r="CH68" s="1106"/>
      <c r="CI68" s="1106"/>
      <c r="CJ68" s="1106"/>
      <c r="CK68" s="1106"/>
      <c r="CL68" s="1106"/>
      <c r="CM68" s="1106"/>
      <c r="CN68" s="1106"/>
      <c r="CO68" s="1106"/>
      <c r="CP68" s="1106"/>
      <c r="CQ68" s="1106"/>
      <c r="CR68" s="1106"/>
      <c r="CS68" s="1106"/>
      <c r="CT68" s="1106"/>
      <c r="CU68" s="1106"/>
      <c r="CV68" s="1106"/>
      <c r="CW68" s="1106"/>
      <c r="CX68" s="1106"/>
      <c r="CY68" s="1106"/>
      <c r="CZ68" s="1106"/>
      <c r="DA68" s="1106"/>
      <c r="DB68" s="1106"/>
      <c r="DC68" s="1105"/>
    </row>
    <row r="69" spans="2:107" ht="13" x14ac:dyDescent="0.2">
      <c r="B69" s="80"/>
      <c r="AN69" s="1104"/>
      <c r="AO69" s="1103"/>
      <c r="AP69" s="1103"/>
      <c r="AQ69" s="1103"/>
      <c r="AR69" s="1103"/>
      <c r="AS69" s="1103"/>
      <c r="AT69" s="1103"/>
      <c r="AU69" s="1103"/>
      <c r="AV69" s="1103"/>
      <c r="AW69" s="1103"/>
      <c r="AX69" s="1103"/>
      <c r="AY69" s="1103"/>
      <c r="AZ69" s="1103"/>
      <c r="BA69" s="1103"/>
      <c r="BB69" s="1103"/>
      <c r="BC69" s="1103"/>
      <c r="BD69" s="1103"/>
      <c r="BE69" s="1103"/>
      <c r="BF69" s="1103"/>
      <c r="BG69" s="1103"/>
      <c r="BH69" s="1103"/>
      <c r="BI69" s="1103"/>
      <c r="BJ69" s="1103"/>
      <c r="BK69" s="1103"/>
      <c r="BL69" s="1103"/>
      <c r="BM69" s="1103"/>
      <c r="BN69" s="1103"/>
      <c r="BO69" s="1103"/>
      <c r="BP69" s="1103"/>
      <c r="BQ69" s="1103"/>
      <c r="BR69" s="1103"/>
      <c r="BS69" s="1103"/>
      <c r="BT69" s="1103"/>
      <c r="BU69" s="1103"/>
      <c r="BV69" s="1103"/>
      <c r="BW69" s="1103"/>
      <c r="BX69" s="1103"/>
      <c r="BY69" s="1103"/>
      <c r="BZ69" s="1103"/>
      <c r="CA69" s="1103"/>
      <c r="CB69" s="1103"/>
      <c r="CC69" s="1103"/>
      <c r="CD69" s="1103"/>
      <c r="CE69" s="1103"/>
      <c r="CF69" s="1103"/>
      <c r="CG69" s="1103"/>
      <c r="CH69" s="1103"/>
      <c r="CI69" s="1103"/>
      <c r="CJ69" s="1103"/>
      <c r="CK69" s="1103"/>
      <c r="CL69" s="1103"/>
      <c r="CM69" s="1103"/>
      <c r="CN69" s="1103"/>
      <c r="CO69" s="1103"/>
      <c r="CP69" s="1103"/>
      <c r="CQ69" s="1103"/>
      <c r="CR69" s="1103"/>
      <c r="CS69" s="1103"/>
      <c r="CT69" s="1103"/>
      <c r="CU69" s="1103"/>
      <c r="CV69" s="1103"/>
      <c r="CW69" s="1103"/>
      <c r="CX69" s="1103"/>
      <c r="CY69" s="1103"/>
      <c r="CZ69" s="1103"/>
      <c r="DA69" s="1103"/>
      <c r="DB69" s="1103"/>
      <c r="DC69" s="1102"/>
    </row>
    <row r="70" spans="2:107" ht="13" x14ac:dyDescent="0.2">
      <c r="B70" s="80"/>
      <c r="H70" s="1101"/>
      <c r="I70" s="1101"/>
      <c r="J70" s="1099"/>
      <c r="K70" s="1099"/>
      <c r="L70" s="1098"/>
      <c r="M70" s="1099"/>
      <c r="N70" s="1098"/>
      <c r="AN70" s="1089"/>
      <c r="AO70" s="1089"/>
      <c r="AP70" s="1089"/>
      <c r="AZ70" s="1089"/>
      <c r="BA70" s="1089"/>
      <c r="BB70" s="1089"/>
      <c r="BL70" s="1089"/>
      <c r="BM70" s="1089"/>
      <c r="BN70" s="1089"/>
      <c r="BX70" s="1089"/>
      <c r="BY70" s="1089"/>
      <c r="BZ70" s="1089"/>
      <c r="CJ70" s="1089"/>
      <c r="CK70" s="1089"/>
      <c r="CL70" s="1089"/>
      <c r="CV70" s="1089"/>
      <c r="CW70" s="1089"/>
      <c r="CX70" s="1089"/>
    </row>
    <row r="71" spans="2:107" ht="13" x14ac:dyDescent="0.2">
      <c r="B71" s="80"/>
      <c r="G71" s="1097"/>
      <c r="I71" s="1100"/>
      <c r="J71" s="1099"/>
      <c r="K71" s="1099"/>
      <c r="L71" s="1098"/>
      <c r="M71" s="1099"/>
      <c r="N71" s="1098"/>
      <c r="AM71" s="1097"/>
      <c r="AN71" s="90" t="s">
        <v>543</v>
      </c>
    </row>
    <row r="72" spans="2:107" ht="13" x14ac:dyDescent="0.2">
      <c r="B72" s="80"/>
      <c r="G72" s="1087"/>
      <c r="H72" s="1087"/>
      <c r="I72" s="1087"/>
      <c r="J72" s="1087"/>
      <c r="K72" s="1096"/>
      <c r="L72" s="1096"/>
      <c r="M72" s="1095"/>
      <c r="N72" s="1095"/>
      <c r="AN72" s="1094"/>
      <c r="AO72" s="1093"/>
      <c r="AP72" s="1093"/>
      <c r="AQ72" s="1093"/>
      <c r="AR72" s="1093"/>
      <c r="AS72" s="1093"/>
      <c r="AT72" s="1093"/>
      <c r="AU72" s="1093"/>
      <c r="AV72" s="1093"/>
      <c r="AW72" s="1093"/>
      <c r="AX72" s="1093"/>
      <c r="AY72" s="1093"/>
      <c r="AZ72" s="1093"/>
      <c r="BA72" s="1093"/>
      <c r="BB72" s="1093"/>
      <c r="BC72" s="1093"/>
      <c r="BD72" s="1093"/>
      <c r="BE72" s="1093"/>
      <c r="BF72" s="1093"/>
      <c r="BG72" s="1093"/>
      <c r="BH72" s="1093"/>
      <c r="BI72" s="1093"/>
      <c r="BJ72" s="1093"/>
      <c r="BK72" s="1093"/>
      <c r="BL72" s="1093"/>
      <c r="BM72" s="1093"/>
      <c r="BN72" s="1093"/>
      <c r="BO72" s="1092"/>
      <c r="BP72" s="1084" t="s">
        <v>205</v>
      </c>
      <c r="BQ72" s="1084"/>
      <c r="BR72" s="1084"/>
      <c r="BS72" s="1084"/>
      <c r="BT72" s="1084"/>
      <c r="BU72" s="1084"/>
      <c r="BV72" s="1084"/>
      <c r="BW72" s="1084"/>
      <c r="BX72" s="1084" t="s">
        <v>531</v>
      </c>
      <c r="BY72" s="1084"/>
      <c r="BZ72" s="1084"/>
      <c r="CA72" s="1084"/>
      <c r="CB72" s="1084"/>
      <c r="CC72" s="1084"/>
      <c r="CD72" s="1084"/>
      <c r="CE72" s="1084"/>
      <c r="CF72" s="1084" t="s">
        <v>128</v>
      </c>
      <c r="CG72" s="1084"/>
      <c r="CH72" s="1084"/>
      <c r="CI72" s="1084"/>
      <c r="CJ72" s="1084"/>
      <c r="CK72" s="1084"/>
      <c r="CL72" s="1084"/>
      <c r="CM72" s="1084"/>
      <c r="CN72" s="1084" t="s">
        <v>316</v>
      </c>
      <c r="CO72" s="1084"/>
      <c r="CP72" s="1084"/>
      <c r="CQ72" s="1084"/>
      <c r="CR72" s="1084"/>
      <c r="CS72" s="1084"/>
      <c r="CT72" s="1084"/>
      <c r="CU72" s="1084"/>
      <c r="CV72" s="1084" t="s">
        <v>51</v>
      </c>
      <c r="CW72" s="1084"/>
      <c r="CX72" s="1084"/>
      <c r="CY72" s="1084"/>
      <c r="CZ72" s="1084"/>
      <c r="DA72" s="1084"/>
      <c r="DB72" s="1084"/>
      <c r="DC72" s="1084"/>
    </row>
    <row r="73" spans="2:107" ht="13" x14ac:dyDescent="0.2">
      <c r="B73" s="80"/>
      <c r="G73" s="1091"/>
      <c r="H73" s="1091"/>
      <c r="I73" s="1091"/>
      <c r="J73" s="1091"/>
      <c r="K73" s="1088"/>
      <c r="L73" s="1088"/>
      <c r="M73" s="1088"/>
      <c r="N73" s="1088"/>
      <c r="AM73" s="1089"/>
      <c r="AN73" s="1083" t="s">
        <v>542</v>
      </c>
      <c r="AO73" s="1083"/>
      <c r="AP73" s="1083"/>
      <c r="AQ73" s="1083"/>
      <c r="AR73" s="1083"/>
      <c r="AS73" s="1083"/>
      <c r="AT73" s="1083"/>
      <c r="AU73" s="1083"/>
      <c r="AV73" s="1083"/>
      <c r="AW73" s="1083"/>
      <c r="AX73" s="1083"/>
      <c r="AY73" s="1083"/>
      <c r="AZ73" s="1083"/>
      <c r="BA73" s="1083"/>
      <c r="BB73" s="1083" t="s">
        <v>540</v>
      </c>
      <c r="BC73" s="1083"/>
      <c r="BD73" s="1083"/>
      <c r="BE73" s="1083"/>
      <c r="BF73" s="1083"/>
      <c r="BG73" s="1083"/>
      <c r="BH73" s="1083"/>
      <c r="BI73" s="1083"/>
      <c r="BJ73" s="1083"/>
      <c r="BK73" s="1083"/>
      <c r="BL73" s="1083"/>
      <c r="BM73" s="1083"/>
      <c r="BN73" s="1083"/>
      <c r="BO73" s="1083"/>
      <c r="BP73" s="1082">
        <v>106.6</v>
      </c>
      <c r="BQ73" s="1082"/>
      <c r="BR73" s="1082"/>
      <c r="BS73" s="1082"/>
      <c r="BT73" s="1082"/>
      <c r="BU73" s="1082"/>
      <c r="BV73" s="1082"/>
      <c r="BW73" s="1082"/>
      <c r="BX73" s="1082">
        <v>77.3</v>
      </c>
      <c r="BY73" s="1082"/>
      <c r="BZ73" s="1082"/>
      <c r="CA73" s="1082"/>
      <c r="CB73" s="1082"/>
      <c r="CC73" s="1082"/>
      <c r="CD73" s="1082"/>
      <c r="CE73" s="1082"/>
      <c r="CF73" s="1082">
        <v>67</v>
      </c>
      <c r="CG73" s="1082"/>
      <c r="CH73" s="1082"/>
      <c r="CI73" s="1082"/>
      <c r="CJ73" s="1082"/>
      <c r="CK73" s="1082"/>
      <c r="CL73" s="1082"/>
      <c r="CM73" s="1082"/>
      <c r="CN73" s="1082">
        <v>70.599999999999994</v>
      </c>
      <c r="CO73" s="1082"/>
      <c r="CP73" s="1082"/>
      <c r="CQ73" s="1082"/>
      <c r="CR73" s="1082"/>
      <c r="CS73" s="1082"/>
      <c r="CT73" s="1082"/>
      <c r="CU73" s="1082"/>
      <c r="CV73" s="1082">
        <v>56.7</v>
      </c>
      <c r="CW73" s="1082"/>
      <c r="CX73" s="1082"/>
      <c r="CY73" s="1082"/>
      <c r="CZ73" s="1082"/>
      <c r="DA73" s="1082"/>
      <c r="DB73" s="1082"/>
      <c r="DC73" s="1082"/>
    </row>
    <row r="74" spans="2:107" ht="13" x14ac:dyDescent="0.2">
      <c r="B74" s="80"/>
      <c r="G74" s="1091"/>
      <c r="H74" s="1091"/>
      <c r="I74" s="1091"/>
      <c r="J74" s="1091"/>
      <c r="K74" s="1088"/>
      <c r="L74" s="1088"/>
      <c r="M74" s="1088"/>
      <c r="N74" s="1088"/>
      <c r="AM74" s="1089"/>
      <c r="AN74" s="1083"/>
      <c r="AO74" s="1083"/>
      <c r="AP74" s="1083"/>
      <c r="AQ74" s="1083"/>
      <c r="AR74" s="1083"/>
      <c r="AS74" s="1083"/>
      <c r="AT74" s="1083"/>
      <c r="AU74" s="1083"/>
      <c r="AV74" s="1083"/>
      <c r="AW74" s="1083"/>
      <c r="AX74" s="1083"/>
      <c r="AY74" s="1083"/>
      <c r="AZ74" s="1083"/>
      <c r="BA74" s="1083"/>
      <c r="BB74" s="1083"/>
      <c r="BC74" s="1083"/>
      <c r="BD74" s="1083"/>
      <c r="BE74" s="1083"/>
      <c r="BF74" s="1083"/>
      <c r="BG74" s="1083"/>
      <c r="BH74" s="1083"/>
      <c r="BI74" s="1083"/>
      <c r="BJ74" s="1083"/>
      <c r="BK74" s="1083"/>
      <c r="BL74" s="1083"/>
      <c r="BM74" s="1083"/>
      <c r="BN74" s="1083"/>
      <c r="BO74" s="1083"/>
      <c r="BP74" s="1082"/>
      <c r="BQ74" s="1082"/>
      <c r="BR74" s="1082"/>
      <c r="BS74" s="1082"/>
      <c r="BT74" s="1082"/>
      <c r="BU74" s="1082"/>
      <c r="BV74" s="1082"/>
      <c r="BW74" s="1082"/>
      <c r="BX74" s="1082"/>
      <c r="BY74" s="1082"/>
      <c r="BZ74" s="1082"/>
      <c r="CA74" s="1082"/>
      <c r="CB74" s="1082"/>
      <c r="CC74" s="1082"/>
      <c r="CD74" s="1082"/>
      <c r="CE74" s="1082"/>
      <c r="CF74" s="1082"/>
      <c r="CG74" s="1082"/>
      <c r="CH74" s="1082"/>
      <c r="CI74" s="1082"/>
      <c r="CJ74" s="1082"/>
      <c r="CK74" s="1082"/>
      <c r="CL74" s="1082"/>
      <c r="CM74" s="1082"/>
      <c r="CN74" s="1082"/>
      <c r="CO74" s="1082"/>
      <c r="CP74" s="1082"/>
      <c r="CQ74" s="1082"/>
      <c r="CR74" s="1082"/>
      <c r="CS74" s="1082"/>
      <c r="CT74" s="1082"/>
      <c r="CU74" s="1082"/>
      <c r="CV74" s="1082"/>
      <c r="CW74" s="1082"/>
      <c r="CX74" s="1082"/>
      <c r="CY74" s="1082"/>
      <c r="CZ74" s="1082"/>
      <c r="DA74" s="1082"/>
      <c r="DB74" s="1082"/>
      <c r="DC74" s="1082"/>
    </row>
    <row r="75" spans="2:107" ht="13" x14ac:dyDescent="0.2">
      <c r="B75" s="80"/>
      <c r="G75" s="1091"/>
      <c r="H75" s="1091"/>
      <c r="I75" s="1087"/>
      <c r="J75" s="1087"/>
      <c r="K75" s="1090"/>
      <c r="L75" s="1090"/>
      <c r="M75" s="1090"/>
      <c r="N75" s="1090"/>
      <c r="AM75" s="1089"/>
      <c r="AN75" s="1083"/>
      <c r="AO75" s="1083"/>
      <c r="AP75" s="1083"/>
      <c r="AQ75" s="1083"/>
      <c r="AR75" s="1083"/>
      <c r="AS75" s="1083"/>
      <c r="AT75" s="1083"/>
      <c r="AU75" s="1083"/>
      <c r="AV75" s="1083"/>
      <c r="AW75" s="1083"/>
      <c r="AX75" s="1083"/>
      <c r="AY75" s="1083"/>
      <c r="AZ75" s="1083"/>
      <c r="BA75" s="1083"/>
      <c r="BB75" s="1083" t="s">
        <v>539</v>
      </c>
      <c r="BC75" s="1083"/>
      <c r="BD75" s="1083"/>
      <c r="BE75" s="1083"/>
      <c r="BF75" s="1083"/>
      <c r="BG75" s="1083"/>
      <c r="BH75" s="1083"/>
      <c r="BI75" s="1083"/>
      <c r="BJ75" s="1083"/>
      <c r="BK75" s="1083"/>
      <c r="BL75" s="1083"/>
      <c r="BM75" s="1083"/>
      <c r="BN75" s="1083"/>
      <c r="BO75" s="1083"/>
      <c r="BP75" s="1082">
        <v>10.9</v>
      </c>
      <c r="BQ75" s="1082"/>
      <c r="BR75" s="1082"/>
      <c r="BS75" s="1082"/>
      <c r="BT75" s="1082"/>
      <c r="BU75" s="1082"/>
      <c r="BV75" s="1082"/>
      <c r="BW75" s="1082"/>
      <c r="BX75" s="1082">
        <v>11.5</v>
      </c>
      <c r="BY75" s="1082"/>
      <c r="BZ75" s="1082"/>
      <c r="CA75" s="1082"/>
      <c r="CB75" s="1082"/>
      <c r="CC75" s="1082"/>
      <c r="CD75" s="1082"/>
      <c r="CE75" s="1082"/>
      <c r="CF75" s="1082">
        <v>11.8</v>
      </c>
      <c r="CG75" s="1082"/>
      <c r="CH75" s="1082"/>
      <c r="CI75" s="1082"/>
      <c r="CJ75" s="1082"/>
      <c r="CK75" s="1082"/>
      <c r="CL75" s="1082"/>
      <c r="CM75" s="1082"/>
      <c r="CN75" s="1082">
        <v>12.8</v>
      </c>
      <c r="CO75" s="1082"/>
      <c r="CP75" s="1082"/>
      <c r="CQ75" s="1082"/>
      <c r="CR75" s="1082"/>
      <c r="CS75" s="1082"/>
      <c r="CT75" s="1082"/>
      <c r="CU75" s="1082"/>
      <c r="CV75" s="1082">
        <v>12.5</v>
      </c>
      <c r="CW75" s="1082"/>
      <c r="CX75" s="1082"/>
      <c r="CY75" s="1082"/>
      <c r="CZ75" s="1082"/>
      <c r="DA75" s="1082"/>
      <c r="DB75" s="1082"/>
      <c r="DC75" s="1082"/>
    </row>
    <row r="76" spans="2:107" ht="13" x14ac:dyDescent="0.2">
      <c r="B76" s="80"/>
      <c r="G76" s="1091"/>
      <c r="H76" s="1091"/>
      <c r="I76" s="1087"/>
      <c r="J76" s="1087"/>
      <c r="K76" s="1090"/>
      <c r="L76" s="1090"/>
      <c r="M76" s="1090"/>
      <c r="N76" s="1090"/>
      <c r="AM76" s="1089"/>
      <c r="AN76" s="1083"/>
      <c r="AO76" s="1083"/>
      <c r="AP76" s="1083"/>
      <c r="AQ76" s="1083"/>
      <c r="AR76" s="1083"/>
      <c r="AS76" s="1083"/>
      <c r="AT76" s="1083"/>
      <c r="AU76" s="1083"/>
      <c r="AV76" s="1083"/>
      <c r="AW76" s="1083"/>
      <c r="AX76" s="1083"/>
      <c r="AY76" s="1083"/>
      <c r="AZ76" s="1083"/>
      <c r="BA76" s="1083"/>
      <c r="BB76" s="1083"/>
      <c r="BC76" s="1083"/>
      <c r="BD76" s="1083"/>
      <c r="BE76" s="1083"/>
      <c r="BF76" s="1083"/>
      <c r="BG76" s="1083"/>
      <c r="BH76" s="1083"/>
      <c r="BI76" s="1083"/>
      <c r="BJ76" s="1083"/>
      <c r="BK76" s="1083"/>
      <c r="BL76" s="1083"/>
      <c r="BM76" s="1083"/>
      <c r="BN76" s="1083"/>
      <c r="BO76" s="1083"/>
      <c r="BP76" s="1082"/>
      <c r="BQ76" s="1082"/>
      <c r="BR76" s="1082"/>
      <c r="BS76" s="1082"/>
      <c r="BT76" s="1082"/>
      <c r="BU76" s="1082"/>
      <c r="BV76" s="1082"/>
      <c r="BW76" s="1082"/>
      <c r="BX76" s="1082"/>
      <c r="BY76" s="1082"/>
      <c r="BZ76" s="1082"/>
      <c r="CA76" s="1082"/>
      <c r="CB76" s="1082"/>
      <c r="CC76" s="1082"/>
      <c r="CD76" s="1082"/>
      <c r="CE76" s="1082"/>
      <c r="CF76" s="1082"/>
      <c r="CG76" s="1082"/>
      <c r="CH76" s="1082"/>
      <c r="CI76" s="1082"/>
      <c r="CJ76" s="1082"/>
      <c r="CK76" s="1082"/>
      <c r="CL76" s="1082"/>
      <c r="CM76" s="1082"/>
      <c r="CN76" s="1082"/>
      <c r="CO76" s="1082"/>
      <c r="CP76" s="1082"/>
      <c r="CQ76" s="1082"/>
      <c r="CR76" s="1082"/>
      <c r="CS76" s="1082"/>
      <c r="CT76" s="1082"/>
      <c r="CU76" s="1082"/>
      <c r="CV76" s="1082"/>
      <c r="CW76" s="1082"/>
      <c r="CX76" s="1082"/>
      <c r="CY76" s="1082"/>
      <c r="CZ76" s="1082"/>
      <c r="DA76" s="1082"/>
      <c r="DB76" s="1082"/>
      <c r="DC76" s="1082"/>
    </row>
    <row r="77" spans="2:107" ht="13" x14ac:dyDescent="0.2">
      <c r="B77" s="80"/>
      <c r="G77" s="1087"/>
      <c r="H77" s="1087"/>
      <c r="I77" s="1087"/>
      <c r="J77" s="1087"/>
      <c r="K77" s="1088"/>
      <c r="L77" s="1088"/>
      <c r="M77" s="1088"/>
      <c r="N77" s="1088"/>
      <c r="AN77" s="1084" t="s">
        <v>541</v>
      </c>
      <c r="AO77" s="1084"/>
      <c r="AP77" s="1084"/>
      <c r="AQ77" s="1084"/>
      <c r="AR77" s="1084"/>
      <c r="AS77" s="1084"/>
      <c r="AT77" s="1084"/>
      <c r="AU77" s="1084"/>
      <c r="AV77" s="1084"/>
      <c r="AW77" s="1084"/>
      <c r="AX77" s="1084"/>
      <c r="AY77" s="1084"/>
      <c r="AZ77" s="1084"/>
      <c r="BA77" s="1084"/>
      <c r="BB77" s="1083" t="s">
        <v>540</v>
      </c>
      <c r="BC77" s="1083"/>
      <c r="BD77" s="1083"/>
      <c r="BE77" s="1083"/>
      <c r="BF77" s="1083"/>
      <c r="BG77" s="1083"/>
      <c r="BH77" s="1083"/>
      <c r="BI77" s="1083"/>
      <c r="BJ77" s="1083"/>
      <c r="BK77" s="1083"/>
      <c r="BL77" s="1083"/>
      <c r="BM77" s="1083"/>
      <c r="BN77" s="1083"/>
      <c r="BO77" s="1083"/>
      <c r="BP77" s="1082">
        <v>41.5</v>
      </c>
      <c r="BQ77" s="1082"/>
      <c r="BR77" s="1082"/>
      <c r="BS77" s="1082"/>
      <c r="BT77" s="1082"/>
      <c r="BU77" s="1082"/>
      <c r="BV77" s="1082"/>
      <c r="BW77" s="1082"/>
      <c r="BX77" s="1082">
        <v>25.2</v>
      </c>
      <c r="BY77" s="1082"/>
      <c r="BZ77" s="1082"/>
      <c r="CA77" s="1082"/>
      <c r="CB77" s="1082"/>
      <c r="CC77" s="1082"/>
      <c r="CD77" s="1082"/>
      <c r="CE77" s="1082"/>
      <c r="CF77" s="1082">
        <v>15.7</v>
      </c>
      <c r="CG77" s="1082"/>
      <c r="CH77" s="1082"/>
      <c r="CI77" s="1082"/>
      <c r="CJ77" s="1082"/>
      <c r="CK77" s="1082"/>
      <c r="CL77" s="1082"/>
      <c r="CM77" s="1082"/>
      <c r="CN77" s="1082">
        <v>10.199999999999999</v>
      </c>
      <c r="CO77" s="1082"/>
      <c r="CP77" s="1082"/>
      <c r="CQ77" s="1082"/>
      <c r="CR77" s="1082"/>
      <c r="CS77" s="1082"/>
      <c r="CT77" s="1082"/>
      <c r="CU77" s="1082"/>
      <c r="CV77" s="1082">
        <v>10.5</v>
      </c>
      <c r="CW77" s="1082"/>
      <c r="CX77" s="1082"/>
      <c r="CY77" s="1082"/>
      <c r="CZ77" s="1082"/>
      <c r="DA77" s="1082"/>
      <c r="DB77" s="1082"/>
      <c r="DC77" s="1082"/>
    </row>
    <row r="78" spans="2:107" ht="13" x14ac:dyDescent="0.2">
      <c r="B78" s="80"/>
      <c r="G78" s="1087"/>
      <c r="H78" s="1087"/>
      <c r="I78" s="1087"/>
      <c r="J78" s="1087"/>
      <c r="K78" s="1088"/>
      <c r="L78" s="1088"/>
      <c r="M78" s="1088"/>
      <c r="N78" s="1088"/>
      <c r="AN78" s="1084"/>
      <c r="AO78" s="1084"/>
      <c r="AP78" s="1084"/>
      <c r="AQ78" s="1084"/>
      <c r="AR78" s="1084"/>
      <c r="AS78" s="1084"/>
      <c r="AT78" s="1084"/>
      <c r="AU78" s="1084"/>
      <c r="AV78" s="1084"/>
      <c r="AW78" s="1084"/>
      <c r="AX78" s="1084"/>
      <c r="AY78" s="1084"/>
      <c r="AZ78" s="1084"/>
      <c r="BA78" s="1084"/>
      <c r="BB78" s="1083"/>
      <c r="BC78" s="1083"/>
      <c r="BD78" s="1083"/>
      <c r="BE78" s="1083"/>
      <c r="BF78" s="1083"/>
      <c r="BG78" s="1083"/>
      <c r="BH78" s="1083"/>
      <c r="BI78" s="1083"/>
      <c r="BJ78" s="1083"/>
      <c r="BK78" s="1083"/>
      <c r="BL78" s="1083"/>
      <c r="BM78" s="1083"/>
      <c r="BN78" s="1083"/>
      <c r="BO78" s="1083"/>
      <c r="BP78" s="1082"/>
      <c r="BQ78" s="1082"/>
      <c r="BR78" s="1082"/>
      <c r="BS78" s="1082"/>
      <c r="BT78" s="1082"/>
      <c r="BU78" s="1082"/>
      <c r="BV78" s="1082"/>
      <c r="BW78" s="1082"/>
      <c r="BX78" s="1082"/>
      <c r="BY78" s="1082"/>
      <c r="BZ78" s="1082"/>
      <c r="CA78" s="1082"/>
      <c r="CB78" s="1082"/>
      <c r="CC78" s="1082"/>
      <c r="CD78" s="1082"/>
      <c r="CE78" s="1082"/>
      <c r="CF78" s="1082"/>
      <c r="CG78" s="1082"/>
      <c r="CH78" s="1082"/>
      <c r="CI78" s="1082"/>
      <c r="CJ78" s="1082"/>
      <c r="CK78" s="1082"/>
      <c r="CL78" s="1082"/>
      <c r="CM78" s="1082"/>
      <c r="CN78" s="1082"/>
      <c r="CO78" s="1082"/>
      <c r="CP78" s="1082"/>
      <c r="CQ78" s="1082"/>
      <c r="CR78" s="1082"/>
      <c r="CS78" s="1082"/>
      <c r="CT78" s="1082"/>
      <c r="CU78" s="1082"/>
      <c r="CV78" s="1082"/>
      <c r="CW78" s="1082"/>
      <c r="CX78" s="1082"/>
      <c r="CY78" s="1082"/>
      <c r="CZ78" s="1082"/>
      <c r="DA78" s="1082"/>
      <c r="DB78" s="1082"/>
      <c r="DC78" s="1082"/>
    </row>
    <row r="79" spans="2:107" ht="13" x14ac:dyDescent="0.2">
      <c r="B79" s="80"/>
      <c r="G79" s="1087"/>
      <c r="H79" s="1087"/>
      <c r="I79" s="1086"/>
      <c r="J79" s="1086"/>
      <c r="K79" s="1085"/>
      <c r="L79" s="1085"/>
      <c r="M79" s="1085"/>
      <c r="N79" s="1085"/>
      <c r="AN79" s="1084"/>
      <c r="AO79" s="1084"/>
      <c r="AP79" s="1084"/>
      <c r="AQ79" s="1084"/>
      <c r="AR79" s="1084"/>
      <c r="AS79" s="1084"/>
      <c r="AT79" s="1084"/>
      <c r="AU79" s="1084"/>
      <c r="AV79" s="1084"/>
      <c r="AW79" s="1084"/>
      <c r="AX79" s="1084"/>
      <c r="AY79" s="1084"/>
      <c r="AZ79" s="1084"/>
      <c r="BA79" s="1084"/>
      <c r="BB79" s="1083" t="s">
        <v>539</v>
      </c>
      <c r="BC79" s="1083"/>
      <c r="BD79" s="1083"/>
      <c r="BE79" s="1083"/>
      <c r="BF79" s="1083"/>
      <c r="BG79" s="1083"/>
      <c r="BH79" s="1083"/>
      <c r="BI79" s="1083"/>
      <c r="BJ79" s="1083"/>
      <c r="BK79" s="1083"/>
      <c r="BL79" s="1083"/>
      <c r="BM79" s="1083"/>
      <c r="BN79" s="1083"/>
      <c r="BO79" s="1083"/>
      <c r="BP79" s="1082">
        <v>9.1999999999999993</v>
      </c>
      <c r="BQ79" s="1082"/>
      <c r="BR79" s="1082"/>
      <c r="BS79" s="1082"/>
      <c r="BT79" s="1082"/>
      <c r="BU79" s="1082"/>
      <c r="BV79" s="1082"/>
      <c r="BW79" s="1082"/>
      <c r="BX79" s="1082">
        <v>8.9</v>
      </c>
      <c r="BY79" s="1082"/>
      <c r="BZ79" s="1082"/>
      <c r="CA79" s="1082"/>
      <c r="CB79" s="1082"/>
      <c r="CC79" s="1082"/>
      <c r="CD79" s="1082"/>
      <c r="CE79" s="1082"/>
      <c r="CF79" s="1082">
        <v>8.9</v>
      </c>
      <c r="CG79" s="1082"/>
      <c r="CH79" s="1082"/>
      <c r="CI79" s="1082"/>
      <c r="CJ79" s="1082"/>
      <c r="CK79" s="1082"/>
      <c r="CL79" s="1082"/>
      <c r="CM79" s="1082"/>
      <c r="CN79" s="1082">
        <v>9</v>
      </c>
      <c r="CO79" s="1082"/>
      <c r="CP79" s="1082"/>
      <c r="CQ79" s="1082"/>
      <c r="CR79" s="1082"/>
      <c r="CS79" s="1082"/>
      <c r="CT79" s="1082"/>
      <c r="CU79" s="1082"/>
      <c r="CV79" s="1082">
        <v>8.9</v>
      </c>
      <c r="CW79" s="1082"/>
      <c r="CX79" s="1082"/>
      <c r="CY79" s="1082"/>
      <c r="CZ79" s="1082"/>
      <c r="DA79" s="1082"/>
      <c r="DB79" s="1082"/>
      <c r="DC79" s="1082"/>
    </row>
    <row r="80" spans="2:107" ht="13" x14ac:dyDescent="0.2">
      <c r="B80" s="80"/>
      <c r="G80" s="1087"/>
      <c r="H80" s="1087"/>
      <c r="I80" s="1086"/>
      <c r="J80" s="1086"/>
      <c r="K80" s="1085"/>
      <c r="L80" s="1085"/>
      <c r="M80" s="1085"/>
      <c r="N80" s="1085"/>
      <c r="AN80" s="1084"/>
      <c r="AO80" s="1084"/>
      <c r="AP80" s="1084"/>
      <c r="AQ80" s="1084"/>
      <c r="AR80" s="1084"/>
      <c r="AS80" s="1084"/>
      <c r="AT80" s="1084"/>
      <c r="AU80" s="1084"/>
      <c r="AV80" s="1084"/>
      <c r="AW80" s="1084"/>
      <c r="AX80" s="1084"/>
      <c r="AY80" s="1084"/>
      <c r="AZ80" s="1084"/>
      <c r="BA80" s="1084"/>
      <c r="BB80" s="1083"/>
      <c r="BC80" s="1083"/>
      <c r="BD80" s="1083"/>
      <c r="BE80" s="1083"/>
      <c r="BF80" s="1083"/>
      <c r="BG80" s="1083"/>
      <c r="BH80" s="1083"/>
      <c r="BI80" s="1083"/>
      <c r="BJ80" s="1083"/>
      <c r="BK80" s="1083"/>
      <c r="BL80" s="1083"/>
      <c r="BM80" s="1083"/>
      <c r="BN80" s="1083"/>
      <c r="BO80" s="1083"/>
      <c r="BP80" s="1082"/>
      <c r="BQ80" s="1082"/>
      <c r="BR80" s="1082"/>
      <c r="BS80" s="1082"/>
      <c r="BT80" s="1082"/>
      <c r="BU80" s="1082"/>
      <c r="BV80" s="1082"/>
      <c r="BW80" s="1082"/>
      <c r="BX80" s="1082"/>
      <c r="BY80" s="1082"/>
      <c r="BZ80" s="1082"/>
      <c r="CA80" s="1082"/>
      <c r="CB80" s="1082"/>
      <c r="CC80" s="1082"/>
      <c r="CD80" s="1082"/>
      <c r="CE80" s="1082"/>
      <c r="CF80" s="1082"/>
      <c r="CG80" s="1082"/>
      <c r="CH80" s="1082"/>
      <c r="CI80" s="1082"/>
      <c r="CJ80" s="1082"/>
      <c r="CK80" s="1082"/>
      <c r="CL80" s="1082"/>
      <c r="CM80" s="1082"/>
      <c r="CN80" s="1082"/>
      <c r="CO80" s="1082"/>
      <c r="CP80" s="1082"/>
      <c r="CQ80" s="1082"/>
      <c r="CR80" s="1082"/>
      <c r="CS80" s="1082"/>
      <c r="CT80" s="1082"/>
      <c r="CU80" s="1082"/>
      <c r="CV80" s="1082"/>
      <c r="CW80" s="1082"/>
      <c r="CX80" s="1082"/>
      <c r="CY80" s="1082"/>
      <c r="CZ80" s="1082"/>
      <c r="DA80" s="1082"/>
      <c r="DB80" s="1082"/>
      <c r="DC80" s="1082"/>
    </row>
    <row r="81" spans="2:109" ht="13" x14ac:dyDescent="0.2">
      <c r="B81" s="80"/>
    </row>
    <row r="82" spans="2:109" ht="16.5" x14ac:dyDescent="0.2">
      <c r="B82" s="80"/>
      <c r="K82" s="1081"/>
      <c r="L82" s="1081"/>
      <c r="M82" s="1081"/>
      <c r="N82" s="1081"/>
      <c r="AQ82" s="1081"/>
      <c r="AR82" s="1081"/>
      <c r="AS82" s="1081"/>
      <c r="AT82" s="1081"/>
      <c r="BC82" s="1081"/>
      <c r="BD82" s="1081"/>
      <c r="BE82" s="1081"/>
      <c r="BF82" s="1081"/>
      <c r="BO82" s="1081"/>
      <c r="BP82" s="1081"/>
      <c r="BQ82" s="1081"/>
      <c r="BR82" s="1081"/>
      <c r="CA82" s="1081"/>
      <c r="CB82" s="1081"/>
      <c r="CC82" s="1081"/>
      <c r="CD82" s="1081"/>
      <c r="CM82" s="1081"/>
      <c r="CN82" s="1081"/>
      <c r="CO82" s="1081"/>
      <c r="CP82" s="1081"/>
      <c r="CY82" s="1081"/>
      <c r="CZ82" s="1081"/>
      <c r="DA82" s="1081"/>
      <c r="DB82" s="1081"/>
      <c r="DC82" s="1081"/>
    </row>
    <row r="83" spans="2:109" ht="13" x14ac:dyDescent="0.2">
      <c r="B83" s="89"/>
      <c r="C83" s="87"/>
      <c r="D83" s="87"/>
      <c r="E83" s="87"/>
      <c r="F83" s="87"/>
      <c r="G83" s="87"/>
      <c r="H83" s="87"/>
      <c r="I83" s="87"/>
      <c r="J83" s="87"/>
      <c r="K83" s="87"/>
      <c r="L83" s="87"/>
      <c r="M83" s="87"/>
      <c r="N83" s="87"/>
      <c r="O83" s="87"/>
      <c r="P83" s="87"/>
      <c r="Q83" s="87"/>
      <c r="R83" s="87"/>
      <c r="S83" s="87"/>
      <c r="T83" s="87"/>
      <c r="U83" s="87"/>
      <c r="V83" s="87"/>
      <c r="W83" s="87"/>
      <c r="X83" s="87"/>
      <c r="Y83" s="87"/>
      <c r="Z83" s="87"/>
      <c r="AA83" s="87"/>
      <c r="AB83" s="87"/>
      <c r="AC83" s="87"/>
      <c r="AD83" s="87"/>
      <c r="AE83" s="87"/>
      <c r="AF83" s="87"/>
      <c r="AG83" s="87"/>
      <c r="AH83" s="87"/>
      <c r="AI83" s="87"/>
      <c r="AJ83" s="87"/>
      <c r="AK83" s="87"/>
      <c r="AL83" s="87"/>
      <c r="AM83" s="87"/>
      <c r="AN83" s="87"/>
      <c r="AO83" s="87"/>
      <c r="AP83" s="87"/>
      <c r="AQ83" s="87"/>
      <c r="AR83" s="87"/>
      <c r="AS83" s="87"/>
      <c r="AT83" s="87"/>
      <c r="AU83" s="87"/>
      <c r="AV83" s="87"/>
      <c r="AW83" s="87"/>
      <c r="AX83" s="87"/>
      <c r="AY83" s="87"/>
      <c r="AZ83" s="87"/>
      <c r="BA83" s="87"/>
      <c r="BB83" s="87"/>
      <c r="BC83" s="87"/>
      <c r="BD83" s="87"/>
      <c r="BE83" s="87"/>
      <c r="BF83" s="87"/>
      <c r="BG83" s="87"/>
      <c r="BH83" s="87"/>
      <c r="BI83" s="87"/>
      <c r="BJ83" s="87"/>
      <c r="BK83" s="87"/>
      <c r="BL83" s="87"/>
      <c r="BM83" s="87"/>
      <c r="BN83" s="87"/>
      <c r="BO83" s="87"/>
      <c r="BP83" s="87"/>
      <c r="BQ83" s="87"/>
      <c r="BR83" s="87"/>
      <c r="BS83" s="87"/>
      <c r="BT83" s="87"/>
      <c r="BU83" s="87"/>
      <c r="BV83" s="87"/>
      <c r="BW83" s="87"/>
      <c r="BX83" s="87"/>
      <c r="BY83" s="87"/>
      <c r="BZ83" s="87"/>
      <c r="CA83" s="87"/>
      <c r="CB83" s="87"/>
      <c r="CC83" s="87"/>
      <c r="CD83" s="87"/>
      <c r="CE83" s="87"/>
      <c r="CF83" s="87"/>
      <c r="CG83" s="87"/>
      <c r="CH83" s="87"/>
      <c r="CI83" s="87"/>
      <c r="CJ83" s="87"/>
      <c r="CK83" s="87"/>
      <c r="CL83" s="87"/>
      <c r="CM83" s="87"/>
      <c r="CN83" s="87"/>
      <c r="CO83" s="87"/>
      <c r="CP83" s="87"/>
      <c r="CQ83" s="87"/>
      <c r="CR83" s="87"/>
      <c r="CS83" s="87"/>
      <c r="CT83" s="87"/>
      <c r="CU83" s="87"/>
      <c r="CV83" s="87"/>
      <c r="CW83" s="87"/>
      <c r="CX83" s="87"/>
      <c r="CY83" s="87"/>
      <c r="CZ83" s="87"/>
      <c r="DA83" s="87"/>
      <c r="DB83" s="87"/>
      <c r="DC83" s="87"/>
      <c r="DD83" s="165"/>
    </row>
    <row r="84" spans="2:109" ht="13" x14ac:dyDescent="0.2">
      <c r="DD84" s="90"/>
      <c r="DE84" s="90"/>
    </row>
    <row r="85" spans="2:109" ht="13" x14ac:dyDescent="0.2">
      <c r="DD85" s="90"/>
      <c r="DE85" s="90"/>
    </row>
  </sheetData>
  <sheetProtection algorithmName="SHA-512" hashValue="ywb1LWmRsXjyInQix7T6liS54GqPVDCyeEFGUQwppjOXXfGO0RuCZ2Lc4ofvb72If/3YsDRftFajWkMnOPq0eg==" saltValue="69aIibngKe1VK3D1bXu8Eg==" spinCount="100000" sheet="1" objects="1" scenarios="1" formatCells="0"/>
  <mergeCells count="112">
    <mergeCell ref="AN55:BA58"/>
    <mergeCell ref="BB55:BO56"/>
    <mergeCell ref="BP55:BW56"/>
    <mergeCell ref="G55:H58"/>
    <mergeCell ref="I55:J56"/>
    <mergeCell ref="K55:K56"/>
    <mergeCell ref="L55:L56"/>
    <mergeCell ref="M55:M56"/>
    <mergeCell ref="N55:N56"/>
    <mergeCell ref="CN50:CU50"/>
    <mergeCell ref="CV50:DC50"/>
    <mergeCell ref="G72:J72"/>
    <mergeCell ref="AN72:BO72"/>
    <mergeCell ref="BP72:BW72"/>
    <mergeCell ref="BX72:CE72"/>
    <mergeCell ref="CF72:CM72"/>
    <mergeCell ref="CN72:CU72"/>
    <mergeCell ref="CV72:DC72"/>
    <mergeCell ref="CV53:DC54"/>
    <mergeCell ref="BB53:BO54"/>
    <mergeCell ref="BP53:BW54"/>
    <mergeCell ref="BX53:CE54"/>
    <mergeCell ref="CF53:CM54"/>
    <mergeCell ref="CN53:CU54"/>
    <mergeCell ref="G50:J50"/>
    <mergeCell ref="AN50:BO50"/>
    <mergeCell ref="BP50:BW50"/>
    <mergeCell ref="BX50:CE50"/>
    <mergeCell ref="CF50:CM50"/>
    <mergeCell ref="BP51:BW52"/>
    <mergeCell ref="BX51:CE52"/>
    <mergeCell ref="CF51:CM52"/>
    <mergeCell ref="CN51:CU52"/>
    <mergeCell ref="CV51:DC52"/>
    <mergeCell ref="I53:J54"/>
    <mergeCell ref="K53:K54"/>
    <mergeCell ref="L53:L54"/>
    <mergeCell ref="M53:M54"/>
    <mergeCell ref="N53:N54"/>
    <mergeCell ref="CV57:DC58"/>
    <mergeCell ref="AN43:DC47"/>
    <mergeCell ref="G51:H54"/>
    <mergeCell ref="I51:J52"/>
    <mergeCell ref="K51:K52"/>
    <mergeCell ref="L51:L52"/>
    <mergeCell ref="M51:M52"/>
    <mergeCell ref="N51:N52"/>
    <mergeCell ref="AN51:BA54"/>
    <mergeCell ref="BB51:BO52"/>
    <mergeCell ref="CV55:DC56"/>
    <mergeCell ref="I57:J58"/>
    <mergeCell ref="K57:K58"/>
    <mergeCell ref="L57:L58"/>
    <mergeCell ref="M57:M58"/>
    <mergeCell ref="N57:N58"/>
    <mergeCell ref="BB57:BO58"/>
    <mergeCell ref="BP57:BW58"/>
    <mergeCell ref="BX57:CE58"/>
    <mergeCell ref="CF57:CM58"/>
    <mergeCell ref="BX75:CE76"/>
    <mergeCell ref="CF75:CM76"/>
    <mergeCell ref="CN75:CU76"/>
    <mergeCell ref="BX55:CE56"/>
    <mergeCell ref="CF55:CM56"/>
    <mergeCell ref="CN55:CU56"/>
    <mergeCell ref="CN57:CU58"/>
    <mergeCell ref="CF73:CM74"/>
    <mergeCell ref="CN73:CU74"/>
    <mergeCell ref="CV73:DC74"/>
    <mergeCell ref="I75:J76"/>
    <mergeCell ref="K75:K76"/>
    <mergeCell ref="L75:L76"/>
    <mergeCell ref="M75:M76"/>
    <mergeCell ref="N75:N76"/>
    <mergeCell ref="BB75:BO76"/>
    <mergeCell ref="BP75:BW76"/>
    <mergeCell ref="G73:H76"/>
    <mergeCell ref="I73:J74"/>
    <mergeCell ref="K73:K74"/>
    <mergeCell ref="L73:L74"/>
    <mergeCell ref="M73:M74"/>
    <mergeCell ref="N73:N74"/>
    <mergeCell ref="BB79:BO80"/>
    <mergeCell ref="BP79:BW80"/>
    <mergeCell ref="BX79:CE80"/>
    <mergeCell ref="CF79:CM80"/>
    <mergeCell ref="CN79:CU80"/>
    <mergeCell ref="AN65:DC69"/>
    <mergeCell ref="AN73:BA76"/>
    <mergeCell ref="BB73:BO74"/>
    <mergeCell ref="BP73:BW74"/>
    <mergeCell ref="BX73:CE74"/>
    <mergeCell ref="BP77:BW78"/>
    <mergeCell ref="BX77:CE78"/>
    <mergeCell ref="CF77:CM78"/>
    <mergeCell ref="CN77:CU78"/>
    <mergeCell ref="CV77:DC78"/>
    <mergeCell ref="I79:J80"/>
    <mergeCell ref="K79:K80"/>
    <mergeCell ref="L79:L80"/>
    <mergeCell ref="M79:M80"/>
    <mergeCell ref="N79:N80"/>
    <mergeCell ref="CV79:DC80"/>
    <mergeCell ref="CV75:DC76"/>
    <mergeCell ref="G77:H80"/>
    <mergeCell ref="I77:J78"/>
    <mergeCell ref="K77:K78"/>
    <mergeCell ref="L77:L78"/>
    <mergeCell ref="M77:M78"/>
    <mergeCell ref="N77:N78"/>
    <mergeCell ref="AN77:BA80"/>
    <mergeCell ref="BB77:BO78"/>
  </mergeCells>
  <phoneticPr fontId="45"/>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D4FACE-EC22-4B60-93D0-24499F7D3F04}">
  <sheetPr>
    <pageSetUpPr fitToPage="1"/>
  </sheetPr>
  <dimension ref="A1:DR125"/>
  <sheetViews>
    <sheetView showGridLines="0" topLeftCell="A92" zoomScaleSheetLayoutView="70" workbookViewId="0">
      <selection activeCell="AN70" sqref="AN70"/>
    </sheetView>
  </sheetViews>
  <sheetFormatPr defaultColWidth="0" defaultRowHeight="13.5" customHeight="1" zeroHeight="1" x14ac:dyDescent="0.2"/>
  <cols>
    <col min="1" max="34" width="2.453125" style="77" customWidth="1"/>
    <col min="35" max="122" width="2.453125" style="78" customWidth="1"/>
    <col min="123" max="123" width="2.453125" style="78" hidden="1" customWidth="1"/>
    <col min="124" max="16384" width="2.453125" style="78" hidden="1"/>
  </cols>
  <sheetData>
    <row r="1" spans="1:34" ht="13.5" customHeight="1"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row>
    <row r="2" spans="1:34" ht="13" x14ac:dyDescent="0.2">
      <c r="S2" s="78"/>
      <c r="AH2" s="78"/>
    </row>
    <row r="3" spans="1:34" ht="13"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row>
    <row r="4" spans="1:34" ht="13" x14ac:dyDescent="0.2"/>
    <row r="5" spans="1:34" ht="13" x14ac:dyDescent="0.2"/>
    <row r="6" spans="1:34" ht="13" x14ac:dyDescent="0.2"/>
    <row r="7" spans="1:34" ht="13" x14ac:dyDescent="0.2"/>
    <row r="8" spans="1:34" ht="13" x14ac:dyDescent="0.2"/>
    <row r="9" spans="1:34" ht="13" x14ac:dyDescent="0.2">
      <c r="AH9" s="78"/>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78"/>
    </row>
    <row r="18" spans="12:34" ht="13" x14ac:dyDescent="0.2"/>
    <row r="19" spans="12:34" ht="13" x14ac:dyDescent="0.2"/>
    <row r="20" spans="12:34" ht="13" x14ac:dyDescent="0.2">
      <c r="AH20" s="78"/>
    </row>
    <row r="21" spans="12:34" ht="13" x14ac:dyDescent="0.2">
      <c r="AH21" s="78"/>
    </row>
    <row r="22" spans="12:34" ht="13" x14ac:dyDescent="0.2"/>
    <row r="23" spans="12:34" ht="13" x14ac:dyDescent="0.2"/>
    <row r="24" spans="12:34" ht="13" x14ac:dyDescent="0.2">
      <c r="Q24" s="78"/>
    </row>
    <row r="25" spans="12:34" ht="13" x14ac:dyDescent="0.2"/>
    <row r="26" spans="12:34" ht="13" x14ac:dyDescent="0.2"/>
    <row r="27" spans="12:34" ht="13" x14ac:dyDescent="0.2"/>
    <row r="28" spans="12:34" ht="13" x14ac:dyDescent="0.2">
      <c r="O28" s="78"/>
      <c r="T28" s="78"/>
      <c r="AH28" s="78"/>
    </row>
    <row r="29" spans="12:34" ht="13" x14ac:dyDescent="0.2"/>
    <row r="30" spans="12:34" ht="13" x14ac:dyDescent="0.2"/>
    <row r="31" spans="12:34" ht="13" x14ac:dyDescent="0.2">
      <c r="Q31" s="78"/>
    </row>
    <row r="32" spans="12:34" ht="13" x14ac:dyDescent="0.2">
      <c r="L32" s="78"/>
    </row>
    <row r="33" spans="2:34" ht="13" x14ac:dyDescent="0.2">
      <c r="C33" s="78"/>
      <c r="E33" s="78"/>
      <c r="G33" s="78"/>
      <c r="I33" s="78"/>
      <c r="X33" s="78"/>
    </row>
    <row r="34" spans="2:34" ht="13" x14ac:dyDescent="0.2">
      <c r="B34" s="78"/>
      <c r="P34" s="78"/>
      <c r="R34" s="78"/>
      <c r="T34" s="78"/>
    </row>
    <row r="35" spans="2:34" ht="13" x14ac:dyDescent="0.2">
      <c r="D35" s="78"/>
      <c r="W35" s="78"/>
      <c r="AC35" s="78"/>
      <c r="AD35" s="78"/>
      <c r="AE35" s="78"/>
      <c r="AF35" s="78"/>
      <c r="AG35" s="78"/>
      <c r="AH35" s="78"/>
    </row>
    <row r="36" spans="2:34" ht="13" x14ac:dyDescent="0.2">
      <c r="H36" s="78"/>
      <c r="J36" s="78"/>
      <c r="K36" s="78"/>
      <c r="M36" s="78"/>
      <c r="Y36" s="78"/>
      <c r="Z36" s="78"/>
      <c r="AA36" s="78"/>
      <c r="AB36" s="78"/>
      <c r="AC36" s="78"/>
      <c r="AD36" s="78"/>
      <c r="AE36" s="78"/>
      <c r="AF36" s="78"/>
      <c r="AG36" s="78"/>
      <c r="AH36" s="78"/>
    </row>
    <row r="37" spans="2:34" ht="13" x14ac:dyDescent="0.2">
      <c r="AH37" s="78"/>
    </row>
    <row r="38" spans="2:34" ht="13" x14ac:dyDescent="0.2">
      <c r="AG38" s="78"/>
      <c r="AH38" s="78"/>
    </row>
    <row r="39" spans="2:34" ht="13" x14ac:dyDescent="0.2"/>
    <row r="40" spans="2:34" ht="13" x14ac:dyDescent="0.2">
      <c r="X40" s="78"/>
    </row>
    <row r="41" spans="2:34" ht="13" x14ac:dyDescent="0.2">
      <c r="R41" s="78"/>
    </row>
    <row r="42" spans="2:34" ht="13" x14ac:dyDescent="0.2">
      <c r="W42" s="78"/>
    </row>
    <row r="43" spans="2:34" ht="13" x14ac:dyDescent="0.2">
      <c r="Y43" s="78"/>
      <c r="Z43" s="78"/>
      <c r="AA43" s="78"/>
      <c r="AB43" s="78"/>
      <c r="AC43" s="78"/>
      <c r="AD43" s="78"/>
      <c r="AE43" s="78"/>
      <c r="AF43" s="78"/>
      <c r="AG43" s="78"/>
      <c r="AH43" s="78"/>
    </row>
    <row r="44" spans="2:34" ht="13" x14ac:dyDescent="0.2">
      <c r="AH44" s="78"/>
    </row>
    <row r="45" spans="2:34" ht="13" x14ac:dyDescent="0.2">
      <c r="X45" s="78"/>
    </row>
    <row r="46" spans="2:34" ht="13" x14ac:dyDescent="0.2"/>
    <row r="47" spans="2:34" ht="13" x14ac:dyDescent="0.2"/>
    <row r="48" spans="2:34" ht="13" x14ac:dyDescent="0.2">
      <c r="W48" s="78"/>
      <c r="Y48" s="78"/>
      <c r="Z48" s="78"/>
      <c r="AA48" s="78"/>
      <c r="AB48" s="78"/>
      <c r="AC48" s="78"/>
      <c r="AD48" s="78"/>
      <c r="AE48" s="78"/>
      <c r="AF48" s="78"/>
      <c r="AG48" s="78"/>
      <c r="AH48" s="78"/>
    </row>
    <row r="49" spans="28:34" ht="13" x14ac:dyDescent="0.2"/>
    <row r="50" spans="28:34" ht="13" x14ac:dyDescent="0.2">
      <c r="AE50" s="78"/>
      <c r="AF50" s="78"/>
      <c r="AG50" s="78"/>
      <c r="AH50" s="78"/>
    </row>
    <row r="51" spans="28:34" ht="13" x14ac:dyDescent="0.2">
      <c r="AC51" s="78"/>
      <c r="AD51" s="78"/>
      <c r="AE51" s="78"/>
      <c r="AF51" s="78"/>
      <c r="AG51" s="78"/>
      <c r="AH51" s="78"/>
    </row>
    <row r="52" spans="28:34" ht="13" x14ac:dyDescent="0.2"/>
    <row r="53" spans="28:34" ht="13" x14ac:dyDescent="0.2">
      <c r="AF53" s="78"/>
      <c r="AG53" s="78"/>
      <c r="AH53" s="78"/>
    </row>
    <row r="54" spans="28:34" ht="13" x14ac:dyDescent="0.2">
      <c r="AH54" s="78"/>
    </row>
    <row r="55" spans="28:34" ht="13" x14ac:dyDescent="0.2"/>
    <row r="56" spans="28:34" ht="13" x14ac:dyDescent="0.2">
      <c r="AB56" s="78"/>
      <c r="AC56" s="78"/>
      <c r="AD56" s="78"/>
      <c r="AE56" s="78"/>
      <c r="AF56" s="78"/>
      <c r="AG56" s="78"/>
      <c r="AH56" s="78"/>
    </row>
    <row r="57" spans="28:34" ht="13" x14ac:dyDescent="0.2">
      <c r="AH57" s="78"/>
    </row>
    <row r="58" spans="28:34" ht="13" x14ac:dyDescent="0.2">
      <c r="AH58" s="78"/>
    </row>
    <row r="59" spans="28:34" ht="13" x14ac:dyDescent="0.2"/>
    <row r="60" spans="28:34" ht="13" x14ac:dyDescent="0.2"/>
    <row r="61" spans="28:34" ht="13" x14ac:dyDescent="0.2"/>
    <row r="62" spans="28:34" ht="13" x14ac:dyDescent="0.2"/>
    <row r="63" spans="28:34" ht="13" x14ac:dyDescent="0.2">
      <c r="AH63" s="78"/>
    </row>
    <row r="64" spans="28:34" ht="13" x14ac:dyDescent="0.2">
      <c r="AG64" s="78"/>
      <c r="AH64" s="78"/>
    </row>
    <row r="65" spans="28:34" ht="13" x14ac:dyDescent="0.2"/>
    <row r="66" spans="28:34" ht="13" x14ac:dyDescent="0.2"/>
    <row r="67" spans="28:34" ht="13" x14ac:dyDescent="0.2"/>
    <row r="68" spans="28:34" ht="13" x14ac:dyDescent="0.2">
      <c r="AB68" s="78"/>
      <c r="AC68" s="78"/>
      <c r="AD68" s="78"/>
      <c r="AE68" s="78"/>
      <c r="AF68" s="78"/>
      <c r="AG68" s="78"/>
      <c r="AH68" s="78"/>
    </row>
    <row r="69" spans="28:34" ht="13" x14ac:dyDescent="0.2">
      <c r="AF69" s="78"/>
      <c r="AG69" s="78"/>
      <c r="AH69" s="78"/>
    </row>
    <row r="70" spans="28:34" ht="13" x14ac:dyDescent="0.2"/>
    <row r="71" spans="28:34" ht="13" x14ac:dyDescent="0.2"/>
    <row r="72" spans="28:34" ht="13" x14ac:dyDescent="0.2"/>
    <row r="73" spans="28:34" ht="13" x14ac:dyDescent="0.2"/>
    <row r="74" spans="28:34" ht="13" x14ac:dyDescent="0.2"/>
    <row r="75" spans="28:34" ht="13" x14ac:dyDescent="0.2">
      <c r="AH75" s="78"/>
    </row>
    <row r="76" spans="28:34" ht="13" x14ac:dyDescent="0.2">
      <c r="AF76" s="78"/>
      <c r="AG76" s="78"/>
      <c r="AH76" s="78"/>
    </row>
    <row r="77" spans="28:34" ht="13" x14ac:dyDescent="0.2">
      <c r="AG77" s="78"/>
      <c r="AH77" s="78"/>
    </row>
    <row r="78" spans="28:34" ht="13" x14ac:dyDescent="0.2"/>
    <row r="79" spans="28:34" ht="13" x14ac:dyDescent="0.2"/>
    <row r="80" spans="28:34" ht="13" x14ac:dyDescent="0.2"/>
    <row r="81" spans="25:34" ht="13" x14ac:dyDescent="0.2"/>
    <row r="82" spans="25:34" ht="13" x14ac:dyDescent="0.2">
      <c r="Y82" s="78"/>
    </row>
    <row r="83" spans="25:34" ht="13" x14ac:dyDescent="0.2">
      <c r="Y83" s="78"/>
      <c r="Z83" s="78"/>
      <c r="AA83" s="78"/>
      <c r="AB83" s="78"/>
      <c r="AC83" s="78"/>
      <c r="AD83" s="78"/>
      <c r="AE83" s="78"/>
      <c r="AF83" s="78"/>
      <c r="AG83" s="78"/>
      <c r="AH83" s="78"/>
    </row>
    <row r="84" spans="25:34" ht="13" x14ac:dyDescent="0.2"/>
    <row r="85" spans="25:34" ht="13" x14ac:dyDescent="0.2"/>
    <row r="86" spans="25:34" ht="13" x14ac:dyDescent="0.2"/>
    <row r="87" spans="25:34" ht="13" x14ac:dyDescent="0.2"/>
    <row r="88" spans="25:34" ht="13" x14ac:dyDescent="0.2">
      <c r="AH88" s="78"/>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78"/>
      <c r="AG94" s="78"/>
      <c r="AH94" s="78"/>
    </row>
    <row r="95" spans="25:34" ht="13.5" customHeight="1" x14ac:dyDescent="0.2">
      <c r="AH95" s="78"/>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78"/>
    </row>
    <row r="102" spans="33:34" ht="13.5" customHeight="1" x14ac:dyDescent="0.2"/>
    <row r="103" spans="33:34" ht="13.5" customHeight="1" x14ac:dyDescent="0.2"/>
    <row r="104" spans="33:34" ht="13.5" customHeight="1" x14ac:dyDescent="0.2">
      <c r="AG104" s="78"/>
      <c r="AH104" s="78"/>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78"/>
    </row>
    <row r="117" spans="34:122" ht="13.5" customHeight="1" x14ac:dyDescent="0.2"/>
    <row r="118" spans="34:122" ht="13.5" customHeight="1" x14ac:dyDescent="0.2"/>
    <row r="119" spans="34:122" ht="13.5" customHeight="1" x14ac:dyDescent="0.2"/>
    <row r="120" spans="34:122" ht="13.5" customHeight="1" x14ac:dyDescent="0.2">
      <c r="AH120" s="78"/>
    </row>
    <row r="121" spans="34:122" ht="13.5" customHeight="1" x14ac:dyDescent="0.2">
      <c r="AH121" s="78"/>
    </row>
    <row r="122" spans="34:122" ht="13.5" customHeight="1" x14ac:dyDescent="0.2"/>
    <row r="123" spans="34:122" ht="13.5" customHeight="1" x14ac:dyDescent="0.2"/>
    <row r="124" spans="34:122" ht="13.5" customHeight="1" x14ac:dyDescent="0.2"/>
    <row r="125" spans="34:122" ht="13.5" customHeight="1" x14ac:dyDescent="0.2">
      <c r="DR125" s="78" t="s">
        <v>511</v>
      </c>
    </row>
  </sheetData>
  <sheetProtection algorithmName="SHA-512" hashValue="ibJbhJEyC0l0epqbkDMFNFt3rIqwxO98vWn/WD5374kwV68SYP1jAFxTiTcMIIO0DEfzxCoikAA99Fm2FBgxbw==" saltValue="Tfc1hesMoPjKk2NJxt0T1Q==" spinCount="100000" sheet="1" objects="1" scenarios="1"/>
  <phoneticPr fontId="45"/>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B038E2-0167-4281-8F45-0C0E05F13E73}">
  <sheetPr>
    <pageSetUpPr fitToPage="1"/>
  </sheetPr>
  <dimension ref="A1:DR125"/>
  <sheetViews>
    <sheetView showGridLines="0" tabSelected="1" topLeftCell="A89" zoomScaleSheetLayoutView="55" workbookViewId="0">
      <selection activeCell="AN70" sqref="AN70"/>
    </sheetView>
  </sheetViews>
  <sheetFormatPr defaultColWidth="0" defaultRowHeight="13.5" customHeight="1" zeroHeight="1" x14ac:dyDescent="0.2"/>
  <cols>
    <col min="1" max="34" width="2.453125" style="77" customWidth="1"/>
    <col min="35" max="122" width="2.453125" style="78" customWidth="1"/>
    <col min="123" max="123" width="2.453125" style="78" hidden="1" customWidth="1"/>
    <col min="124" max="16384" width="2.453125" style="78" hidden="1"/>
  </cols>
  <sheetData>
    <row r="1" spans="2:34"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row>
    <row r="2" spans="2:34" ht="13" x14ac:dyDescent="0.2">
      <c r="S2" s="78"/>
      <c r="AH2" s="78"/>
    </row>
    <row r="3" spans="2:34" ht="13"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row>
    <row r="4" spans="2:34" ht="13" x14ac:dyDescent="0.2"/>
    <row r="5" spans="2:34" ht="13" x14ac:dyDescent="0.2"/>
    <row r="6" spans="2:34" ht="13" x14ac:dyDescent="0.2"/>
    <row r="7" spans="2:34" ht="13" x14ac:dyDescent="0.2"/>
    <row r="8" spans="2:34" ht="13" x14ac:dyDescent="0.2"/>
    <row r="9" spans="2:34" ht="13" x14ac:dyDescent="0.2">
      <c r="AH9" s="78"/>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78"/>
    </row>
    <row r="18" spans="12:34" ht="13" x14ac:dyDescent="0.2"/>
    <row r="19" spans="12:34" ht="13" x14ac:dyDescent="0.2"/>
    <row r="20" spans="12:34" ht="13" x14ac:dyDescent="0.2">
      <c r="AH20" s="78"/>
    </row>
    <row r="21" spans="12:34" ht="13" x14ac:dyDescent="0.2">
      <c r="AH21" s="78"/>
    </row>
    <row r="22" spans="12:34" ht="13" x14ac:dyDescent="0.2"/>
    <row r="23" spans="12:34" ht="13" x14ac:dyDescent="0.2"/>
    <row r="24" spans="12:34" ht="13" x14ac:dyDescent="0.2">
      <c r="Q24" s="78"/>
    </row>
    <row r="25" spans="12:34" ht="13" x14ac:dyDescent="0.2"/>
    <row r="26" spans="12:34" ht="13" x14ac:dyDescent="0.2"/>
    <row r="27" spans="12:34" ht="13" x14ac:dyDescent="0.2"/>
    <row r="28" spans="12:34" ht="13" x14ac:dyDescent="0.2">
      <c r="O28" s="78"/>
      <c r="T28" s="78"/>
      <c r="AH28" s="78"/>
    </row>
    <row r="29" spans="12:34" ht="13" x14ac:dyDescent="0.2"/>
    <row r="30" spans="12:34" ht="13" x14ac:dyDescent="0.2"/>
    <row r="31" spans="12:34" ht="13" x14ac:dyDescent="0.2">
      <c r="Q31" s="78"/>
    </row>
    <row r="32" spans="12:34" ht="13" x14ac:dyDescent="0.2">
      <c r="L32" s="78"/>
    </row>
    <row r="33" spans="2:34" ht="13" x14ac:dyDescent="0.2">
      <c r="C33" s="78"/>
      <c r="E33" s="78"/>
      <c r="G33" s="78"/>
      <c r="I33" s="78"/>
      <c r="X33" s="78"/>
    </row>
    <row r="34" spans="2:34" ht="13" x14ac:dyDescent="0.2">
      <c r="B34" s="78"/>
      <c r="P34" s="78"/>
      <c r="R34" s="78"/>
      <c r="T34" s="78"/>
    </row>
    <row r="35" spans="2:34" ht="13" x14ac:dyDescent="0.2">
      <c r="D35" s="78"/>
      <c r="W35" s="78"/>
      <c r="AC35" s="78"/>
      <c r="AD35" s="78"/>
      <c r="AE35" s="78"/>
      <c r="AF35" s="78"/>
      <c r="AG35" s="78"/>
      <c r="AH35" s="78"/>
    </row>
    <row r="36" spans="2:34" ht="13" x14ac:dyDescent="0.2">
      <c r="H36" s="78"/>
      <c r="J36" s="78"/>
      <c r="K36" s="78"/>
      <c r="M36" s="78"/>
      <c r="Y36" s="78"/>
      <c r="Z36" s="78"/>
      <c r="AA36" s="78"/>
      <c r="AB36" s="78"/>
      <c r="AC36" s="78"/>
      <c r="AD36" s="78"/>
      <c r="AE36" s="78"/>
      <c r="AF36" s="78"/>
      <c r="AG36" s="78"/>
      <c r="AH36" s="78"/>
    </row>
    <row r="37" spans="2:34" ht="13" x14ac:dyDescent="0.2">
      <c r="AH37" s="78"/>
    </row>
    <row r="38" spans="2:34" ht="13" x14ac:dyDescent="0.2">
      <c r="AG38" s="78"/>
      <c r="AH38" s="78"/>
    </row>
    <row r="39" spans="2:34" ht="13" x14ac:dyDescent="0.2"/>
    <row r="40" spans="2:34" ht="13" x14ac:dyDescent="0.2">
      <c r="X40" s="78"/>
    </row>
    <row r="41" spans="2:34" ht="13" x14ac:dyDescent="0.2">
      <c r="R41" s="78"/>
    </row>
    <row r="42" spans="2:34" ht="13" x14ac:dyDescent="0.2">
      <c r="W42" s="78"/>
    </row>
    <row r="43" spans="2:34" ht="13" x14ac:dyDescent="0.2">
      <c r="Y43" s="78"/>
      <c r="Z43" s="78"/>
      <c r="AA43" s="78"/>
      <c r="AB43" s="78"/>
      <c r="AC43" s="78"/>
      <c r="AD43" s="78"/>
      <c r="AE43" s="78"/>
      <c r="AF43" s="78"/>
      <c r="AG43" s="78"/>
      <c r="AH43" s="78"/>
    </row>
    <row r="44" spans="2:34" ht="13" x14ac:dyDescent="0.2">
      <c r="AH44" s="78"/>
    </row>
    <row r="45" spans="2:34" ht="13" x14ac:dyDescent="0.2">
      <c r="X45" s="78"/>
    </row>
    <row r="46" spans="2:34" ht="13" x14ac:dyDescent="0.2"/>
    <row r="47" spans="2:34" ht="13" x14ac:dyDescent="0.2"/>
    <row r="48" spans="2:34" ht="13" x14ac:dyDescent="0.2">
      <c r="W48" s="78"/>
      <c r="Y48" s="78"/>
      <c r="Z48" s="78"/>
      <c r="AA48" s="78"/>
      <c r="AB48" s="78"/>
      <c r="AC48" s="78"/>
      <c r="AD48" s="78"/>
      <c r="AE48" s="78"/>
      <c r="AF48" s="78"/>
      <c r="AG48" s="78"/>
      <c r="AH48" s="78"/>
    </row>
    <row r="49" spans="28:34" ht="13" x14ac:dyDescent="0.2"/>
    <row r="50" spans="28:34" ht="13" x14ac:dyDescent="0.2">
      <c r="AE50" s="78"/>
      <c r="AF50" s="78"/>
      <c r="AG50" s="78"/>
      <c r="AH50" s="78"/>
    </row>
    <row r="51" spans="28:34" ht="13" x14ac:dyDescent="0.2">
      <c r="AC51" s="78"/>
      <c r="AD51" s="78"/>
      <c r="AE51" s="78"/>
      <c r="AF51" s="78"/>
      <c r="AG51" s="78"/>
      <c r="AH51" s="78"/>
    </row>
    <row r="52" spans="28:34" ht="13" x14ac:dyDescent="0.2"/>
    <row r="53" spans="28:34" ht="13" x14ac:dyDescent="0.2">
      <c r="AF53" s="78"/>
      <c r="AG53" s="78"/>
      <c r="AH53" s="78"/>
    </row>
    <row r="54" spans="28:34" ht="13" x14ac:dyDescent="0.2">
      <c r="AH54" s="78"/>
    </row>
    <row r="55" spans="28:34" ht="13" x14ac:dyDescent="0.2"/>
    <row r="56" spans="28:34" ht="13" x14ac:dyDescent="0.2">
      <c r="AB56" s="78"/>
      <c r="AC56" s="78"/>
      <c r="AD56" s="78"/>
      <c r="AE56" s="78"/>
      <c r="AF56" s="78"/>
      <c r="AG56" s="78"/>
      <c r="AH56" s="78"/>
    </row>
    <row r="57" spans="28:34" ht="13" x14ac:dyDescent="0.2">
      <c r="AH57" s="78"/>
    </row>
    <row r="58" spans="28:34" ht="13" x14ac:dyDescent="0.2">
      <c r="AH58" s="78"/>
    </row>
    <row r="59" spans="28:34" ht="13" x14ac:dyDescent="0.2">
      <c r="AG59" s="78"/>
      <c r="AH59" s="78"/>
    </row>
    <row r="60" spans="28:34" ht="13" x14ac:dyDescent="0.2"/>
    <row r="61" spans="28:34" ht="13" x14ac:dyDescent="0.2"/>
    <row r="62" spans="28:34" ht="13" x14ac:dyDescent="0.2"/>
    <row r="63" spans="28:34" ht="13" x14ac:dyDescent="0.2">
      <c r="AH63" s="78"/>
    </row>
    <row r="64" spans="28:34" ht="13" x14ac:dyDescent="0.2">
      <c r="AG64" s="78"/>
      <c r="AH64" s="78"/>
    </row>
    <row r="65" spans="28:34" ht="13" x14ac:dyDescent="0.2"/>
    <row r="66" spans="28:34" ht="13" x14ac:dyDescent="0.2"/>
    <row r="67" spans="28:34" ht="13" x14ac:dyDescent="0.2"/>
    <row r="68" spans="28:34" ht="13" x14ac:dyDescent="0.2">
      <c r="AB68" s="78"/>
      <c r="AC68" s="78"/>
      <c r="AD68" s="78"/>
      <c r="AE68" s="78"/>
      <c r="AF68" s="78"/>
      <c r="AG68" s="78"/>
      <c r="AH68" s="78"/>
    </row>
    <row r="69" spans="28:34" ht="13" x14ac:dyDescent="0.2">
      <c r="AF69" s="78"/>
      <c r="AG69" s="78"/>
      <c r="AH69" s="78"/>
    </row>
    <row r="70" spans="28:34" ht="13" x14ac:dyDescent="0.2"/>
    <row r="71" spans="28:34" ht="13" x14ac:dyDescent="0.2"/>
    <row r="72" spans="28:34" ht="13" x14ac:dyDescent="0.2"/>
    <row r="73" spans="28:34" ht="13" x14ac:dyDescent="0.2"/>
    <row r="74" spans="28:34" ht="13" x14ac:dyDescent="0.2"/>
    <row r="75" spans="28:34" ht="13" x14ac:dyDescent="0.2">
      <c r="AH75" s="78"/>
    </row>
    <row r="76" spans="28:34" ht="13" x14ac:dyDescent="0.2">
      <c r="AF76" s="78"/>
      <c r="AG76" s="78"/>
      <c r="AH76" s="78"/>
    </row>
    <row r="77" spans="28:34" ht="13" x14ac:dyDescent="0.2">
      <c r="AG77" s="78"/>
      <c r="AH77" s="78"/>
    </row>
    <row r="78" spans="28:34" ht="13" x14ac:dyDescent="0.2"/>
    <row r="79" spans="28:34" ht="13" x14ac:dyDescent="0.2"/>
    <row r="80" spans="28:34" ht="13" x14ac:dyDescent="0.2"/>
    <row r="81" spans="25:34" ht="13" x14ac:dyDescent="0.2"/>
    <row r="82" spans="25:34" ht="13" x14ac:dyDescent="0.2">
      <c r="Y82" s="78"/>
    </row>
    <row r="83" spans="25:34" ht="13" x14ac:dyDescent="0.2">
      <c r="Y83" s="78"/>
      <c r="Z83" s="78"/>
      <c r="AA83" s="78"/>
      <c r="AB83" s="78"/>
      <c r="AC83" s="78"/>
      <c r="AD83" s="78"/>
      <c r="AE83" s="78"/>
      <c r="AF83" s="78"/>
      <c r="AG83" s="78"/>
      <c r="AH83" s="78"/>
    </row>
    <row r="84" spans="25:34" ht="13" x14ac:dyDescent="0.2"/>
    <row r="85" spans="25:34" ht="13" x14ac:dyDescent="0.2"/>
    <row r="86" spans="25:34" ht="13" x14ac:dyDescent="0.2"/>
    <row r="87" spans="25:34" ht="13" x14ac:dyDescent="0.2"/>
    <row r="88" spans="25:34" ht="13" x14ac:dyDescent="0.2">
      <c r="AH88" s="78"/>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78"/>
      <c r="AG94" s="78"/>
      <c r="AH94" s="78"/>
    </row>
    <row r="95" spans="25:34" ht="13.5" customHeight="1" x14ac:dyDescent="0.2">
      <c r="AH95" s="78"/>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78"/>
    </row>
    <row r="102" spans="33:34" ht="13.5" customHeight="1" x14ac:dyDescent="0.2"/>
    <row r="103" spans="33:34" ht="13.5" customHeight="1" x14ac:dyDescent="0.2"/>
    <row r="104" spans="33:34" ht="13.5" customHeight="1" x14ac:dyDescent="0.2">
      <c r="AG104" s="78"/>
      <c r="AH104" s="78"/>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78"/>
    </row>
    <row r="117" spans="34:122" ht="13.5" customHeight="1" x14ac:dyDescent="0.2"/>
    <row r="118" spans="34:122" ht="13.5" customHeight="1" x14ac:dyDescent="0.2"/>
    <row r="119" spans="34:122" ht="13.5" customHeight="1" x14ac:dyDescent="0.2"/>
    <row r="120" spans="34:122" ht="13.5" customHeight="1" x14ac:dyDescent="0.2">
      <c r="AH120" s="78"/>
    </row>
    <row r="121" spans="34:122" ht="13.5" customHeight="1" x14ac:dyDescent="0.2">
      <c r="AH121" s="78"/>
    </row>
    <row r="122" spans="34:122" ht="13.5" customHeight="1" x14ac:dyDescent="0.2"/>
    <row r="123" spans="34:122" ht="13.5" customHeight="1" x14ac:dyDescent="0.2"/>
    <row r="124" spans="34:122" ht="13.5" customHeight="1" x14ac:dyDescent="0.2"/>
    <row r="125" spans="34:122" ht="13.5" customHeight="1" x14ac:dyDescent="0.2">
      <c r="DR125" s="78" t="s">
        <v>511</v>
      </c>
    </row>
  </sheetData>
  <sheetProtection algorithmName="SHA-512" hashValue="7LApwI1FZxuONZAR+Z5ZtcI2VdqQN6gyZlDMV5UVDdToSjww+7xlFg6nTcVErpGxF0BFJ+dSQMJAfxfJywlu/w==" saltValue="LCGTJHEIwYilsa1W34iQ4A==" spinCount="100000" sheet="1" objects="1" scenarios="1"/>
  <phoneticPr fontId="45"/>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291" customWidth="1"/>
    <col min="2" max="8" width="13.36328125" style="291" customWidth="1"/>
    <col min="9" max="16384" width="11.08984375" style="291"/>
  </cols>
  <sheetData>
    <row r="1" spans="1:8" x14ac:dyDescent="0.2">
      <c r="A1" s="96"/>
      <c r="B1" s="102"/>
      <c r="C1" s="106"/>
      <c r="D1" s="112"/>
      <c r="E1" s="122"/>
      <c r="F1" s="122"/>
      <c r="G1" s="122"/>
      <c r="H1" s="156"/>
    </row>
    <row r="2" spans="1:8" x14ac:dyDescent="0.2">
      <c r="A2" s="97"/>
      <c r="B2" s="103"/>
      <c r="C2" s="298"/>
      <c r="D2" s="113" t="s">
        <v>80</v>
      </c>
      <c r="E2" s="123"/>
      <c r="F2" s="306" t="s">
        <v>96</v>
      </c>
      <c r="G2" s="147"/>
      <c r="H2" s="157"/>
    </row>
    <row r="3" spans="1:8" x14ac:dyDescent="0.2">
      <c r="A3" s="113" t="s">
        <v>527</v>
      </c>
      <c r="B3" s="105"/>
      <c r="C3" s="299"/>
      <c r="D3" s="302">
        <v>68350</v>
      </c>
      <c r="E3" s="304"/>
      <c r="F3" s="307">
        <v>92632</v>
      </c>
      <c r="G3" s="309"/>
      <c r="H3" s="312"/>
    </row>
    <row r="4" spans="1:8" x14ac:dyDescent="0.2">
      <c r="A4" s="98"/>
      <c r="B4" s="104"/>
      <c r="C4" s="300"/>
      <c r="D4" s="303">
        <v>40697</v>
      </c>
      <c r="E4" s="305"/>
      <c r="F4" s="308">
        <v>47978</v>
      </c>
      <c r="G4" s="310"/>
      <c r="H4" s="313"/>
    </row>
    <row r="5" spans="1:8" x14ac:dyDescent="0.2">
      <c r="A5" s="113" t="s">
        <v>300</v>
      </c>
      <c r="B5" s="105"/>
      <c r="C5" s="299"/>
      <c r="D5" s="302">
        <v>69805</v>
      </c>
      <c r="E5" s="304"/>
      <c r="F5" s="307">
        <v>96469</v>
      </c>
      <c r="G5" s="309"/>
      <c r="H5" s="312"/>
    </row>
    <row r="6" spans="1:8" x14ac:dyDescent="0.2">
      <c r="A6" s="98"/>
      <c r="B6" s="104"/>
      <c r="C6" s="300"/>
      <c r="D6" s="303">
        <v>34334</v>
      </c>
      <c r="E6" s="305"/>
      <c r="F6" s="308">
        <v>49775</v>
      </c>
      <c r="G6" s="310"/>
      <c r="H6" s="313"/>
    </row>
    <row r="7" spans="1:8" x14ac:dyDescent="0.2">
      <c r="A7" s="113" t="s">
        <v>290</v>
      </c>
      <c r="B7" s="105"/>
      <c r="C7" s="299"/>
      <c r="D7" s="302">
        <v>53168</v>
      </c>
      <c r="E7" s="304"/>
      <c r="F7" s="307">
        <v>85743</v>
      </c>
      <c r="G7" s="309"/>
      <c r="H7" s="312"/>
    </row>
    <row r="8" spans="1:8" x14ac:dyDescent="0.2">
      <c r="A8" s="98"/>
      <c r="B8" s="104"/>
      <c r="C8" s="300"/>
      <c r="D8" s="303">
        <v>25472</v>
      </c>
      <c r="E8" s="305"/>
      <c r="F8" s="308">
        <v>45231</v>
      </c>
      <c r="G8" s="310"/>
      <c r="H8" s="313"/>
    </row>
    <row r="9" spans="1:8" x14ac:dyDescent="0.2">
      <c r="A9" s="113" t="s">
        <v>55</v>
      </c>
      <c r="B9" s="105"/>
      <c r="C9" s="299"/>
      <c r="D9" s="302">
        <v>93400</v>
      </c>
      <c r="E9" s="304"/>
      <c r="F9" s="307">
        <v>92509</v>
      </c>
      <c r="G9" s="309"/>
      <c r="H9" s="312"/>
    </row>
    <row r="10" spans="1:8" x14ac:dyDescent="0.2">
      <c r="A10" s="98"/>
      <c r="B10" s="104"/>
      <c r="C10" s="300"/>
      <c r="D10" s="303">
        <v>24132</v>
      </c>
      <c r="E10" s="305"/>
      <c r="F10" s="308">
        <v>52274</v>
      </c>
      <c r="G10" s="310"/>
      <c r="H10" s="313"/>
    </row>
    <row r="11" spans="1:8" x14ac:dyDescent="0.2">
      <c r="A11" s="113" t="s">
        <v>529</v>
      </c>
      <c r="B11" s="105"/>
      <c r="C11" s="299"/>
      <c r="D11" s="302">
        <v>80635</v>
      </c>
      <c r="E11" s="304"/>
      <c r="F11" s="307">
        <v>98544</v>
      </c>
      <c r="G11" s="309"/>
      <c r="H11" s="312"/>
    </row>
    <row r="12" spans="1:8" x14ac:dyDescent="0.2">
      <c r="A12" s="98"/>
      <c r="B12" s="104"/>
      <c r="C12" s="301"/>
      <c r="D12" s="303">
        <v>29679</v>
      </c>
      <c r="E12" s="305"/>
      <c r="F12" s="308">
        <v>55816</v>
      </c>
      <c r="G12" s="310"/>
      <c r="H12" s="313"/>
    </row>
    <row r="13" spans="1:8" x14ac:dyDescent="0.2">
      <c r="A13" s="113"/>
      <c r="B13" s="105"/>
      <c r="C13" s="299"/>
      <c r="D13" s="302">
        <v>73072</v>
      </c>
      <c r="E13" s="304"/>
      <c r="F13" s="307">
        <v>93179</v>
      </c>
      <c r="G13" s="311"/>
      <c r="H13" s="312"/>
    </row>
    <row r="14" spans="1:8" x14ac:dyDescent="0.2">
      <c r="A14" s="98"/>
      <c r="B14" s="104"/>
      <c r="C14" s="300"/>
      <c r="D14" s="303">
        <v>30863</v>
      </c>
      <c r="E14" s="305"/>
      <c r="F14" s="308">
        <v>50215</v>
      </c>
      <c r="G14" s="310"/>
      <c r="H14" s="313"/>
    </row>
    <row r="17" spans="1:11" x14ac:dyDescent="0.2">
      <c r="A17" s="291" t="s">
        <v>98</v>
      </c>
    </row>
    <row r="18" spans="1:11" x14ac:dyDescent="0.2">
      <c r="A18" s="292"/>
      <c r="B18" s="292" t="str">
        <f>実質収支比率等に係る経年分析!F$46</f>
        <v>R02</v>
      </c>
      <c r="C18" s="292" t="str">
        <f>実質収支比率等に係る経年分析!G$46</f>
        <v>R03</v>
      </c>
      <c r="D18" s="292" t="str">
        <f>実質収支比率等に係る経年分析!H$46</f>
        <v>R04</v>
      </c>
      <c r="E18" s="292" t="str">
        <f>実質収支比率等に係る経年分析!I$46</f>
        <v>R05</v>
      </c>
      <c r="F18" s="292" t="str">
        <f>実質収支比率等に係る経年分析!J$46</f>
        <v>R06</v>
      </c>
    </row>
    <row r="19" spans="1:11" x14ac:dyDescent="0.2">
      <c r="A19" s="292" t="s">
        <v>99</v>
      </c>
      <c r="B19" s="292">
        <f>ROUND(VALUE(SUBSTITUTE(実質収支比率等に係る経年分析!F$48,"▲","-")),2)</f>
        <v>3.07</v>
      </c>
      <c r="C19" s="292">
        <f>ROUND(VALUE(SUBSTITUTE(実質収支比率等に係る経年分析!G$48,"▲","-")),2)</f>
        <v>6.25</v>
      </c>
      <c r="D19" s="292">
        <f>ROUND(VALUE(SUBSTITUTE(実質収支比率等に係る経年分析!H$48,"▲","-")),2)</f>
        <v>2.52</v>
      </c>
      <c r="E19" s="292">
        <f>ROUND(VALUE(SUBSTITUTE(実質収支比率等に係る経年分析!I$48,"▲","-")),2)</f>
        <v>1.84</v>
      </c>
      <c r="F19" s="292">
        <f>ROUND(VALUE(SUBSTITUTE(実質収支比率等に係る経年分析!J$48,"▲","-")),2)</f>
        <v>3.61</v>
      </c>
    </row>
    <row r="20" spans="1:11" x14ac:dyDescent="0.2">
      <c r="A20" s="292" t="s">
        <v>100</v>
      </c>
      <c r="B20" s="292">
        <f>ROUND(VALUE(SUBSTITUTE(実質収支比率等に係る経年分析!F$47,"▲","-")),2)</f>
        <v>7.4</v>
      </c>
      <c r="C20" s="292">
        <f>ROUND(VALUE(SUBSTITUTE(実質収支比率等に係る経年分析!G$47,"▲","-")),2)</f>
        <v>8.73</v>
      </c>
      <c r="D20" s="292">
        <f>ROUND(VALUE(SUBSTITUTE(実質収支比率等に係る経年分析!H$47,"▲","-")),2)</f>
        <v>9.76</v>
      </c>
      <c r="E20" s="292">
        <f>ROUND(VALUE(SUBSTITUTE(実質収支比率等に係る経年分析!I$47,"▲","-")),2)</f>
        <v>12.68</v>
      </c>
      <c r="F20" s="292">
        <f>ROUND(VALUE(SUBSTITUTE(実質収支比率等に係る経年分析!J$47,"▲","-")),2)</f>
        <v>12.55</v>
      </c>
    </row>
    <row r="21" spans="1:11" x14ac:dyDescent="0.2">
      <c r="A21" s="292" t="s">
        <v>32</v>
      </c>
      <c r="B21" s="292">
        <f>IF(ISNUMBER(VALUE(SUBSTITUTE(実質収支比率等に係る経年分析!F$49,"▲","-"))),ROUND(VALUE(SUBSTITUTE(実質収支比率等に係る経年分析!F$49,"▲","-")),2),NA())</f>
        <v>1.46</v>
      </c>
      <c r="C21" s="292">
        <f>IF(ISNUMBER(VALUE(SUBSTITUTE(実質収支比率等に係る経年分析!G$49,"▲","-"))),ROUND(VALUE(SUBSTITUTE(実質収支比率等に係る経年分析!G$49,"▲","-")),2),NA())</f>
        <v>4.59</v>
      </c>
      <c r="D21" s="292">
        <f>IF(ISNUMBER(VALUE(SUBSTITUTE(実質収支比率等に係る経年分析!H$49,"▲","-"))),ROUND(VALUE(SUBSTITUTE(実質収支比率等に係る経年分析!H$49,"▲","-")),2),NA())</f>
        <v>-3.22</v>
      </c>
      <c r="E21" s="292">
        <f>IF(ISNUMBER(VALUE(SUBSTITUTE(実質収支比率等に係る経年分析!I$49,"▲","-"))),ROUND(VALUE(SUBSTITUTE(実質収支比率等に係る経年分析!I$49,"▲","-")),2),NA())</f>
        <v>2.3199999999999998</v>
      </c>
      <c r="F21" s="292">
        <f>IF(ISNUMBER(VALUE(SUBSTITUTE(実質収支比率等に係る経年分析!J$49,"▲","-"))),ROUND(VALUE(SUBSTITUTE(実質収支比率等に係る経年分析!J$49,"▲","-")),2),NA())</f>
        <v>1.84</v>
      </c>
    </row>
    <row r="24" spans="1:11" x14ac:dyDescent="0.2">
      <c r="A24" s="291" t="s">
        <v>18</v>
      </c>
    </row>
    <row r="25" spans="1:11" x14ac:dyDescent="0.2">
      <c r="A25" s="293"/>
      <c r="B25" s="293" t="str">
        <f>連結実質赤字比率に係る赤字・黒字の構成分析!F$33</f>
        <v>R02</v>
      </c>
      <c r="C25" s="293"/>
      <c r="D25" s="293" t="str">
        <f>連結実質赤字比率に係る赤字・黒字の構成分析!G$33</f>
        <v>R03</v>
      </c>
      <c r="E25" s="293"/>
      <c r="F25" s="293" t="str">
        <f>連結実質赤字比率に係る赤字・黒字の構成分析!H$33</f>
        <v>R04</v>
      </c>
      <c r="G25" s="293"/>
      <c r="H25" s="293" t="str">
        <f>連結実質赤字比率に係る赤字・黒字の構成分析!I$33</f>
        <v>R05</v>
      </c>
      <c r="I25" s="293"/>
      <c r="J25" s="293" t="str">
        <f>連結実質赤字比率に係る赤字・黒字の構成分析!J$33</f>
        <v>R06</v>
      </c>
      <c r="K25" s="293"/>
    </row>
    <row r="26" spans="1:11" x14ac:dyDescent="0.2">
      <c r="A26" s="293"/>
      <c r="B26" s="293" t="s">
        <v>101</v>
      </c>
      <c r="C26" s="293" t="s">
        <v>37</v>
      </c>
      <c r="D26" s="293" t="s">
        <v>101</v>
      </c>
      <c r="E26" s="293" t="s">
        <v>37</v>
      </c>
      <c r="F26" s="293" t="s">
        <v>101</v>
      </c>
      <c r="G26" s="293" t="s">
        <v>37</v>
      </c>
      <c r="H26" s="293" t="s">
        <v>101</v>
      </c>
      <c r="I26" s="293" t="s">
        <v>37</v>
      </c>
      <c r="J26" s="293" t="s">
        <v>101</v>
      </c>
      <c r="K26" s="293" t="s">
        <v>37</v>
      </c>
    </row>
    <row r="27" spans="1:11" x14ac:dyDescent="0.2">
      <c r="A27" s="293" t="str">
        <f>IF(連結実質赤字比率に係る赤字・黒字の構成分析!C$43="",NA(),連結実質赤字比率に係る赤字・黒字の構成分析!C$43)</f>
        <v>その他会計（黒字）</v>
      </c>
      <c r="B27" s="293" t="e">
        <f>IF(ROUND(VALUE(SUBSTITUTE(連結実質赤字比率に係る赤字・黒字の構成分析!F$43,"▲","-")),2)&lt;0,ABS(ROUND(VALUE(SUBSTITUTE(連結実質赤字比率に係る赤字・黒字の構成分析!F$43,"▲","-")),2)),NA())</f>
        <v>#N/A</v>
      </c>
      <c r="C27" s="293">
        <f>IF(ROUND(VALUE(SUBSTITUTE(連結実質赤字比率に係る赤字・黒字の構成分析!F$43,"▲","-")),2)&gt;=0,ABS(ROUND(VALUE(SUBSTITUTE(連結実質赤字比率に係る赤字・黒字の構成分析!F$43,"▲","-")),2)),NA())</f>
        <v>0.12</v>
      </c>
      <c r="D27" s="293" t="e">
        <f>IF(ROUND(VALUE(SUBSTITUTE(連結実質赤字比率に係る赤字・黒字の構成分析!G$43,"▲","-")),2)&lt;0,ABS(ROUND(VALUE(SUBSTITUTE(連結実質赤字比率に係る赤字・黒字の構成分析!G$43,"▲","-")),2)),NA())</f>
        <v>#N/A</v>
      </c>
      <c r="E27" s="293">
        <f>IF(ROUND(VALUE(SUBSTITUTE(連結実質赤字比率に係る赤字・黒字の構成分析!G$43,"▲","-")),2)&gt;=0,ABS(ROUND(VALUE(SUBSTITUTE(連結実質赤字比率に係る赤字・黒字の構成分析!G$43,"▲","-")),2)),NA())</f>
        <v>0.15</v>
      </c>
      <c r="F27" s="293" t="e">
        <f>IF(ROUND(VALUE(SUBSTITUTE(連結実質赤字比率に係る赤字・黒字の構成分析!H$43,"▲","-")),2)&lt;0,ABS(ROUND(VALUE(SUBSTITUTE(連結実質赤字比率に係る赤字・黒字の構成分析!H$43,"▲","-")),2)),NA())</f>
        <v>#N/A</v>
      </c>
      <c r="G27" s="293">
        <f>IF(ROUND(VALUE(SUBSTITUTE(連結実質赤字比率に係る赤字・黒字の構成分析!H$43,"▲","-")),2)&gt;=0,ABS(ROUND(VALUE(SUBSTITUTE(連結実質赤字比率に係る赤字・黒字の構成分析!H$43,"▲","-")),2)),NA())</f>
        <v>0.18</v>
      </c>
      <c r="H27" s="293" t="e">
        <f>IF(ROUND(VALUE(SUBSTITUTE(連結実質赤字比率に係る赤字・黒字の構成分析!I$43,"▲","-")),2)&lt;0,ABS(ROUND(VALUE(SUBSTITUTE(連結実質赤字比率に係る赤字・黒字の構成分析!I$43,"▲","-")),2)),NA())</f>
        <v>#N/A</v>
      </c>
      <c r="I27" s="293">
        <f>IF(ROUND(VALUE(SUBSTITUTE(連結実質赤字比率に係る赤字・黒字の構成分析!I$43,"▲","-")),2)&gt;=0,ABS(ROUND(VALUE(SUBSTITUTE(連結実質赤字比率に係る赤字・黒字の構成分析!I$43,"▲","-")),2)),NA())</f>
        <v>0.21</v>
      </c>
      <c r="J27" s="293" t="e">
        <f>IF(ROUND(VALUE(SUBSTITUTE(連結実質赤字比率に係る赤字・黒字の構成分析!J$43,"▲","-")),2)&lt;0,ABS(ROUND(VALUE(SUBSTITUTE(連結実質赤字比率に係る赤字・黒字の構成分析!J$43,"▲","-")),2)),NA())</f>
        <v>#N/A</v>
      </c>
      <c r="K27" s="293">
        <f>IF(ROUND(VALUE(SUBSTITUTE(連結実質赤字比率に係る赤字・黒字の構成分析!J$43,"▲","-")),2)&gt;=0,ABS(ROUND(VALUE(SUBSTITUTE(連結実質赤字比率に係る赤字・黒字の構成分析!J$43,"▲","-")),2)),NA())</f>
        <v>0.01</v>
      </c>
    </row>
    <row r="28" spans="1:11" x14ac:dyDescent="0.2">
      <c r="A28" s="293" t="str">
        <f>IF(連結実質赤字比率に係る赤字・黒字の構成分析!C$42="",NA(),連結実質赤字比率に係る赤字・黒字の構成分析!C$42)</f>
        <v>その他会計（赤字）</v>
      </c>
      <c r="B28" s="293" t="e">
        <f>IF(ROUND(VALUE(SUBSTITUTE(連結実質赤字比率に係る赤字・黒字の構成分析!F$42,"▲","-")),2)&lt;0,ABS(ROUND(VALUE(SUBSTITUTE(連結実質赤字比率に係る赤字・黒字の構成分析!F$42,"▲","-")),2)),NA())</f>
        <v>#VALUE!</v>
      </c>
      <c r="C28" s="293" t="e">
        <f>IF(ROUND(VALUE(SUBSTITUTE(連結実質赤字比率に係る赤字・黒字の構成分析!F$42,"▲","-")),2)&gt;=0,ABS(ROUND(VALUE(SUBSTITUTE(連結実質赤字比率に係る赤字・黒字の構成分析!F$42,"▲","-")),2)),NA())</f>
        <v>#VALUE!</v>
      </c>
      <c r="D28" s="293" t="e">
        <f>IF(ROUND(VALUE(SUBSTITUTE(連結実質赤字比率に係る赤字・黒字の構成分析!G$42,"▲","-")),2)&lt;0,ABS(ROUND(VALUE(SUBSTITUTE(連結実質赤字比率に係る赤字・黒字の構成分析!G$42,"▲","-")),2)),NA())</f>
        <v>#VALUE!</v>
      </c>
      <c r="E28" s="293" t="e">
        <f>IF(ROUND(VALUE(SUBSTITUTE(連結実質赤字比率に係る赤字・黒字の構成分析!G$42,"▲","-")),2)&gt;=0,ABS(ROUND(VALUE(SUBSTITUTE(連結実質赤字比率に係る赤字・黒字の構成分析!G$42,"▲","-")),2)),NA())</f>
        <v>#VALUE!</v>
      </c>
      <c r="F28" s="293" t="e">
        <f>IF(ROUND(VALUE(SUBSTITUTE(連結実質赤字比率に係る赤字・黒字の構成分析!H$42,"▲","-")),2)&lt;0,ABS(ROUND(VALUE(SUBSTITUTE(連結実質赤字比率に係る赤字・黒字の構成分析!H$42,"▲","-")),2)),NA())</f>
        <v>#VALUE!</v>
      </c>
      <c r="G28" s="293" t="e">
        <f>IF(ROUND(VALUE(SUBSTITUTE(連結実質赤字比率に係る赤字・黒字の構成分析!H$42,"▲","-")),2)&gt;=0,ABS(ROUND(VALUE(SUBSTITUTE(連結実質赤字比率に係る赤字・黒字の構成分析!H$42,"▲","-")),2)),NA())</f>
        <v>#VALUE!</v>
      </c>
      <c r="H28" s="293" t="e">
        <f>IF(ROUND(VALUE(SUBSTITUTE(連結実質赤字比率に係る赤字・黒字の構成分析!I$42,"▲","-")),2)&lt;0,ABS(ROUND(VALUE(SUBSTITUTE(連結実質赤字比率に係る赤字・黒字の構成分析!I$42,"▲","-")),2)),NA())</f>
        <v>#VALUE!</v>
      </c>
      <c r="I28" s="293" t="e">
        <f>IF(ROUND(VALUE(SUBSTITUTE(連結実質赤字比率に係る赤字・黒字の構成分析!I$42,"▲","-")),2)&gt;=0,ABS(ROUND(VALUE(SUBSTITUTE(連結実質赤字比率に係る赤字・黒字の構成分析!I$42,"▲","-")),2)),NA())</f>
        <v>#VALUE!</v>
      </c>
      <c r="J28" s="293" t="e">
        <f>IF(ROUND(VALUE(SUBSTITUTE(連結実質赤字比率に係る赤字・黒字の構成分析!J$42,"▲","-")),2)&lt;0,ABS(ROUND(VALUE(SUBSTITUTE(連結実質赤字比率に係る赤字・黒字の構成分析!J$42,"▲","-")),2)),NA())</f>
        <v>#VALUE!</v>
      </c>
      <c r="K28" s="293" t="e">
        <f>IF(ROUND(VALUE(SUBSTITUTE(連結実質赤字比率に係る赤字・黒字の構成分析!J$42,"▲","-")),2)&gt;=0,ABS(ROUND(VALUE(SUBSTITUTE(連結実質赤字比率に係る赤字・黒字の構成分析!J$42,"▲","-")),2)),NA())</f>
        <v>#VALUE!</v>
      </c>
    </row>
    <row r="29" spans="1:11" x14ac:dyDescent="0.2">
      <c r="A29" s="293" t="str">
        <f>IF(連結実質赤字比率に係る赤字・黒字の構成分析!C$41="",NA(),連結実質赤字比率に係る赤字・黒字の構成分析!C$41)</f>
        <v>小林市後期高齢者医療事業特別会計</v>
      </c>
      <c r="B29" s="293" t="e">
        <f>IF(ROUND(VALUE(SUBSTITUTE(連結実質赤字比率に係る赤字・黒字の構成分析!F$41,"▲","-")),2)&lt;0,ABS(ROUND(VALUE(SUBSTITUTE(連結実質赤字比率に係る赤字・黒字の構成分析!F$41,"▲","-")),2)),NA())</f>
        <v>#N/A</v>
      </c>
      <c r="C29" s="293">
        <f>IF(ROUND(VALUE(SUBSTITUTE(連結実質赤字比率に係る赤字・黒字の構成分析!F$41,"▲","-")),2)&gt;=0,ABS(ROUND(VALUE(SUBSTITUTE(連結実質赤字比率に係る赤字・黒字の構成分析!F$41,"▲","-")),2)),NA())</f>
        <v>0.01</v>
      </c>
      <c r="D29" s="293" t="e">
        <f>IF(ROUND(VALUE(SUBSTITUTE(連結実質赤字比率に係る赤字・黒字の構成分析!G$41,"▲","-")),2)&lt;0,ABS(ROUND(VALUE(SUBSTITUTE(連結実質赤字比率に係る赤字・黒字の構成分析!G$41,"▲","-")),2)),NA())</f>
        <v>#N/A</v>
      </c>
      <c r="E29" s="293">
        <f>IF(ROUND(VALUE(SUBSTITUTE(連結実質赤字比率に係る赤字・黒字の構成分析!G$41,"▲","-")),2)&gt;=0,ABS(ROUND(VALUE(SUBSTITUTE(連結実質赤字比率に係る赤字・黒字の構成分析!G$41,"▲","-")),2)),NA())</f>
        <v>0.01</v>
      </c>
      <c r="F29" s="293" t="e">
        <f>IF(ROUND(VALUE(SUBSTITUTE(連結実質赤字比率に係る赤字・黒字の構成分析!H$41,"▲","-")),2)&lt;0,ABS(ROUND(VALUE(SUBSTITUTE(連結実質赤字比率に係る赤字・黒字の構成分析!H$41,"▲","-")),2)),NA())</f>
        <v>#N/A</v>
      </c>
      <c r="G29" s="293">
        <f>IF(ROUND(VALUE(SUBSTITUTE(連結実質赤字比率に係る赤字・黒字の構成分析!H$41,"▲","-")),2)&gt;=0,ABS(ROUND(VALUE(SUBSTITUTE(連結実質赤字比率に係る赤字・黒字の構成分析!H$41,"▲","-")),2)),NA())</f>
        <v>0.02</v>
      </c>
      <c r="H29" s="293" t="e">
        <f>IF(ROUND(VALUE(SUBSTITUTE(連結実質赤字比率に係る赤字・黒字の構成分析!I$41,"▲","-")),2)&lt;0,ABS(ROUND(VALUE(SUBSTITUTE(連結実質赤字比率に係る赤字・黒字の構成分析!I$41,"▲","-")),2)),NA())</f>
        <v>#N/A</v>
      </c>
      <c r="I29" s="293">
        <f>IF(ROUND(VALUE(SUBSTITUTE(連結実質赤字比率に係る赤字・黒字の構成分析!I$41,"▲","-")),2)&gt;=0,ABS(ROUND(VALUE(SUBSTITUTE(連結実質赤字比率に係る赤字・黒字の構成分析!I$41,"▲","-")),2)),NA())</f>
        <v>0.01</v>
      </c>
      <c r="J29" s="293" t="e">
        <f>IF(ROUND(VALUE(SUBSTITUTE(連結実質赤字比率に係る赤字・黒字の構成分析!J$41,"▲","-")),2)&lt;0,ABS(ROUND(VALUE(SUBSTITUTE(連結実質赤字比率に係る赤字・黒字の構成分析!J$41,"▲","-")),2)),NA())</f>
        <v>#N/A</v>
      </c>
      <c r="K29" s="293">
        <f>IF(ROUND(VALUE(SUBSTITUTE(連結実質赤字比率に係る赤字・黒字の構成分析!J$41,"▲","-")),2)&gt;=0,ABS(ROUND(VALUE(SUBSTITUTE(連結実質赤字比率に係る赤字・黒字の構成分析!J$41,"▲","-")),2)),NA())</f>
        <v>0.02</v>
      </c>
    </row>
    <row r="30" spans="1:11" x14ac:dyDescent="0.2">
      <c r="A30" s="293" t="str">
        <f>IF(連結実質赤字比率に係る赤字・黒字の構成分析!C$40="",NA(),連結実質赤字比率に係る赤字・黒字の構成分析!C$40)</f>
        <v>小林市介護保険事業特別会計</v>
      </c>
      <c r="B30" s="293" t="e">
        <f>IF(ROUND(VALUE(SUBSTITUTE(連結実質赤字比率に係る赤字・黒字の構成分析!F$40,"▲","-")),2)&lt;0,ABS(ROUND(VALUE(SUBSTITUTE(連結実質赤字比率に係る赤字・黒字の構成分析!F$40,"▲","-")),2)),NA())</f>
        <v>#N/A</v>
      </c>
      <c r="C30" s="293">
        <f>IF(ROUND(VALUE(SUBSTITUTE(連結実質赤字比率に係る赤字・黒字の構成分析!F$40,"▲","-")),2)&gt;=0,ABS(ROUND(VALUE(SUBSTITUTE(連結実質赤字比率に係る赤字・黒字の構成分析!F$40,"▲","-")),2)),NA())</f>
        <v>1.25</v>
      </c>
      <c r="D30" s="293" t="e">
        <f>IF(ROUND(VALUE(SUBSTITUTE(連結実質赤字比率に係る赤字・黒字の構成分析!G$40,"▲","-")),2)&lt;0,ABS(ROUND(VALUE(SUBSTITUTE(連結実質赤字比率に係る赤字・黒字の構成分析!G$40,"▲","-")),2)),NA())</f>
        <v>#N/A</v>
      </c>
      <c r="E30" s="293">
        <f>IF(ROUND(VALUE(SUBSTITUTE(連結実質赤字比率に係る赤字・黒字の構成分析!G$40,"▲","-")),2)&gt;=0,ABS(ROUND(VALUE(SUBSTITUTE(連結実質赤字比率に係る赤字・黒字の構成分析!G$40,"▲","-")),2)),NA())</f>
        <v>1.03</v>
      </c>
      <c r="F30" s="293" t="e">
        <f>IF(ROUND(VALUE(SUBSTITUTE(連結実質赤字比率に係る赤字・黒字の構成分析!H$40,"▲","-")),2)&lt;0,ABS(ROUND(VALUE(SUBSTITUTE(連結実質赤字比率に係る赤字・黒字の構成分析!H$40,"▲","-")),2)),NA())</f>
        <v>#N/A</v>
      </c>
      <c r="G30" s="293">
        <f>IF(ROUND(VALUE(SUBSTITUTE(連結実質赤字比率に係る赤字・黒字の構成分析!H$40,"▲","-")),2)&gt;=0,ABS(ROUND(VALUE(SUBSTITUTE(連結実質赤字比率に係る赤字・黒字の構成分析!H$40,"▲","-")),2)),NA())</f>
        <v>1.44</v>
      </c>
      <c r="H30" s="293" t="e">
        <f>IF(ROUND(VALUE(SUBSTITUTE(連結実質赤字比率に係る赤字・黒字の構成分析!I$40,"▲","-")),2)&lt;0,ABS(ROUND(VALUE(SUBSTITUTE(連結実質赤字比率に係る赤字・黒字の構成分析!I$40,"▲","-")),2)),NA())</f>
        <v>#N/A</v>
      </c>
      <c r="I30" s="293">
        <f>IF(ROUND(VALUE(SUBSTITUTE(連結実質赤字比率に係る赤字・黒字の構成分析!I$40,"▲","-")),2)&gt;=0,ABS(ROUND(VALUE(SUBSTITUTE(連結実質赤字比率に係る赤字・黒字の構成分析!I$40,"▲","-")),2)),NA())</f>
        <v>1.22</v>
      </c>
      <c r="J30" s="293" t="e">
        <f>IF(ROUND(VALUE(SUBSTITUTE(連結実質赤字比率に係る赤字・黒字の構成分析!J$40,"▲","-")),2)&lt;0,ABS(ROUND(VALUE(SUBSTITUTE(連結実質赤字比率に係る赤字・黒字の構成分析!J$40,"▲","-")),2)),NA())</f>
        <v>#N/A</v>
      </c>
      <c r="K30" s="293">
        <f>IF(ROUND(VALUE(SUBSTITUTE(連結実質赤字比率に係る赤字・黒字の構成分析!J$40,"▲","-")),2)&gt;=0,ABS(ROUND(VALUE(SUBSTITUTE(連結実質赤字比率に係る赤字・黒字の構成分析!J$40,"▲","-")),2)),NA())</f>
        <v>0.13</v>
      </c>
    </row>
    <row r="31" spans="1:11" x14ac:dyDescent="0.2">
      <c r="A31" s="293" t="str">
        <f>IF(連結実質赤字比率に係る赤字・黒字の構成分析!C$39="",NA(),連結実質赤字比率に係る赤字・黒字の構成分析!C$39)</f>
        <v>小林市病院事業会計</v>
      </c>
      <c r="B31" s="293" t="e">
        <f>IF(ROUND(VALUE(SUBSTITUTE(連結実質赤字比率に係る赤字・黒字の構成分析!F$39,"▲","-")),2)&lt;0,ABS(ROUND(VALUE(SUBSTITUTE(連結実質赤字比率に係る赤字・黒字の構成分析!F$39,"▲","-")),2)),NA())</f>
        <v>#N/A</v>
      </c>
      <c r="C31" s="293">
        <f>IF(ROUND(VALUE(SUBSTITUTE(連結実質赤字比率に係る赤字・黒字の構成分析!F$39,"▲","-")),2)&gt;=0,ABS(ROUND(VALUE(SUBSTITUTE(連結実質赤字比率に係る赤字・黒字の構成分析!F$39,"▲","-")),2)),NA())</f>
        <v>2.37</v>
      </c>
      <c r="D31" s="293" t="e">
        <f>IF(ROUND(VALUE(SUBSTITUTE(連結実質赤字比率に係る赤字・黒字の構成分析!G$39,"▲","-")),2)&lt;0,ABS(ROUND(VALUE(SUBSTITUTE(連結実質赤字比率に係る赤字・黒字の構成分析!G$39,"▲","-")),2)),NA())</f>
        <v>#N/A</v>
      </c>
      <c r="E31" s="293">
        <f>IF(ROUND(VALUE(SUBSTITUTE(連結実質赤字比率に係る赤字・黒字の構成分析!G$39,"▲","-")),2)&gt;=0,ABS(ROUND(VALUE(SUBSTITUTE(連結実質赤字比率に係る赤字・黒字の構成分析!G$39,"▲","-")),2)),NA())</f>
        <v>2.0099999999999998</v>
      </c>
      <c r="F31" s="293" t="e">
        <f>IF(ROUND(VALUE(SUBSTITUTE(連結実質赤字比率に係る赤字・黒字の構成分析!H$39,"▲","-")),2)&lt;0,ABS(ROUND(VALUE(SUBSTITUTE(連結実質赤字比率に係る赤字・黒字の構成分析!H$39,"▲","-")),2)),NA())</f>
        <v>#N/A</v>
      </c>
      <c r="G31" s="293">
        <f>IF(ROUND(VALUE(SUBSTITUTE(連結実質赤字比率に係る赤字・黒字の構成分析!H$39,"▲","-")),2)&gt;=0,ABS(ROUND(VALUE(SUBSTITUTE(連結実質赤字比率に係る赤字・黒字の構成分析!H$39,"▲","-")),2)),NA())</f>
        <v>1.74</v>
      </c>
      <c r="H31" s="293" t="e">
        <f>IF(ROUND(VALUE(SUBSTITUTE(連結実質赤字比率に係る赤字・黒字の構成分析!I$39,"▲","-")),2)&lt;0,ABS(ROUND(VALUE(SUBSTITUTE(連結実質赤字比率に係る赤字・黒字の構成分析!I$39,"▲","-")),2)),NA())</f>
        <v>#N/A</v>
      </c>
      <c r="I31" s="293">
        <f>IF(ROUND(VALUE(SUBSTITUTE(連結実質赤字比率に係る赤字・黒字の構成分析!I$39,"▲","-")),2)&gt;=0,ABS(ROUND(VALUE(SUBSTITUTE(連結実質赤字比率に係る赤字・黒字の構成分析!I$39,"▲","-")),2)),NA())</f>
        <v>0.89</v>
      </c>
      <c r="J31" s="293" t="e">
        <f>IF(ROUND(VALUE(SUBSTITUTE(連結実質赤字比率に係る赤字・黒字の構成分析!J$39,"▲","-")),2)&lt;0,ABS(ROUND(VALUE(SUBSTITUTE(連結実質赤字比率に係る赤字・黒字の構成分析!J$39,"▲","-")),2)),NA())</f>
        <v>#N/A</v>
      </c>
      <c r="K31" s="293">
        <f>IF(ROUND(VALUE(SUBSTITUTE(連結実質赤字比率に係る赤字・黒字の構成分析!J$39,"▲","-")),2)&gt;=0,ABS(ROUND(VALUE(SUBSTITUTE(連結実質赤字比率に係る赤字・黒字の構成分析!J$39,"▲","-")),2)),NA())</f>
        <v>0.36</v>
      </c>
    </row>
    <row r="32" spans="1:11" x14ac:dyDescent="0.2">
      <c r="A32" s="293" t="str">
        <f>IF(連結実質赤字比率に係る赤字・黒字の構成分析!C$38="",NA(),連結実質赤字比率に係る赤字・黒字の構成分析!C$38)</f>
        <v>小林市農業集落排水事業会計</v>
      </c>
      <c r="B32" s="293" t="e">
        <f>IF(ROUND(VALUE(SUBSTITUTE(連結実質赤字比率に係る赤字・黒字の構成分析!F$38,"▲","-")),2)&lt;0,ABS(ROUND(VALUE(SUBSTITUTE(連結実質赤字比率に係る赤字・黒字の構成分析!F$38,"▲","-")),2)),NA())</f>
        <v>#VALUE!</v>
      </c>
      <c r="C32" s="293" t="e">
        <f>IF(ROUND(VALUE(SUBSTITUTE(連結実質赤字比率に係る赤字・黒字の構成分析!F$38,"▲","-")),2)&gt;=0,ABS(ROUND(VALUE(SUBSTITUTE(連結実質赤字比率に係る赤字・黒字の構成分析!F$38,"▲","-")),2)),NA())</f>
        <v>#VALUE!</v>
      </c>
      <c r="D32" s="293" t="e">
        <f>IF(ROUND(VALUE(SUBSTITUTE(連結実質赤字比率に係る赤字・黒字の構成分析!G$38,"▲","-")),2)&lt;0,ABS(ROUND(VALUE(SUBSTITUTE(連結実質赤字比率に係る赤字・黒字の構成分析!G$38,"▲","-")),2)),NA())</f>
        <v>#VALUE!</v>
      </c>
      <c r="E32" s="293" t="e">
        <f>IF(ROUND(VALUE(SUBSTITUTE(連結実質赤字比率に係る赤字・黒字の構成分析!G$38,"▲","-")),2)&gt;=0,ABS(ROUND(VALUE(SUBSTITUTE(連結実質赤字比率に係る赤字・黒字の構成分析!G$38,"▲","-")),2)),NA())</f>
        <v>#VALUE!</v>
      </c>
      <c r="F32" s="293" t="e">
        <f>IF(ROUND(VALUE(SUBSTITUTE(連結実質赤字比率に係る赤字・黒字の構成分析!H$38,"▲","-")),2)&lt;0,ABS(ROUND(VALUE(SUBSTITUTE(連結実質赤字比率に係る赤字・黒字の構成分析!H$38,"▲","-")),2)),NA())</f>
        <v>#VALUE!</v>
      </c>
      <c r="G32" s="293" t="e">
        <f>IF(ROUND(VALUE(SUBSTITUTE(連結実質赤字比率に係る赤字・黒字の構成分析!H$38,"▲","-")),2)&gt;=0,ABS(ROUND(VALUE(SUBSTITUTE(連結実質赤字比率に係る赤字・黒字の構成分析!H$38,"▲","-")),2)),NA())</f>
        <v>#VALUE!</v>
      </c>
      <c r="H32" s="293" t="e">
        <f>IF(ROUND(VALUE(SUBSTITUTE(連結実質赤字比率に係る赤字・黒字の構成分析!I$38,"▲","-")),2)&lt;0,ABS(ROUND(VALUE(SUBSTITUTE(連結実質赤字比率に係る赤字・黒字の構成分析!I$38,"▲","-")),2)),NA())</f>
        <v>#VALUE!</v>
      </c>
      <c r="I32" s="293" t="e">
        <f>IF(ROUND(VALUE(SUBSTITUTE(連結実質赤字比率に係る赤字・黒字の構成分析!I$38,"▲","-")),2)&gt;=0,ABS(ROUND(VALUE(SUBSTITUTE(連結実質赤字比率に係る赤字・黒字の構成分析!I$38,"▲","-")),2)),NA())</f>
        <v>#VALUE!</v>
      </c>
      <c r="J32" s="293" t="e">
        <f>IF(ROUND(VALUE(SUBSTITUTE(連結実質赤字比率に係る赤字・黒字の構成分析!J$38,"▲","-")),2)&lt;0,ABS(ROUND(VALUE(SUBSTITUTE(連結実質赤字比率に係る赤字・黒字の構成分析!J$38,"▲","-")),2)),NA())</f>
        <v>#N/A</v>
      </c>
      <c r="K32" s="293">
        <f>IF(ROUND(VALUE(SUBSTITUTE(連結実質赤字比率に係る赤字・黒字の構成分析!J$38,"▲","-")),2)&gt;=0,ABS(ROUND(VALUE(SUBSTITUTE(連結実質赤字比率に係る赤字・黒字の構成分析!J$38,"▲","-")),2)),NA())</f>
        <v>0.37</v>
      </c>
    </row>
    <row r="33" spans="1:16" x14ac:dyDescent="0.2">
      <c r="A33" s="293" t="str">
        <f>IF(連結実質赤字比率に係る赤字・黒字の構成分析!C$37="",NA(),連結実質赤字比率に係る赤字・黒字の構成分析!C$37)</f>
        <v>小林市国民健康保険事業特別会計</v>
      </c>
      <c r="B33" s="293" t="e">
        <f>IF(ROUND(VALUE(SUBSTITUTE(連結実質赤字比率に係る赤字・黒字の構成分析!F$37,"▲","-")),2)&lt;0,ABS(ROUND(VALUE(SUBSTITUTE(連結実質赤字比率に係る赤字・黒字の構成分析!F$37,"▲","-")),2)),NA())</f>
        <v>#N/A</v>
      </c>
      <c r="C33" s="293">
        <f>IF(ROUND(VALUE(SUBSTITUTE(連結実質赤字比率に係る赤字・黒字の構成分析!F$37,"▲","-")),2)&gt;=0,ABS(ROUND(VALUE(SUBSTITUTE(連結実質赤字比率に係る赤字・黒字の構成分析!F$37,"▲","-")),2)),NA())</f>
        <v>0.8</v>
      </c>
      <c r="D33" s="293" t="e">
        <f>IF(ROUND(VALUE(SUBSTITUTE(連結実質赤字比率に係る赤字・黒字の構成分析!G$37,"▲","-")),2)&lt;0,ABS(ROUND(VALUE(SUBSTITUTE(連結実質赤字比率に係る赤字・黒字の構成分析!G$37,"▲","-")),2)),NA())</f>
        <v>#N/A</v>
      </c>
      <c r="E33" s="293">
        <f>IF(ROUND(VALUE(SUBSTITUTE(連結実質赤字比率に係る赤字・黒字の構成分析!G$37,"▲","-")),2)&gt;=0,ABS(ROUND(VALUE(SUBSTITUTE(連結実質赤字比率に係る赤字・黒字の構成分析!G$37,"▲","-")),2)),NA())</f>
        <v>1.1499999999999999</v>
      </c>
      <c r="F33" s="293" t="e">
        <f>IF(ROUND(VALUE(SUBSTITUTE(連結実質赤字比率に係る赤字・黒字の構成分析!H$37,"▲","-")),2)&lt;0,ABS(ROUND(VALUE(SUBSTITUTE(連結実質赤字比率に係る赤字・黒字の構成分析!H$37,"▲","-")),2)),NA())</f>
        <v>#N/A</v>
      </c>
      <c r="G33" s="293">
        <f>IF(ROUND(VALUE(SUBSTITUTE(連結実質赤字比率に係る赤字・黒字の構成分析!H$37,"▲","-")),2)&gt;=0,ABS(ROUND(VALUE(SUBSTITUTE(連結実質赤字比率に係る赤字・黒字の構成分析!H$37,"▲","-")),2)),NA())</f>
        <v>1.4</v>
      </c>
      <c r="H33" s="293" t="e">
        <f>IF(ROUND(VALUE(SUBSTITUTE(連結実質赤字比率に係る赤字・黒字の構成分析!I$37,"▲","-")),2)&lt;0,ABS(ROUND(VALUE(SUBSTITUTE(連結実質赤字比率に係る赤字・黒字の構成分析!I$37,"▲","-")),2)),NA())</f>
        <v>#N/A</v>
      </c>
      <c r="I33" s="293">
        <f>IF(ROUND(VALUE(SUBSTITUTE(連結実質赤字比率に係る赤字・黒字の構成分析!I$37,"▲","-")),2)&gt;=0,ABS(ROUND(VALUE(SUBSTITUTE(連結実質赤字比率に係る赤字・黒字の構成分析!I$37,"▲","-")),2)),NA())</f>
        <v>0.34</v>
      </c>
      <c r="J33" s="293" t="e">
        <f>IF(ROUND(VALUE(SUBSTITUTE(連結実質赤字比率に係る赤字・黒字の構成分析!J$37,"▲","-")),2)&lt;0,ABS(ROUND(VALUE(SUBSTITUTE(連結実質赤字比率に係る赤字・黒字の構成分析!J$37,"▲","-")),2)),NA())</f>
        <v>#N/A</v>
      </c>
      <c r="K33" s="293">
        <f>IF(ROUND(VALUE(SUBSTITUTE(連結実質赤字比率に係る赤字・黒字の構成分析!J$37,"▲","-")),2)&gt;=0,ABS(ROUND(VALUE(SUBSTITUTE(連結実質赤字比率に係る赤字・黒字の構成分析!J$37,"▲","-")),2)),NA())</f>
        <v>0.65</v>
      </c>
    </row>
    <row r="34" spans="1:16" x14ac:dyDescent="0.2">
      <c r="A34" s="293" t="str">
        <f>IF(連結実質赤字比率に係る赤字・黒字の構成分析!C$36="",NA(),連結実質赤字比率に係る赤字・黒字の構成分析!C$36)</f>
        <v>小林市下水道事業会計</v>
      </c>
      <c r="B34" s="293" t="e">
        <f>IF(ROUND(VALUE(SUBSTITUTE(連結実質赤字比率に係る赤字・黒字の構成分析!F$36,"▲","-")),2)&lt;0,ABS(ROUND(VALUE(SUBSTITUTE(連結実質赤字比率に係る赤字・黒字の構成分析!F$36,"▲","-")),2)),NA())</f>
        <v>#N/A</v>
      </c>
      <c r="C34" s="293">
        <f>IF(ROUND(VALUE(SUBSTITUTE(連結実質赤字比率に係る赤字・黒字の構成分析!F$36,"▲","-")),2)&gt;=0,ABS(ROUND(VALUE(SUBSTITUTE(連結実質赤字比率に係る赤字・黒字の構成分析!F$36,"▲","-")),2)),NA())</f>
        <v>0.46</v>
      </c>
      <c r="D34" s="293" t="e">
        <f>IF(ROUND(VALUE(SUBSTITUTE(連結実質赤字比率に係る赤字・黒字の構成分析!G$36,"▲","-")),2)&lt;0,ABS(ROUND(VALUE(SUBSTITUTE(連結実質赤字比率に係る赤字・黒字の構成分析!G$36,"▲","-")),2)),NA())</f>
        <v>#N/A</v>
      </c>
      <c r="E34" s="293">
        <f>IF(ROUND(VALUE(SUBSTITUTE(連結実質赤字比率に係る赤字・黒字の構成分析!G$36,"▲","-")),2)&gt;=0,ABS(ROUND(VALUE(SUBSTITUTE(連結実質赤字比率に係る赤字・黒字の構成分析!G$36,"▲","-")),2)),NA())</f>
        <v>0.79</v>
      </c>
      <c r="F34" s="293" t="e">
        <f>IF(ROUND(VALUE(SUBSTITUTE(連結実質赤字比率に係る赤字・黒字の構成分析!H$36,"▲","-")),2)&lt;0,ABS(ROUND(VALUE(SUBSTITUTE(連結実質赤字比率に係る赤字・黒字の構成分析!H$36,"▲","-")),2)),NA())</f>
        <v>#N/A</v>
      </c>
      <c r="G34" s="293">
        <f>IF(ROUND(VALUE(SUBSTITUTE(連結実質赤字比率に係る赤字・黒字の構成分析!H$36,"▲","-")),2)&gt;=0,ABS(ROUND(VALUE(SUBSTITUTE(連結実質赤字比率に係る赤字・黒字の構成分析!H$36,"▲","-")),2)),NA())</f>
        <v>0.77</v>
      </c>
      <c r="H34" s="293" t="e">
        <f>IF(ROUND(VALUE(SUBSTITUTE(連結実質赤字比率に係る赤字・黒字の構成分析!I$36,"▲","-")),2)&lt;0,ABS(ROUND(VALUE(SUBSTITUTE(連結実質赤字比率に係る赤字・黒字の構成分析!I$36,"▲","-")),2)),NA())</f>
        <v>#N/A</v>
      </c>
      <c r="I34" s="293">
        <f>IF(ROUND(VALUE(SUBSTITUTE(連結実質赤字比率に係る赤字・黒字の構成分析!I$36,"▲","-")),2)&gt;=0,ABS(ROUND(VALUE(SUBSTITUTE(連結実質赤字比率に係る赤字・黒字の構成分析!I$36,"▲","-")),2)),NA())</f>
        <v>0.84</v>
      </c>
      <c r="J34" s="293" t="e">
        <f>IF(ROUND(VALUE(SUBSTITUTE(連結実質赤字比率に係る赤字・黒字の構成分析!J$36,"▲","-")),2)&lt;0,ABS(ROUND(VALUE(SUBSTITUTE(連結実質赤字比率に係る赤字・黒字の構成分析!J$36,"▲","-")),2)),NA())</f>
        <v>#N/A</v>
      </c>
      <c r="K34" s="293">
        <f>IF(ROUND(VALUE(SUBSTITUTE(連結実質赤字比率に係る赤字・黒字の構成分析!J$36,"▲","-")),2)&gt;=0,ABS(ROUND(VALUE(SUBSTITUTE(連結実質赤字比率に係る赤字・黒字の構成分析!J$36,"▲","-")),2)),NA())</f>
        <v>1.04</v>
      </c>
    </row>
    <row r="35" spans="1:16" x14ac:dyDescent="0.2">
      <c r="A35" s="293" t="str">
        <f>IF(連結実質赤字比率に係る赤字・黒字の構成分析!C$35="",NA(),連結実質赤字比率に係る赤字・黒字の構成分析!C$35)</f>
        <v>一般会計</v>
      </c>
      <c r="B35" s="293" t="e">
        <f>IF(ROUND(VALUE(SUBSTITUTE(連結実質赤字比率に係る赤字・黒字の構成分析!F$35,"▲","-")),2)&lt;0,ABS(ROUND(VALUE(SUBSTITUTE(連結実質赤字比率に係る赤字・黒字の構成分析!F$35,"▲","-")),2)),NA())</f>
        <v>#N/A</v>
      </c>
      <c r="C35" s="293">
        <f>IF(ROUND(VALUE(SUBSTITUTE(連結実質赤字比率に係る赤字・黒字の構成分析!F$35,"▲","-")),2)&gt;=0,ABS(ROUND(VALUE(SUBSTITUTE(連結実質赤字比率に係る赤字・黒字の構成分析!F$35,"▲","-")),2)),NA())</f>
        <v>3.06</v>
      </c>
      <c r="D35" s="293" t="e">
        <f>IF(ROUND(VALUE(SUBSTITUTE(連結実質赤字比率に係る赤字・黒字の構成分析!G$35,"▲","-")),2)&lt;0,ABS(ROUND(VALUE(SUBSTITUTE(連結実質赤字比率に係る赤字・黒字の構成分析!G$35,"▲","-")),2)),NA())</f>
        <v>#N/A</v>
      </c>
      <c r="E35" s="293">
        <f>IF(ROUND(VALUE(SUBSTITUTE(連結実質赤字比率に係る赤字・黒字の構成分析!G$35,"▲","-")),2)&gt;=0,ABS(ROUND(VALUE(SUBSTITUTE(連結実質赤字比率に係る赤字・黒字の構成分析!G$35,"▲","-")),2)),NA())</f>
        <v>6.25</v>
      </c>
      <c r="F35" s="293" t="e">
        <f>IF(ROUND(VALUE(SUBSTITUTE(連結実質赤字比率に係る赤字・黒字の構成分析!H$35,"▲","-")),2)&lt;0,ABS(ROUND(VALUE(SUBSTITUTE(連結実質赤字比率に係る赤字・黒字の構成分析!H$35,"▲","-")),2)),NA())</f>
        <v>#N/A</v>
      </c>
      <c r="G35" s="293">
        <f>IF(ROUND(VALUE(SUBSTITUTE(連結実質赤字比率に係る赤字・黒字の構成分析!H$35,"▲","-")),2)&gt;=0,ABS(ROUND(VALUE(SUBSTITUTE(連結実質赤字比率に係る赤字・黒字の構成分析!H$35,"▲","-")),2)),NA())</f>
        <v>2.5099999999999998</v>
      </c>
      <c r="H35" s="293" t="e">
        <f>IF(ROUND(VALUE(SUBSTITUTE(連結実質赤字比率に係る赤字・黒字の構成分析!I$35,"▲","-")),2)&lt;0,ABS(ROUND(VALUE(SUBSTITUTE(連結実質赤字比率に係る赤字・黒字の構成分析!I$35,"▲","-")),2)),NA())</f>
        <v>#N/A</v>
      </c>
      <c r="I35" s="293">
        <f>IF(ROUND(VALUE(SUBSTITUTE(連結実質赤字比率に係る赤字・黒字の構成分析!I$35,"▲","-")),2)&gt;=0,ABS(ROUND(VALUE(SUBSTITUTE(連結実質赤字比率に係る赤字・黒字の構成分析!I$35,"▲","-")),2)),NA())</f>
        <v>1.83</v>
      </c>
      <c r="J35" s="293" t="e">
        <f>IF(ROUND(VALUE(SUBSTITUTE(連結実質赤字比率に係る赤字・黒字の構成分析!J$35,"▲","-")),2)&lt;0,ABS(ROUND(VALUE(SUBSTITUTE(連結実質赤字比率に係る赤字・黒字の構成分析!J$35,"▲","-")),2)),NA())</f>
        <v>#N/A</v>
      </c>
      <c r="K35" s="293">
        <f>IF(ROUND(VALUE(SUBSTITUTE(連結実質赤字比率に係る赤字・黒字の構成分析!J$35,"▲","-")),2)&gt;=0,ABS(ROUND(VALUE(SUBSTITUTE(連結実質赤字比率に係る赤字・黒字の構成分析!J$35,"▲","-")),2)),NA())</f>
        <v>3.61</v>
      </c>
    </row>
    <row r="36" spans="1:16" x14ac:dyDescent="0.2">
      <c r="A36" s="293" t="str">
        <f>IF(連結実質赤字比率に係る赤字・黒字の構成分析!C$34="",NA(),連結実質赤字比率に係る赤字・黒字の構成分析!C$34)</f>
        <v>小林市水道事業会計</v>
      </c>
      <c r="B36" s="293" t="e">
        <f>IF(ROUND(VALUE(SUBSTITUTE(連結実質赤字比率に係る赤字・黒字の構成分析!F$34,"▲","-")),2)&lt;0,ABS(ROUND(VALUE(SUBSTITUTE(連結実質赤字比率に係る赤字・黒字の構成分析!F$34,"▲","-")),2)),NA())</f>
        <v>#N/A</v>
      </c>
      <c r="C36" s="293">
        <f>IF(ROUND(VALUE(SUBSTITUTE(連結実質赤字比率に係る赤字・黒字の構成分析!F$34,"▲","-")),2)&gt;=0,ABS(ROUND(VALUE(SUBSTITUTE(連結実質赤字比率に係る赤字・黒字の構成分析!F$34,"▲","-")),2)),NA())</f>
        <v>4.12</v>
      </c>
      <c r="D36" s="293" t="e">
        <f>IF(ROUND(VALUE(SUBSTITUTE(連結実質赤字比率に係る赤字・黒字の構成分析!G$34,"▲","-")),2)&lt;0,ABS(ROUND(VALUE(SUBSTITUTE(連結実質赤字比率に係る赤字・黒字の構成分析!G$34,"▲","-")),2)),NA())</f>
        <v>#N/A</v>
      </c>
      <c r="E36" s="293">
        <f>IF(ROUND(VALUE(SUBSTITUTE(連結実質赤字比率に係る赤字・黒字の構成分析!G$34,"▲","-")),2)&gt;=0,ABS(ROUND(VALUE(SUBSTITUTE(連結実質赤字比率に係る赤字・黒字の構成分析!G$34,"▲","-")),2)),NA())</f>
        <v>3.91</v>
      </c>
      <c r="F36" s="293" t="e">
        <f>IF(ROUND(VALUE(SUBSTITUTE(連結実質赤字比率に係る赤字・黒字の構成分析!H$34,"▲","-")),2)&lt;0,ABS(ROUND(VALUE(SUBSTITUTE(連結実質赤字比率に係る赤字・黒字の構成分析!H$34,"▲","-")),2)),NA())</f>
        <v>#N/A</v>
      </c>
      <c r="G36" s="293">
        <f>IF(ROUND(VALUE(SUBSTITUTE(連結実質赤字比率に係る赤字・黒字の構成分析!H$34,"▲","-")),2)&gt;=0,ABS(ROUND(VALUE(SUBSTITUTE(連結実質赤字比率に係る赤字・黒字の構成分析!H$34,"▲","-")),2)),NA())</f>
        <v>3.36</v>
      </c>
      <c r="H36" s="293" t="e">
        <f>IF(ROUND(VALUE(SUBSTITUTE(連結実質赤字比率に係る赤字・黒字の構成分析!I$34,"▲","-")),2)&lt;0,ABS(ROUND(VALUE(SUBSTITUTE(連結実質赤字比率に係る赤字・黒字の構成分析!I$34,"▲","-")),2)),NA())</f>
        <v>#N/A</v>
      </c>
      <c r="I36" s="293">
        <f>IF(ROUND(VALUE(SUBSTITUTE(連結実質赤字比率に係る赤字・黒字の構成分析!I$34,"▲","-")),2)&gt;=0,ABS(ROUND(VALUE(SUBSTITUTE(連結実質赤字比率に係る赤字・黒字の構成分析!I$34,"▲","-")),2)),NA())</f>
        <v>3.79</v>
      </c>
      <c r="J36" s="293" t="e">
        <f>IF(ROUND(VALUE(SUBSTITUTE(連結実質赤字比率に係る赤字・黒字の構成分析!J$34,"▲","-")),2)&lt;0,ABS(ROUND(VALUE(SUBSTITUTE(連結実質赤字比率に係る赤字・黒字の構成分析!J$34,"▲","-")),2)),NA())</f>
        <v>#N/A</v>
      </c>
      <c r="K36" s="293">
        <f>IF(ROUND(VALUE(SUBSTITUTE(連結実質赤字比率に係る赤字・黒字の構成分析!J$34,"▲","-")),2)&gt;=0,ABS(ROUND(VALUE(SUBSTITUTE(連結実質赤字比率に係る赤字・黒字の構成分析!J$34,"▲","-")),2)),NA())</f>
        <v>4.99</v>
      </c>
    </row>
    <row r="39" spans="1:16" x14ac:dyDescent="0.2">
      <c r="A39" s="291" t="s">
        <v>103</v>
      </c>
    </row>
    <row r="40" spans="1:16" x14ac:dyDescent="0.2">
      <c r="A40" s="294"/>
      <c r="B40" s="294" t="str">
        <f>'実質公債費比率（分子）の構造'!K$44</f>
        <v>R02</v>
      </c>
      <c r="C40" s="294"/>
      <c r="D40" s="294"/>
      <c r="E40" s="294" t="str">
        <f>'実質公債費比率（分子）の構造'!L$44</f>
        <v>R03</v>
      </c>
      <c r="F40" s="294"/>
      <c r="G40" s="294"/>
      <c r="H40" s="294" t="str">
        <f>'実質公債費比率（分子）の構造'!M$44</f>
        <v>R04</v>
      </c>
      <c r="I40" s="294"/>
      <c r="J40" s="294"/>
      <c r="K40" s="294" t="str">
        <f>'実質公債費比率（分子）の構造'!N$44</f>
        <v>R05</v>
      </c>
      <c r="L40" s="294"/>
      <c r="M40" s="294"/>
      <c r="N40" s="294" t="str">
        <f>'実質公債費比率（分子）の構造'!O$44</f>
        <v>R06</v>
      </c>
      <c r="O40" s="294"/>
      <c r="P40" s="294"/>
    </row>
    <row r="41" spans="1:16" x14ac:dyDescent="0.2">
      <c r="A41" s="294"/>
      <c r="B41" s="294" t="s">
        <v>16</v>
      </c>
      <c r="C41" s="294"/>
      <c r="D41" s="294" t="s">
        <v>104</v>
      </c>
      <c r="E41" s="294" t="s">
        <v>16</v>
      </c>
      <c r="F41" s="294"/>
      <c r="G41" s="294" t="s">
        <v>104</v>
      </c>
      <c r="H41" s="294" t="s">
        <v>16</v>
      </c>
      <c r="I41" s="294"/>
      <c r="J41" s="294" t="s">
        <v>104</v>
      </c>
      <c r="K41" s="294" t="s">
        <v>16</v>
      </c>
      <c r="L41" s="294"/>
      <c r="M41" s="294" t="s">
        <v>104</v>
      </c>
      <c r="N41" s="294" t="s">
        <v>16</v>
      </c>
      <c r="O41" s="294"/>
      <c r="P41" s="294" t="s">
        <v>104</v>
      </c>
    </row>
    <row r="42" spans="1:16" x14ac:dyDescent="0.2">
      <c r="A42" s="294" t="s">
        <v>87</v>
      </c>
      <c r="B42" s="294"/>
      <c r="C42" s="294"/>
      <c r="D42" s="294">
        <f>'実質公債費比率（分子）の構造'!K$52</f>
        <v>2757</v>
      </c>
      <c r="E42" s="294"/>
      <c r="F42" s="294"/>
      <c r="G42" s="294">
        <f>'実質公債費比率（分子）の構造'!L$52</f>
        <v>2374</v>
      </c>
      <c r="H42" s="294"/>
      <c r="I42" s="294"/>
      <c r="J42" s="294">
        <f>'実質公債費比率（分子）の構造'!M$52</f>
        <v>2300</v>
      </c>
      <c r="K42" s="294"/>
      <c r="L42" s="294"/>
      <c r="M42" s="294">
        <f>'実質公債費比率（分子）の構造'!N$52</f>
        <v>2223</v>
      </c>
      <c r="N42" s="294"/>
      <c r="O42" s="294"/>
      <c r="P42" s="294">
        <f>'実質公債費比率（分子）の構造'!O$52</f>
        <v>2158</v>
      </c>
    </row>
    <row r="43" spans="1:16" x14ac:dyDescent="0.2">
      <c r="A43" s="294" t="s">
        <v>30</v>
      </c>
      <c r="B43" s="294" t="str">
        <f>'実質公債費比率（分子）の構造'!K$51</f>
        <v>-</v>
      </c>
      <c r="C43" s="294"/>
      <c r="D43" s="294"/>
      <c r="E43" s="294" t="str">
        <f>'実質公債費比率（分子）の構造'!L$51</f>
        <v>-</v>
      </c>
      <c r="F43" s="294"/>
      <c r="G43" s="294"/>
      <c r="H43" s="294" t="str">
        <f>'実質公債費比率（分子）の構造'!M$51</f>
        <v>-</v>
      </c>
      <c r="I43" s="294"/>
      <c r="J43" s="294"/>
      <c r="K43" s="294" t="str">
        <f>'実質公債費比率（分子）の構造'!N$51</f>
        <v>-</v>
      </c>
      <c r="L43" s="294"/>
      <c r="M43" s="294"/>
      <c r="N43" s="294" t="str">
        <f>'実質公債費比率（分子）の構造'!O$51</f>
        <v>-</v>
      </c>
      <c r="O43" s="294"/>
      <c r="P43" s="294"/>
    </row>
    <row r="44" spans="1:16" x14ac:dyDescent="0.2">
      <c r="A44" s="294" t="s">
        <v>29</v>
      </c>
      <c r="B44" s="294">
        <f>'実質公債費比率（分子）の構造'!K$50</f>
        <v>5</v>
      </c>
      <c r="C44" s="294"/>
      <c r="D44" s="294"/>
      <c r="E44" s="294">
        <f>'実質公債費比率（分子）の構造'!L$50</f>
        <v>5</v>
      </c>
      <c r="F44" s="294"/>
      <c r="G44" s="294"/>
      <c r="H44" s="294">
        <f>'実質公債費比率（分子）の構造'!M$50</f>
        <v>5</v>
      </c>
      <c r="I44" s="294"/>
      <c r="J44" s="294"/>
      <c r="K44" s="294">
        <f>'実質公債費比率（分子）の構造'!N$50</f>
        <v>8</v>
      </c>
      <c r="L44" s="294"/>
      <c r="M44" s="294"/>
      <c r="N44" s="294">
        <f>'実質公債費比率（分子）の構造'!O$50</f>
        <v>2</v>
      </c>
      <c r="O44" s="294"/>
      <c r="P44" s="294"/>
    </row>
    <row r="45" spans="1:16" x14ac:dyDescent="0.2">
      <c r="A45" s="294" t="s">
        <v>27</v>
      </c>
      <c r="B45" s="294">
        <f>'実質公債費比率（分子）の構造'!K$49</f>
        <v>47</v>
      </c>
      <c r="C45" s="294"/>
      <c r="D45" s="294"/>
      <c r="E45" s="294">
        <f>'実質公債費比率（分子）の構造'!L$49</f>
        <v>43</v>
      </c>
      <c r="F45" s="294"/>
      <c r="G45" s="294"/>
      <c r="H45" s="294">
        <f>'実質公債費比率（分子）の構造'!M$49</f>
        <v>40</v>
      </c>
      <c r="I45" s="294"/>
      <c r="J45" s="294"/>
      <c r="K45" s="294">
        <f>'実質公債費比率（分子）の構造'!N$49</f>
        <v>16</v>
      </c>
      <c r="L45" s="294"/>
      <c r="M45" s="294"/>
      <c r="N45" s="294" t="str">
        <f>'実質公債費比率（分子）の構造'!O$49</f>
        <v>-</v>
      </c>
      <c r="O45" s="294"/>
      <c r="P45" s="294"/>
    </row>
    <row r="46" spans="1:16" x14ac:dyDescent="0.2">
      <c r="A46" s="294" t="s">
        <v>20</v>
      </c>
      <c r="B46" s="294">
        <f>'実質公債費比率（分子）の構造'!K$48</f>
        <v>618</v>
      </c>
      <c r="C46" s="294"/>
      <c r="D46" s="294"/>
      <c r="E46" s="294">
        <f>'実質公債費比率（分子）の構造'!L$48</f>
        <v>621</v>
      </c>
      <c r="F46" s="294"/>
      <c r="G46" s="294"/>
      <c r="H46" s="294">
        <f>'実質公債費比率（分子）の構造'!M$48</f>
        <v>612</v>
      </c>
      <c r="I46" s="294"/>
      <c r="J46" s="294"/>
      <c r="K46" s="294">
        <f>'実質公債費比率（分子）の構造'!N$48</f>
        <v>612</v>
      </c>
      <c r="L46" s="294"/>
      <c r="M46" s="294"/>
      <c r="N46" s="294">
        <f>'実質公債費比率（分子）の構造'!O$48</f>
        <v>583</v>
      </c>
      <c r="O46" s="294"/>
      <c r="P46" s="294"/>
    </row>
    <row r="47" spans="1:16" x14ac:dyDescent="0.2">
      <c r="A47" s="294" t="s">
        <v>25</v>
      </c>
      <c r="B47" s="294" t="str">
        <f>'実質公債費比率（分子）の構造'!K$47</f>
        <v>-</v>
      </c>
      <c r="C47" s="294"/>
      <c r="D47" s="294"/>
      <c r="E47" s="294" t="str">
        <f>'実質公債費比率（分子）の構造'!L$47</f>
        <v>-</v>
      </c>
      <c r="F47" s="294"/>
      <c r="G47" s="294"/>
      <c r="H47" s="294" t="str">
        <f>'実質公債費比率（分子）の構造'!M$47</f>
        <v>-</v>
      </c>
      <c r="I47" s="294"/>
      <c r="J47" s="294"/>
      <c r="K47" s="294" t="str">
        <f>'実質公債費比率（分子）の構造'!N$47</f>
        <v>-</v>
      </c>
      <c r="L47" s="294"/>
      <c r="M47" s="294"/>
      <c r="N47" s="294" t="str">
        <f>'実質公債費比率（分子）の構造'!O$47</f>
        <v>-</v>
      </c>
      <c r="O47" s="294"/>
      <c r="P47" s="294"/>
    </row>
    <row r="48" spans="1:16" x14ac:dyDescent="0.2">
      <c r="A48" s="294" t="s">
        <v>105</v>
      </c>
      <c r="B48" s="294" t="str">
        <f>'実質公債費比率（分子）の構造'!K$46</f>
        <v>-</v>
      </c>
      <c r="C48" s="294"/>
      <c r="D48" s="294"/>
      <c r="E48" s="294" t="str">
        <f>'実質公債費比率（分子）の構造'!L$46</f>
        <v>-</v>
      </c>
      <c r="F48" s="294"/>
      <c r="G48" s="294"/>
      <c r="H48" s="294" t="str">
        <f>'実質公債費比率（分子）の構造'!M$46</f>
        <v>-</v>
      </c>
      <c r="I48" s="294"/>
      <c r="J48" s="294"/>
      <c r="K48" s="294" t="str">
        <f>'実質公債費比率（分子）の構造'!N$46</f>
        <v>-</v>
      </c>
      <c r="L48" s="294"/>
      <c r="M48" s="294"/>
      <c r="N48" s="294" t="str">
        <f>'実質公債費比率（分子）の構造'!O$46</f>
        <v>-</v>
      </c>
      <c r="O48" s="294"/>
      <c r="P48" s="294"/>
    </row>
    <row r="49" spans="1:16" x14ac:dyDescent="0.2">
      <c r="A49" s="294" t="s">
        <v>23</v>
      </c>
      <c r="B49" s="294">
        <f>'実質公債費比率（分子）の構造'!K$45</f>
        <v>3285</v>
      </c>
      <c r="C49" s="294"/>
      <c r="D49" s="294"/>
      <c r="E49" s="294">
        <f>'実質公債費比率（分子）の構造'!L$45</f>
        <v>3269</v>
      </c>
      <c r="F49" s="294"/>
      <c r="G49" s="294"/>
      <c r="H49" s="294">
        <f>'実質公債費比率（分子）の構造'!M$45</f>
        <v>3265</v>
      </c>
      <c r="I49" s="294"/>
      <c r="J49" s="294"/>
      <c r="K49" s="294">
        <f>'実質公債費比率（分子）の構造'!N$45</f>
        <v>3153</v>
      </c>
      <c r="L49" s="294"/>
      <c r="M49" s="294"/>
      <c r="N49" s="294">
        <f>'実質公債費比率（分子）の構造'!O$45</f>
        <v>3026</v>
      </c>
      <c r="O49" s="294"/>
      <c r="P49" s="294"/>
    </row>
    <row r="50" spans="1:16" x14ac:dyDescent="0.2">
      <c r="A50" s="294" t="s">
        <v>43</v>
      </c>
      <c r="B50" s="294" t="e">
        <f>NA()</f>
        <v>#N/A</v>
      </c>
      <c r="C50" s="294">
        <f>IF(ISNUMBER('実質公債費比率（分子）の構造'!K$53),'実質公債費比率（分子）の構造'!K$53,NA())</f>
        <v>1198</v>
      </c>
      <c r="D50" s="294" t="e">
        <f>NA()</f>
        <v>#N/A</v>
      </c>
      <c r="E50" s="294" t="e">
        <f>NA()</f>
        <v>#N/A</v>
      </c>
      <c r="F50" s="294">
        <f>IF(ISNUMBER('実質公債費比率（分子）の構造'!L$53),'実質公債費比率（分子）の構造'!L$53,NA())</f>
        <v>1564</v>
      </c>
      <c r="G50" s="294" t="e">
        <f>NA()</f>
        <v>#N/A</v>
      </c>
      <c r="H50" s="294" t="e">
        <f>NA()</f>
        <v>#N/A</v>
      </c>
      <c r="I50" s="294">
        <f>IF(ISNUMBER('実質公債費比率（分子）の構造'!M$53),'実質公債費比率（分子）の構造'!M$53,NA())</f>
        <v>1622</v>
      </c>
      <c r="J50" s="294" t="e">
        <f>NA()</f>
        <v>#N/A</v>
      </c>
      <c r="K50" s="294" t="e">
        <f>NA()</f>
        <v>#N/A</v>
      </c>
      <c r="L50" s="294">
        <f>IF(ISNUMBER('実質公債費比率（分子）の構造'!N$53),'実質公債費比率（分子）の構造'!N$53,NA())</f>
        <v>1566</v>
      </c>
      <c r="M50" s="294" t="e">
        <f>NA()</f>
        <v>#N/A</v>
      </c>
      <c r="N50" s="294" t="e">
        <f>NA()</f>
        <v>#N/A</v>
      </c>
      <c r="O50" s="294">
        <f>IF(ISNUMBER('実質公債費比率（分子）の構造'!O$53),'実質公債費比率（分子）の構造'!O$53,NA())</f>
        <v>1453</v>
      </c>
      <c r="P50" s="294" t="e">
        <f>NA()</f>
        <v>#N/A</v>
      </c>
    </row>
    <row r="53" spans="1:16" x14ac:dyDescent="0.2">
      <c r="A53" s="291" t="s">
        <v>106</v>
      </c>
    </row>
    <row r="54" spans="1:16" x14ac:dyDescent="0.2">
      <c r="A54" s="293"/>
      <c r="B54" s="293" t="str">
        <f>'将来負担比率（分子）の構造'!I$40</f>
        <v>R02</v>
      </c>
      <c r="C54" s="293"/>
      <c r="D54" s="293"/>
      <c r="E54" s="293" t="str">
        <f>'将来負担比率（分子）の構造'!J$40</f>
        <v>R03</v>
      </c>
      <c r="F54" s="293"/>
      <c r="G54" s="293"/>
      <c r="H54" s="293" t="str">
        <f>'将来負担比率（分子）の構造'!K$40</f>
        <v>R04</v>
      </c>
      <c r="I54" s="293"/>
      <c r="J54" s="293"/>
      <c r="K54" s="293" t="str">
        <f>'将来負担比率（分子）の構造'!L$40</f>
        <v>R05</v>
      </c>
      <c r="L54" s="293"/>
      <c r="M54" s="293"/>
      <c r="N54" s="293" t="str">
        <f>'将来負担比率（分子）の構造'!M$40</f>
        <v>R06</v>
      </c>
      <c r="O54" s="293"/>
      <c r="P54" s="293"/>
    </row>
    <row r="55" spans="1:16" x14ac:dyDescent="0.2">
      <c r="A55" s="293"/>
      <c r="B55" s="293" t="s">
        <v>108</v>
      </c>
      <c r="C55" s="293"/>
      <c r="D55" s="293" t="s">
        <v>109</v>
      </c>
      <c r="E55" s="293" t="s">
        <v>108</v>
      </c>
      <c r="F55" s="293"/>
      <c r="G55" s="293" t="s">
        <v>109</v>
      </c>
      <c r="H55" s="293" t="s">
        <v>108</v>
      </c>
      <c r="I55" s="293"/>
      <c r="J55" s="293" t="s">
        <v>109</v>
      </c>
      <c r="K55" s="293" t="s">
        <v>108</v>
      </c>
      <c r="L55" s="293"/>
      <c r="M55" s="293" t="s">
        <v>109</v>
      </c>
      <c r="N55" s="293" t="s">
        <v>108</v>
      </c>
      <c r="O55" s="293"/>
      <c r="P55" s="293" t="s">
        <v>109</v>
      </c>
    </row>
    <row r="56" spans="1:16" x14ac:dyDescent="0.2">
      <c r="A56" s="293" t="s">
        <v>34</v>
      </c>
      <c r="B56" s="293"/>
      <c r="C56" s="293"/>
      <c r="D56" s="293">
        <f>'将来負担比率（分子）の構造'!I$52</f>
        <v>22784</v>
      </c>
      <c r="E56" s="293"/>
      <c r="F56" s="293"/>
      <c r="G56" s="293">
        <f>'将来負担比率（分子）の構造'!J$52</f>
        <v>21758</v>
      </c>
      <c r="H56" s="293"/>
      <c r="I56" s="293"/>
      <c r="J56" s="293">
        <f>'将来負担比率（分子）の構造'!K$52</f>
        <v>20581</v>
      </c>
      <c r="K56" s="293"/>
      <c r="L56" s="293"/>
      <c r="M56" s="293">
        <f>'将来負担比率（分子）の構造'!L$52</f>
        <v>19728</v>
      </c>
      <c r="N56" s="293"/>
      <c r="O56" s="293"/>
      <c r="P56" s="293">
        <f>'将来負担比率（分子）の構造'!M$52</f>
        <v>19335</v>
      </c>
    </row>
    <row r="57" spans="1:16" x14ac:dyDescent="0.2">
      <c r="A57" s="293" t="s">
        <v>86</v>
      </c>
      <c r="B57" s="293"/>
      <c r="C57" s="293"/>
      <c r="D57" s="293">
        <f>'将来負担比率（分子）の構造'!I$51</f>
        <v>2095</v>
      </c>
      <c r="E57" s="293"/>
      <c r="F57" s="293"/>
      <c r="G57" s="293">
        <f>'将来負担比率（分子）の構造'!J$51</f>
        <v>1946</v>
      </c>
      <c r="H57" s="293"/>
      <c r="I57" s="293"/>
      <c r="J57" s="293">
        <f>'将来負担比率（分子）の構造'!K$51</f>
        <v>1717</v>
      </c>
      <c r="K57" s="293"/>
      <c r="L57" s="293"/>
      <c r="M57" s="293">
        <f>'将来負担比率（分子）の構造'!L$51</f>
        <v>1795</v>
      </c>
      <c r="N57" s="293"/>
      <c r="O57" s="293"/>
      <c r="P57" s="293">
        <f>'将来負担比率（分子）の構造'!M$51</f>
        <v>1984</v>
      </c>
    </row>
    <row r="58" spans="1:16" x14ac:dyDescent="0.2">
      <c r="A58" s="293" t="s">
        <v>67</v>
      </c>
      <c r="B58" s="293"/>
      <c r="C58" s="293"/>
      <c r="D58" s="293">
        <f>'将来負担比率（分子）の構造'!I$50</f>
        <v>3447</v>
      </c>
      <c r="E58" s="293"/>
      <c r="F58" s="293"/>
      <c r="G58" s="293">
        <f>'将来負担比率（分子）の構造'!J$50</f>
        <v>6205</v>
      </c>
      <c r="H58" s="293"/>
      <c r="I58" s="293"/>
      <c r="J58" s="293">
        <f>'将来負担比率（分子）の構造'!K$50</f>
        <v>6720</v>
      </c>
      <c r="K58" s="293"/>
      <c r="L58" s="293"/>
      <c r="M58" s="293">
        <f>'将来負担比率（分子）の構造'!L$50</f>
        <v>6251</v>
      </c>
      <c r="N58" s="293"/>
      <c r="O58" s="293"/>
      <c r="P58" s="293">
        <f>'将来負担比率（分子）の構造'!M$50</f>
        <v>6173</v>
      </c>
    </row>
    <row r="59" spans="1:16" x14ac:dyDescent="0.2">
      <c r="A59" s="293" t="s">
        <v>26</v>
      </c>
      <c r="B59" s="293" t="str">
        <f>'将来負担比率（分子）の構造'!I$49</f>
        <v>-</v>
      </c>
      <c r="C59" s="293"/>
      <c r="D59" s="293"/>
      <c r="E59" s="293" t="str">
        <f>'将来負担比率（分子）の構造'!J$49</f>
        <v>-</v>
      </c>
      <c r="F59" s="293"/>
      <c r="G59" s="293"/>
      <c r="H59" s="293" t="str">
        <f>'将来負担比率（分子）の構造'!K$49</f>
        <v>-</v>
      </c>
      <c r="I59" s="293"/>
      <c r="J59" s="293"/>
      <c r="K59" s="293" t="str">
        <f>'将来負担比率（分子）の構造'!L$49</f>
        <v>-</v>
      </c>
      <c r="L59" s="293"/>
      <c r="M59" s="293"/>
      <c r="N59" s="293" t="str">
        <f>'将来負担比率（分子）の構造'!M$49</f>
        <v>-</v>
      </c>
      <c r="O59" s="293"/>
      <c r="P59" s="293"/>
    </row>
    <row r="60" spans="1:16" x14ac:dyDescent="0.2">
      <c r="A60" s="293" t="s">
        <v>4</v>
      </c>
      <c r="B60" s="293" t="str">
        <f>'将来負担比率（分子）の構造'!I$48</f>
        <v>-</v>
      </c>
      <c r="C60" s="293"/>
      <c r="D60" s="293"/>
      <c r="E60" s="293" t="str">
        <f>'将来負担比率（分子）の構造'!J$48</f>
        <v>-</v>
      </c>
      <c r="F60" s="293"/>
      <c r="G60" s="293"/>
      <c r="H60" s="293" t="str">
        <f>'将来負担比率（分子）の構造'!K$48</f>
        <v>-</v>
      </c>
      <c r="I60" s="293"/>
      <c r="J60" s="293"/>
      <c r="K60" s="293" t="str">
        <f>'将来負担比率（分子）の構造'!L$48</f>
        <v>-</v>
      </c>
      <c r="L60" s="293"/>
      <c r="M60" s="293"/>
      <c r="N60" s="293" t="str">
        <f>'将来負担比率（分子）の構造'!M$48</f>
        <v>-</v>
      </c>
      <c r="O60" s="293"/>
      <c r="P60" s="293"/>
    </row>
    <row r="61" spans="1:16" x14ac:dyDescent="0.2">
      <c r="A61" s="293" t="s">
        <v>72</v>
      </c>
      <c r="B61" s="293" t="str">
        <f>'将来負担比率（分子）の構造'!I$46</f>
        <v>-</v>
      </c>
      <c r="C61" s="293"/>
      <c r="D61" s="293"/>
      <c r="E61" s="293" t="str">
        <f>'将来負担比率（分子）の構造'!J$46</f>
        <v>-</v>
      </c>
      <c r="F61" s="293"/>
      <c r="G61" s="293"/>
      <c r="H61" s="293" t="str">
        <f>'将来負担比率（分子）の構造'!K$46</f>
        <v>-</v>
      </c>
      <c r="I61" s="293"/>
      <c r="J61" s="293"/>
      <c r="K61" s="293" t="str">
        <f>'将来負担比率（分子）の構造'!L$46</f>
        <v>-</v>
      </c>
      <c r="L61" s="293"/>
      <c r="M61" s="293"/>
      <c r="N61" s="293" t="str">
        <f>'将来負担比率（分子）の構造'!M$46</f>
        <v>-</v>
      </c>
      <c r="O61" s="293"/>
      <c r="P61" s="293"/>
    </row>
    <row r="62" spans="1:16" x14ac:dyDescent="0.2">
      <c r="A62" s="293" t="s">
        <v>70</v>
      </c>
      <c r="B62" s="293">
        <f>'将来負担比率（分子）の構造'!I$45</f>
        <v>3106</v>
      </c>
      <c r="C62" s="293"/>
      <c r="D62" s="293"/>
      <c r="E62" s="293">
        <f>'将来負担比率（分子）の構造'!J$45</f>
        <v>3191</v>
      </c>
      <c r="F62" s="293"/>
      <c r="G62" s="293"/>
      <c r="H62" s="293">
        <f>'将来負担比率（分子）の構造'!K$45</f>
        <v>3198</v>
      </c>
      <c r="I62" s="293"/>
      <c r="J62" s="293"/>
      <c r="K62" s="293">
        <f>'将来負担比率（分子）の構造'!L$45</f>
        <v>3247</v>
      </c>
      <c r="L62" s="293"/>
      <c r="M62" s="293"/>
      <c r="N62" s="293">
        <f>'将来負担比率（分子）の構造'!M$45</f>
        <v>3285</v>
      </c>
      <c r="O62" s="293"/>
      <c r="P62" s="293"/>
    </row>
    <row r="63" spans="1:16" x14ac:dyDescent="0.2">
      <c r="A63" s="293" t="s">
        <v>2</v>
      </c>
      <c r="B63" s="293">
        <f>'将来負担比率（分子）の構造'!I$44</f>
        <v>99</v>
      </c>
      <c r="C63" s="293"/>
      <c r="D63" s="293"/>
      <c r="E63" s="293">
        <f>'将来負担比率（分子）の構造'!J$44</f>
        <v>56</v>
      </c>
      <c r="F63" s="293"/>
      <c r="G63" s="293"/>
      <c r="H63" s="293">
        <f>'将来負担比率（分子）の構造'!K$44</f>
        <v>16</v>
      </c>
      <c r="I63" s="293"/>
      <c r="J63" s="293"/>
      <c r="K63" s="293" t="str">
        <f>'将来負担比率（分子）の構造'!L$44</f>
        <v>-</v>
      </c>
      <c r="L63" s="293"/>
      <c r="M63" s="293"/>
      <c r="N63" s="293" t="str">
        <f>'将来負担比率（分子）の構造'!M$44</f>
        <v>-</v>
      </c>
      <c r="O63" s="293"/>
      <c r="P63" s="293"/>
    </row>
    <row r="64" spans="1:16" x14ac:dyDescent="0.2">
      <c r="A64" s="293" t="s">
        <v>7</v>
      </c>
      <c r="B64" s="293">
        <f>'将来負担比率（分子）の構造'!I$43</f>
        <v>8200</v>
      </c>
      <c r="C64" s="293"/>
      <c r="D64" s="293"/>
      <c r="E64" s="293">
        <f>'将来負担比率（分子）の構造'!J$43</f>
        <v>7708</v>
      </c>
      <c r="F64" s="293"/>
      <c r="G64" s="293"/>
      <c r="H64" s="293">
        <f>'将来負担比率（分子）の構造'!K$43</f>
        <v>7073</v>
      </c>
      <c r="I64" s="293"/>
      <c r="J64" s="293"/>
      <c r="K64" s="293">
        <f>'将来負担比率（分子）の構造'!L$43</f>
        <v>7364</v>
      </c>
      <c r="L64" s="293"/>
      <c r="M64" s="293"/>
      <c r="N64" s="293">
        <f>'将来負担比率（分子）の構造'!M$43</f>
        <v>6304</v>
      </c>
      <c r="O64" s="293"/>
      <c r="P64" s="293"/>
    </row>
    <row r="65" spans="1:16" x14ac:dyDescent="0.2">
      <c r="A65" s="293" t="s">
        <v>69</v>
      </c>
      <c r="B65" s="293" t="str">
        <f>'将来負担比率（分子）の構造'!I$42</f>
        <v>-</v>
      </c>
      <c r="C65" s="293"/>
      <c r="D65" s="293"/>
      <c r="E65" s="293" t="str">
        <f>'将来負担比率（分子）の構造'!J$42</f>
        <v>-</v>
      </c>
      <c r="F65" s="293"/>
      <c r="G65" s="293"/>
      <c r="H65" s="293" t="str">
        <f>'将来負担比率（分子）の構造'!K$42</f>
        <v>-</v>
      </c>
      <c r="I65" s="293"/>
      <c r="J65" s="293"/>
      <c r="K65" s="293" t="str">
        <f>'将来負担比率（分子）の構造'!L$42</f>
        <v>-</v>
      </c>
      <c r="L65" s="293"/>
      <c r="M65" s="293"/>
      <c r="N65" s="293" t="str">
        <f>'将来負担比率（分子）の構造'!M$42</f>
        <v>-</v>
      </c>
      <c r="O65" s="293"/>
      <c r="P65" s="293"/>
    </row>
    <row r="66" spans="1:16" x14ac:dyDescent="0.2">
      <c r="A66" s="293" t="s">
        <v>66</v>
      </c>
      <c r="B66" s="293">
        <f>'将来負担比率（分子）の構造'!I$41</f>
        <v>29805</v>
      </c>
      <c r="C66" s="293"/>
      <c r="D66" s="293"/>
      <c r="E66" s="293">
        <f>'将来負担比率（分子）の構造'!J$41</f>
        <v>28675</v>
      </c>
      <c r="F66" s="293"/>
      <c r="G66" s="293"/>
      <c r="H66" s="293">
        <f>'将来負担比率（分子）の構造'!K$41</f>
        <v>26877</v>
      </c>
      <c r="I66" s="293"/>
      <c r="J66" s="293"/>
      <c r="K66" s="293">
        <f>'将来負担比率（分子）の構造'!L$41</f>
        <v>25861</v>
      </c>
      <c r="L66" s="293"/>
      <c r="M66" s="293"/>
      <c r="N66" s="293">
        <f>'将来負担比率（分子）の構造'!M$41</f>
        <v>25049</v>
      </c>
      <c r="O66" s="293"/>
      <c r="P66" s="293"/>
    </row>
    <row r="67" spans="1:16" x14ac:dyDescent="0.2">
      <c r="A67" s="293" t="s">
        <v>89</v>
      </c>
      <c r="B67" s="293" t="e">
        <f>NA()</f>
        <v>#N/A</v>
      </c>
      <c r="C67" s="293">
        <f>IF(ISNUMBER('将来負担比率（分子）の構造'!I$53),IF('将来負担比率（分子）の構造'!I$53&lt;0,0,'将来負担比率（分子）の構造'!I$53),NA())</f>
        <v>12883</v>
      </c>
      <c r="D67" s="293" t="e">
        <f>NA()</f>
        <v>#N/A</v>
      </c>
      <c r="E67" s="293" t="e">
        <f>NA()</f>
        <v>#N/A</v>
      </c>
      <c r="F67" s="293">
        <f>IF(ISNUMBER('将来負担比率（分子）の構造'!J$53),IF('将来負担比率（分子）の構造'!J$53&lt;0,0,'将来負担比率（分子）の構造'!J$53),NA())</f>
        <v>9721</v>
      </c>
      <c r="G67" s="293" t="e">
        <f>NA()</f>
        <v>#N/A</v>
      </c>
      <c r="H67" s="293" t="e">
        <f>NA()</f>
        <v>#N/A</v>
      </c>
      <c r="I67" s="293">
        <f>IF(ISNUMBER('将来負担比率（分子）の構造'!K$53),IF('将来負担比率（分子）の構造'!K$53&lt;0,0,'将来負担比率（分子）の構造'!K$53),NA())</f>
        <v>8146</v>
      </c>
      <c r="J67" s="293" t="e">
        <f>NA()</f>
        <v>#N/A</v>
      </c>
      <c r="K67" s="293" t="e">
        <f>NA()</f>
        <v>#N/A</v>
      </c>
      <c r="L67" s="293">
        <f>IF(ISNUMBER('将来負担比率（分子）の構造'!L$53),IF('将来負担比率（分子）の構造'!L$53&lt;0,0,'将来負担比率（分子）の構造'!L$53),NA())</f>
        <v>8698</v>
      </c>
      <c r="M67" s="293" t="e">
        <f>NA()</f>
        <v>#N/A</v>
      </c>
      <c r="N67" s="293" t="e">
        <f>NA()</f>
        <v>#N/A</v>
      </c>
      <c r="O67" s="293">
        <f>IF(ISNUMBER('将来負担比率（分子）の構造'!M$53),IF('将来負担比率（分子）の構造'!M$53&lt;0,0,'将来負担比率（分子）の構造'!M$53),NA())</f>
        <v>7146</v>
      </c>
      <c r="P67" s="293" t="e">
        <f>NA()</f>
        <v>#N/A</v>
      </c>
    </row>
    <row r="70" spans="1:16" x14ac:dyDescent="0.2">
      <c r="A70" s="296" t="s">
        <v>111</v>
      </c>
      <c r="B70" s="296"/>
      <c r="C70" s="296"/>
      <c r="D70" s="296"/>
      <c r="E70" s="296"/>
      <c r="F70" s="296"/>
    </row>
    <row r="71" spans="1:16" x14ac:dyDescent="0.2">
      <c r="A71" s="295"/>
      <c r="B71" s="295" t="str">
        <f>基金残高に係る経年分析!F54</f>
        <v>R04</v>
      </c>
      <c r="C71" s="295" t="str">
        <f>基金残高に係る経年分析!G54</f>
        <v>R05</v>
      </c>
      <c r="D71" s="295" t="str">
        <f>基金残高に係る経年分析!H54</f>
        <v>R06</v>
      </c>
    </row>
    <row r="72" spans="1:16" x14ac:dyDescent="0.2">
      <c r="A72" s="295" t="s">
        <v>112</v>
      </c>
      <c r="B72" s="297">
        <f>基金残高に係る経年分析!F55</f>
        <v>1393</v>
      </c>
      <c r="C72" s="297">
        <f>基金残高に係る経年分析!G55</f>
        <v>1822</v>
      </c>
      <c r="D72" s="297">
        <f>基金残高に係る経年分析!H55</f>
        <v>1828</v>
      </c>
    </row>
    <row r="73" spans="1:16" x14ac:dyDescent="0.2">
      <c r="A73" s="295" t="s">
        <v>115</v>
      </c>
      <c r="B73" s="297">
        <f>基金残高に係る経年分析!F56</f>
        <v>733</v>
      </c>
      <c r="C73" s="297">
        <f>基金残高に係る経年分析!G56</f>
        <v>734</v>
      </c>
      <c r="D73" s="297">
        <f>基金残高に係る経年分析!H56</f>
        <v>734</v>
      </c>
    </row>
    <row r="74" spans="1:16" x14ac:dyDescent="0.2">
      <c r="A74" s="295" t="s">
        <v>116</v>
      </c>
      <c r="B74" s="297">
        <f>基金残高に係る経年分析!F57</f>
        <v>4962</v>
      </c>
      <c r="C74" s="297">
        <f>基金残高に係る経年分析!G57</f>
        <v>5072</v>
      </c>
      <c r="D74" s="297">
        <f>基金残高に係る経年分析!H57</f>
        <v>4990</v>
      </c>
    </row>
  </sheetData>
  <sheetProtection algorithmName="SHA-512" hashValue="fEk9TkbM51qx5hQOadz57Kz3NBgR3Upsk9te0M71rWpWoD4S6uXIHtqCpVicoETKnOS+5qtl5yhjf+/rlqAc5A==" saltValue="MX7+jJkU0HBpo1boruDmtQ==" spinCount="100000" sheet="1" objects="1" scenarios="1"/>
  <phoneticPr fontId="5"/>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creator>財務調査課</dc:creator>
  <cp:lastModifiedBy>竹田 善彦</cp:lastModifiedBy>
  <dcterms:created xsi:type="dcterms:W3CDTF">2026-02-23T09:46:23Z</dcterms:created>
  <dcterms:modified xsi:type="dcterms:W3CDTF">2026-09-17T06:18:03Z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2026-03-06T06:20:18Z</vt:filetime>
  </property>
</Properties>
</file>