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SHICHOSON-ZAI\disk1\03-04 【決　算】財政状況資料集(H24～)\財政状況資料集(R06年度決算分)\03提出（市町村→県）\2回目（結合後）\"/>
    </mc:Choice>
  </mc:AlternateContent>
  <xr:revisionPtr revIDLastSave="0" documentId="13_ncr:1_{E2206ADE-D5A0-4F55-9DC2-6231671AE41B}" xr6:coauthVersionLast="47" xr6:coauthVersionMax="47" xr10:uidLastSave="{00000000-0000-0000-0000-000000000000}"/>
  <bookViews>
    <workbookView xWindow="-28920" yWindow="1695" windowWidth="29040" windowHeight="15720" firstSheet="12" activeTab="13"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Q102" i="12" l="1"/>
  <c r="DL102" i="12"/>
  <c r="DG102" i="12"/>
  <c r="DB102" i="12"/>
  <c r="CW102" i="12"/>
  <c r="CR102" i="12"/>
  <c r="AU63" i="12" l="1"/>
  <c r="AP63" i="12"/>
  <c r="AP23" i="12"/>
  <c r="AO36" i="10" l="1"/>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E38" i="10"/>
  <c r="AM38" i="10"/>
  <c r="U38" i="10"/>
  <c r="C38" i="10"/>
  <c r="CO37" i="10"/>
  <c r="BE37" i="10"/>
  <c r="AM37" i="10"/>
  <c r="U37" i="10"/>
  <c r="C37" i="10"/>
  <c r="CO36" i="10"/>
  <c r="BE36" i="10"/>
  <c r="C36" i="10"/>
  <c r="CO35" i="10"/>
  <c r="BE35" i="10"/>
  <c r="BW34" i="10"/>
  <c r="BE34" i="10"/>
  <c r="C34" i="10"/>
  <c r="BW35" i="10" l="1"/>
  <c r="BW36" i="10" s="1"/>
  <c r="BW37" i="10" s="1"/>
  <c r="BW38" i="10" s="1"/>
  <c r="C35" i="10"/>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CO34" i="10" l="1"/>
  <c r="U34" i="10"/>
  <c r="U35" i="10" s="1"/>
  <c r="U36" i="10" s="1"/>
  <c r="AM34" i="10" l="1"/>
  <c r="AM35" i="10" s="1"/>
  <c r="AM36" i="10" s="1"/>
</calcChain>
</file>

<file path=xl/sharedStrings.xml><?xml version="1.0" encoding="utf-8"?>
<sst xmlns="http://schemas.openxmlformats.org/spreadsheetml/2006/main" count="1146" uniqueCount="577">
  <si>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</si>
  <si>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</si>
  <si>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</si>
  <si>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</si>
  <si>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</si>
  <si>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</si>
  <si>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</si>
  <si>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</si>
  <si>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</si>
  <si>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</si>
  <si>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</si>
  <si>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</si>
  <si>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</si>
  <si>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</si>
  <si>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</si>
  <si>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</si>
  <si>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</si>
  <si>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</si>
  <si>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</si>
  <si>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</si>
  <si>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</si>
  <si>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</si>
  <si>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</si>
  <si>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</si>
  <si>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</si>
  <si>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</si>
  <si>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</si>
  <si>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</si>
  <si>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</si>
  <si>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</si>
  <si>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</si>
  <si>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</si>
  <si>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</si>
  <si>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</si>
  <si>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</si>
  <si>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</si>
  <si>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</si>
  <si>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</si>
  <si>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</si>
  <si>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</si>
  <si>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</si>
  <si>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</si>
  <si>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</si>
  <si>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</si>
  <si>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</si>
  <si>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</si>
  <si>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</si>
  <si>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</si>
  <si>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</si>
  <si>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</si>
  <si>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</si>
  <si>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</si>
  <si>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</si>
  <si>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</si>
  <si>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</si>
  <si>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</si>
  <si>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</si>
  <si>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</si>
  <si>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</si>
  <si>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</si>
  <si>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</si>
  <si>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</si>
  <si>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</si>
  <si>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</si>
  <si>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</si>
  <si>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</si>
  <si>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</si>
  <si>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</si>
  <si>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</si>
  <si>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</si>
  <si>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</si>
  <si>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</si>
  <si>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</si>
  <si>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</si>
  <si>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</si>
  <si>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</si>
  <si>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</si>
  <si>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</si>
  <si>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</si>
  <si>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宮崎県</t>
    <phoneticPr fontId="5"/>
  </si>
  <si>
    <t>市町村類型</t>
    <phoneticPr fontId="5"/>
  </si>
  <si>
    <t>Ⅰ－１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</si>
  <si>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</si>
  <si>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</si>
  <si>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</si>
  <si>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</si>
  <si>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</si>
  <si>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</si>
  <si>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</si>
  <si>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</si>
  <si>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</si>
  <si>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</si>
  <si>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</si>
  <si>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</si>
  <si>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串間市</t>
    <phoneticPr fontId="5"/>
  </si>
  <si>
    <t>地方交付税種地</t>
    <rPh sb="0" eb="2">
      <t>チホウ</t>
    </rPh>
    <rPh sb="2" eb="5">
      <t>コウフゼイ</t>
    </rPh>
    <rPh sb="5" eb="6">
      <t>シュ</t>
    </rPh>
    <rPh sb="6" eb="7">
      <t>チ</t>
    </rPh>
    <phoneticPr fontId="5"/>
  </si>
  <si>
    <t>1-1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</si>
  <si>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</si>
  <si>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</si>
  <si>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</si>
  <si>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</si>
  <si>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</si>
  <si>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</si>
  <si>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</si>
  <si>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</si>
  <si>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</si>
  <si>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</si>
  <si>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</si>
  <si>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</si>
  <si>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</si>
  <si>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</si>
  <si>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</si>
  <si>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</si>
  <si>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</si>
  <si>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</si>
  <si>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</si>
  <si>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</si>
  <si>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</si>
  <si>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-10.4</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</si>
  <si>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</si>
  <si>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</si>
  <si>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</si>
  <si>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</si>
  <si>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</si>
  <si>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</si>
  <si>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</si>
  <si>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</si>
  <si>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</si>
  <si>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</si>
  <si>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</si>
  <si>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</si>
  <si>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</si>
  <si>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</si>
  <si>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</si>
  <si>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</si>
  <si>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</si>
  <si>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</si>
  <si>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</si>
  <si>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</si>
  <si>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</si>
  <si>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</si>
  <si>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-2.8</t>
    <phoneticPr fontId="5"/>
  </si>
  <si>
    <t>基準財政需要額</t>
    <phoneticPr fontId="25"/>
  </si>
  <si>
    <t>うち日本人(％)</t>
    <phoneticPr fontId="5"/>
  </si>
  <si>
    <t>-3.0</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</si>
  <si>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</si>
  <si>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</si>
  <si>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</si>
  <si>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</si>
  <si>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</si>
  <si>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</si>
  <si>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</si>
  <si>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</si>
  <si>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</si>
  <si>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</si>
  <si>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</si>
  <si>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</si>
  <si>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</si>
  <si>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</si>
  <si>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</si>
  <si>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</si>
  <si>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</si>
  <si>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</si>
  <si>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</si>
  <si>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</si>
  <si>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</si>
  <si>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</si>
  <si>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</si>
  <si>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</si>
  <si>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</si>
  <si>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</si>
  <si>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</si>
  <si>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</si>
  <si>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</si>
  <si>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</si>
  <si>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</si>
  <si>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</si>
  <si>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</si>
  <si>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</si>
  <si>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</si>
  <si>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</si>
  <si>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</si>
  <si>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</si>
  <si>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</si>
  <si>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</si>
  <si>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</si>
  <si>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</si>
  <si>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</si>
  <si>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</si>
  <si>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</si>
  <si>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</si>
  <si>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</si>
  <si>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</si>
  <si>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</si>
  <si>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</si>
  <si>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</si>
  <si>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</si>
  <si>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</si>
  <si>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</si>
  <si>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</si>
  <si>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</si>
  <si>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</si>
  <si>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</si>
  <si>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</si>
  <si>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宮崎県串間市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</si>
  <si>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</si>
  <si>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</si>
  <si>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</si>
  <si>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</si>
  <si>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</si>
  <si>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</si>
  <si>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</si>
  <si>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</si>
  <si>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</si>
  <si>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</si>
  <si>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</si>
  <si>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</si>
  <si>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</si>
  <si>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</si>
  <si>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</si>
  <si>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</si>
  <si>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</si>
  <si>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</si>
  <si>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</si>
  <si>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</si>
  <si>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</si>
  <si>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</si>
  <si>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</si>
  <si>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</si>
  <si>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</si>
  <si>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</si>
  <si>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</si>
  <si>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</si>
  <si>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</si>
  <si>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</si>
  <si>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</si>
  <si>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</si>
  <si>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</si>
  <si>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</si>
  <si>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</si>
  <si>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</si>
  <si>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</si>
  <si>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</si>
  <si>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</si>
  <si>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</si>
  <si>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</si>
  <si>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</si>
  <si>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</si>
  <si>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</si>
  <si>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</si>
  <si>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</si>
  <si>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</si>
  <si>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</si>
  <si>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</si>
  <si>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</si>
  <si>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</si>
  <si>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</si>
  <si>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</si>
  <si>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</si>
  <si>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</si>
  <si>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</si>
  <si>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</si>
  <si>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</si>
  <si>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</si>
  <si>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</si>
  <si>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</si>
  <si>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</si>
  <si>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</si>
  <si>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</si>
  <si>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</si>
  <si>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</si>
  <si>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</si>
  <si>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</si>
  <si>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</si>
  <si>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</si>
  <si>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</si>
  <si>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</si>
  <si>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</si>
  <si>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</si>
  <si>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</si>
  <si>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</si>
  <si>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</si>
  <si>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</si>
  <si>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</si>
  <si>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</si>
  <si>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</si>
  <si>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</si>
  <si>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</si>
  <si>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</si>
  <si>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</si>
  <si>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</si>
  <si>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</si>
  <si>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</si>
  <si>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</si>
  <si>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</si>
  <si>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</si>
  <si>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</si>
  <si>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</si>
  <si>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</si>
  <si>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</si>
  <si>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</si>
  <si>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</si>
  <si>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</si>
  <si>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</si>
  <si>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</si>
  <si>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</si>
  <si>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</si>
  <si>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</si>
  <si>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</si>
  <si>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</si>
  <si>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</si>
  <si>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</si>
  <si>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</si>
  <si>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</si>
  <si>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</si>
  <si>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</si>
  <si>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</si>
  <si>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</si>
  <si>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</si>
  <si>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</si>
  <si>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</si>
  <si>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</si>
  <si>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</si>
  <si>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</si>
  <si>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</si>
  <si>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</si>
  <si>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</si>
  <si>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</si>
  <si>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下水道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</si>
  <si>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</si>
  <si>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</si>
  <si>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</si>
  <si>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</si>
  <si>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</si>
  <si>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</si>
  <si>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</si>
  <si>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</si>
  <si>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</si>
  <si>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</si>
  <si>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</si>
  <si>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</si>
  <si>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</si>
  <si>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</si>
  <si>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</si>
  <si>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</si>
  <si>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</si>
  <si>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</si>
  <si>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</si>
  <si>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</si>
  <si>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</si>
  <si>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</si>
  <si>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</si>
  <si>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</si>
  <si>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</si>
  <si>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</si>
  <si>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宮崎県串間市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</si>
  <si>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</si>
  <si>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</si>
  <si>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</si>
  <si>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</si>
  <si>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</si>
  <si>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</si>
  <si>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</si>
  <si>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</si>
  <si>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</si>
  <si>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</si>
  <si>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</si>
  <si>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</si>
  <si>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</si>
  <si>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</si>
  <si>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</si>
  <si>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</si>
  <si>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</si>
  <si>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</si>
  <si>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</si>
  <si>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</si>
  <si>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市木診療所特別会計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</si>
  <si>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</si>
  <si>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</si>
  <si>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</si>
  <si>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</si>
  <si>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</si>
  <si>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</si>
  <si>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</si>
  <si>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</si>
  <si>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</si>
  <si>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</si>
  <si>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</si>
  <si>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</si>
  <si>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</si>
  <si>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国民健康保険特別会計（事業勘定）</t>
    <phoneticPr fontId="5"/>
  </si>
  <si>
    <t>後期高齢者医療特別会計</t>
    <phoneticPr fontId="5"/>
  </si>
  <si>
    <t>介護保険特別会計（事業勘定）</t>
    <phoneticPr fontId="5"/>
  </si>
  <si>
    <t>水道事業会計</t>
    <phoneticPr fontId="5"/>
  </si>
  <si>
    <t>法適用企業</t>
    <phoneticPr fontId="5"/>
  </si>
  <si>
    <t>病院事業会計</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</si>
  <si>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</si>
  <si>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</si>
  <si>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</si>
  <si>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</si>
  <si>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</si>
  <si>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</si>
  <si>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</si>
  <si>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</si>
  <si>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</si>
  <si>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</si>
  <si>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</si>
  <si>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</si>
  <si>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</si>
  <si>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</si>
  <si>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</si>
  <si>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</si>
  <si>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</si>
  <si>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</si>
  <si>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</si>
  <si>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</si>
  <si>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</si>
  <si>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</si>
  <si>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</si>
  <si>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</si>
  <si>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</si>
  <si>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</si>
  <si>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</si>
  <si>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</si>
  <si>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</si>
  <si>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</si>
  <si>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</si>
  <si>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</si>
  <si>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</si>
  <si>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</si>
  <si>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</si>
  <si>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</si>
  <si>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</si>
  <si>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</si>
  <si>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</si>
  <si>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</si>
  <si>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</si>
  <si>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</si>
  <si>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</si>
  <si>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</si>
  <si>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</si>
  <si>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</si>
  <si>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</si>
  <si>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</si>
  <si>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</si>
  <si>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</si>
  <si>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</si>
  <si>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</si>
  <si>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</si>
  <si>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</si>
  <si>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</si>
  <si>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</si>
  <si>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</si>
  <si>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</si>
  <si>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</si>
  <si>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</si>
  <si>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</si>
  <si>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</si>
  <si>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</si>
  <si>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</si>
  <si>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</si>
  <si>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</si>
  <si>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</si>
  <si>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</si>
  <si>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</si>
  <si>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</si>
  <si>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</si>
  <si>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</si>
  <si>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</si>
  <si>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</si>
  <si>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</si>
  <si>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</si>
  <si>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</si>
  <si>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</si>
  <si>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</si>
  <si>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</si>
  <si>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</si>
  <si>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</si>
  <si>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</si>
  <si>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</si>
  <si>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</si>
  <si>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</si>
  <si>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</si>
  <si>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</si>
  <si>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</si>
  <si>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</si>
  <si>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</si>
  <si>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</si>
  <si>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</si>
  <si>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</si>
  <si>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</si>
  <si>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</si>
  <si>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</si>
  <si>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</si>
  <si>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</si>
  <si>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</si>
  <si>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</si>
  <si>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</si>
  <si>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</si>
  <si>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</si>
  <si>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</si>
  <si>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</si>
  <si>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</si>
  <si>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</si>
  <si>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</si>
  <si>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</si>
  <si>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</si>
  <si>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</si>
  <si>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</si>
  <si>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</si>
  <si>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</si>
  <si>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</si>
  <si>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</si>
  <si>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</si>
  <si>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</si>
  <si>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</si>
  <si>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</si>
  <si>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</si>
  <si>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</si>
  <si>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</si>
  <si>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</si>
  <si>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</si>
  <si>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</si>
  <si>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</si>
  <si>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</si>
  <si>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</si>
  <si>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</si>
  <si>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</si>
  <si>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</si>
  <si>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</si>
  <si>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</si>
  <si>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</si>
  <si>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0.06</t>
  </si>
  <si>
    <t>▲ 10.58</t>
  </si>
  <si>
    <t>▲ 3.97</t>
  </si>
  <si>
    <t>▲ 2.87</t>
  </si>
  <si>
    <t>水道事業会計</t>
  </si>
  <si>
    <t>一般会計</t>
  </si>
  <si>
    <t>介護保険特別会計（事業勘定）</t>
  </si>
  <si>
    <t>国民健康保険特別会計（事業勘定）</t>
  </si>
  <si>
    <t>下水道事業会計</t>
  </si>
  <si>
    <t>市木診療所特別会計</t>
  </si>
  <si>
    <t>後期高齢者医療特別会計</t>
  </si>
  <si>
    <t>病院事業会計</t>
  </si>
  <si>
    <t>▲ 15.64</t>
  </si>
  <si>
    <t>▲ 15.16</t>
  </si>
  <si>
    <t>▲ 4.19</t>
  </si>
  <si>
    <t>その他会計（赤字）</t>
  </si>
  <si>
    <t>その他会計（黒字）</t>
  </si>
  <si>
    <t>R02</t>
    <phoneticPr fontId="5"/>
  </si>
  <si>
    <t>R03</t>
    <phoneticPr fontId="5"/>
  </si>
  <si>
    <t>R04</t>
    <phoneticPr fontId="5"/>
  </si>
  <si>
    <t>R05</t>
    <phoneticPr fontId="5"/>
  </si>
  <si>
    <t>R06</t>
    <phoneticPr fontId="5"/>
  </si>
  <si>
    <t>串間市土地開発公社</t>
    <phoneticPr fontId="2"/>
  </si>
  <si>
    <t>宮崎県市町村総合事務組合　一般会計</t>
  </si>
  <si>
    <t>宮崎県市町村総合事務組合　自治会館管理運営特別会計</t>
  </si>
  <si>
    <t>宮崎県後期高齢者医療広域連合　一般会計</t>
  </si>
  <si>
    <t>宮崎県後期高齢者医療広域連合　後期高齢者医療特別会計</t>
  </si>
  <si>
    <t>日南串間広域不燃物処理組合</t>
  </si>
  <si>
    <t>-</t>
    <phoneticPr fontId="2"/>
  </si>
  <si>
    <t>がんばっどふるさと応援基金</t>
    <phoneticPr fontId="5"/>
  </si>
  <si>
    <t>退職手当基金</t>
    <phoneticPr fontId="5"/>
  </si>
  <si>
    <t>地域福祉事業基金</t>
    <phoneticPr fontId="5"/>
  </si>
  <si>
    <t>串間市過疎地域持続的発展基金</t>
    <rPh sb="13" eb="14">
      <t>キン</t>
    </rPh>
    <phoneticPr fontId="2"/>
  </si>
  <si>
    <t>公共施設等整備資金積立基金</t>
    <rPh sb="11" eb="13">
      <t>キキン</t>
    </rPh>
    <phoneticPr fontId="5"/>
  </si>
  <si>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</si>
  <si>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</si>
  <si>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</si>
  <si>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</si>
  <si>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</si>
  <si>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実質公債費比率は7.4％で類似団体平均を下回る水準を維持しているが、近年実施した大型事業に係る地方債の元金償還の影響等により、中期的には上昇傾向にある。一方、将来負担比率は近年減少していたものの、令和６年度は地方債現在高の増加等により43.2％となり前年度を上回った。主な要因としては、公営住宅整備事業や消防関係施設整備等に伴う地方債発行の影響が考えられる。今後は、地方債発行額を元金償還額以内に抑制するとともに、交付税措置のある地方債の活用及び適正な基金残高の確保に努め、将来負担の抑制を図る。</t>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</si>
  <si>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</si>
  <si>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</si>
  <si>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</si>
  <si>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将来負担比率は近年減少傾向にあったが、令和6年度は地方債現在高の増加等により43.2％となり、前年度から上昇した。有形固定資産減価償却率は63.0％で、類似団体平均の65.7％を下回っているものの、上昇傾向にある。一部施設では新設・改修を実施しているが、全体として既存施設の減価償却が進んでいるため、今後も公共施設等総合管理計画等に基づき、長寿命化、更新、除却、複合化及び民間譲渡等により、施設総量の適正化に取り組む。</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</si>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</sst>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39" fillId="0" borderId="0" xfId="20"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178" fontId="1" fillId="0" borderId="0" xfId="16" applyNumberFormat="1" applyFont="1">
      <alignment vertical="center"/>
    </xf>
    <xf numFmtId="178" fontId="38"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1" fillId="0" borderId="31" xfId="16" applyFont="1" applyBorder="1">
      <alignment vertical="center"/>
    </xf>
    <xf numFmtId="178" fontId="1" fillId="0" borderId="65" xfId="16" applyNumberFormat="1" applyFont="1" applyBorder="1">
      <alignment vertical="center"/>
    </xf>
    <xf numFmtId="178" fontId="1" fillId="0" borderId="40" xfId="16" applyNumberFormat="1" applyFont="1" applyBorder="1">
      <alignment vertical="center"/>
    </xf>
    <xf numFmtId="189" fontId="1" fillId="0" borderId="56" xfId="16" applyNumberFormat="1" applyFont="1" applyBorder="1">
      <alignment vertical="center"/>
    </xf>
    <xf numFmtId="178" fontId="1" fillId="0" borderId="56"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79" fontId="1" fillId="6" borderId="0" xfId="17" applyNumberFormat="1" applyFont="1" applyFill="1" applyAlignment="1">
      <alignment horizontal="center" vertical="center" wrapText="1"/>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xf>
    <xf numFmtId="178" fontId="16" fillId="0" borderId="0" xfId="16" applyNumberFormat="1" applyAlignment="1">
      <alignment horizontal="center" vertical="center"/>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1CBB20D4-28F5-4FD8-BD4B-755EDAC3A767}"/>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92632</c:v>
                </c:pt>
                <c:pt idx="1">
                  <c:v>96469</c:v>
                </c:pt>
                <c:pt idx="2">
                  <c:v>85743</c:v>
                </c:pt>
                <c:pt idx="3">
                  <c:v>92509</c:v>
                </c:pt>
                <c:pt idx="4">
                  <c:v>98544</c:v>
                </c:pt>
              </c:numCache>
            </c:numRef>
          </c:val>
          <c:smooth val="0"/>
          <c:extLst>
            <c:ext xmlns:c16="http://schemas.microsoft.com/office/drawing/2014/chart" uri="{C3380CC4-5D6E-409C-BE32-E72D297353CC}">
              <c16:uniqueId val="{00000000-3854-45BD-BD13-3265BF741B76}"/>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125566</c:v>
                </c:pt>
                <c:pt idx="1">
                  <c:v>93259</c:v>
                </c:pt>
                <c:pt idx="2">
                  <c:v>88431</c:v>
                </c:pt>
                <c:pt idx="3">
                  <c:v>105784</c:v>
                </c:pt>
                <c:pt idx="4">
                  <c:v>175427</c:v>
                </c:pt>
              </c:numCache>
            </c:numRef>
          </c:val>
          <c:smooth val="0"/>
          <c:extLst>
            <c:ext xmlns:c16="http://schemas.microsoft.com/office/drawing/2014/chart" uri="{C3380CC4-5D6E-409C-BE32-E72D297353CC}">
              <c16:uniqueId val="{00000001-3854-45BD-BD13-3265BF741B76}"/>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22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3.99</c:v>
                </c:pt>
                <c:pt idx="1">
                  <c:v>7.71</c:v>
                </c:pt>
                <c:pt idx="2">
                  <c:v>9.25</c:v>
                </c:pt>
                <c:pt idx="3">
                  <c:v>6.54</c:v>
                </c:pt>
                <c:pt idx="4">
                  <c:v>5.35</c:v>
                </c:pt>
              </c:numCache>
            </c:numRef>
          </c:val>
          <c:extLst>
            <c:ext xmlns:c16="http://schemas.microsoft.com/office/drawing/2014/chart" uri="{C3380CC4-5D6E-409C-BE32-E72D297353CC}">
              <c16:uniqueId val="{00000000-E126-4798-9691-C8A44FF46795}"/>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22.3</c:v>
                </c:pt>
                <c:pt idx="1">
                  <c:v>23.25</c:v>
                </c:pt>
                <c:pt idx="2">
                  <c:v>11.92</c:v>
                </c:pt>
                <c:pt idx="3">
                  <c:v>10.53</c:v>
                </c:pt>
                <c:pt idx="4">
                  <c:v>8.51</c:v>
                </c:pt>
              </c:numCache>
            </c:numRef>
          </c:val>
          <c:extLst>
            <c:ext xmlns:c16="http://schemas.microsoft.com/office/drawing/2014/chart" uri="{C3380CC4-5D6E-409C-BE32-E72D297353CC}">
              <c16:uniqueId val="{00000001-E126-4798-9691-C8A44FF46795}"/>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-0.06</c:v>
                </c:pt>
                <c:pt idx="1">
                  <c:v>5.87</c:v>
                </c:pt>
                <c:pt idx="2">
                  <c:v>-10.58</c:v>
                </c:pt>
                <c:pt idx="3">
                  <c:v>-3.97</c:v>
                </c:pt>
                <c:pt idx="4">
                  <c:v>-2.87</c:v>
                </c:pt>
              </c:numCache>
            </c:numRef>
          </c:val>
          <c:smooth val="0"/>
          <c:extLst>
            <c:ext xmlns:c16="http://schemas.microsoft.com/office/drawing/2014/chart" uri="{C3380CC4-5D6E-409C-BE32-E72D297353CC}">
              <c16:uniqueId val="{00000002-E126-4798-9691-C8A44FF46795}"/>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0.04</c:v>
                </c:pt>
                <c:pt idx="2">
                  <c:v>#N/A</c:v>
                </c:pt>
                <c:pt idx="3">
                  <c:v>0.02</c:v>
                </c:pt>
                <c:pt idx="4">
                  <c:v>#N/A</c:v>
                </c:pt>
                <c:pt idx="5">
                  <c:v>0.03</c:v>
                </c:pt>
                <c:pt idx="6">
                  <c:v>#N/A</c:v>
                </c:pt>
                <c:pt idx="7">
                  <c:v>0.22</c:v>
                </c:pt>
                <c:pt idx="8">
                  <c:v>0</c:v>
                </c:pt>
                <c:pt idx="9">
                  <c:v>0</c:v>
                </c:pt>
              </c:numCache>
            </c:numRef>
          </c:val>
          <c:extLst>
            <c:ext xmlns:c16="http://schemas.microsoft.com/office/drawing/2014/chart" uri="{C3380CC4-5D6E-409C-BE32-E72D297353CC}">
              <c16:uniqueId val="{00000000-91FF-4C19-9C61-F5E69A8F1531}"/>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91FF-4C19-9C61-F5E69A8F1531}"/>
            </c:ext>
          </c:extLst>
        </c:ser>
        <c:ser>
          <c:idx val="2"/>
          <c:order val="2"/>
          <c:tx>
            <c:strRef>
              <c:f>データシート!$A$29</c:f>
              <c:strCache>
                <c:ptCount val="1"/>
                <c:pt idx="0">
                  <c:v>病院事業会計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15.64</c:v>
                </c:pt>
                <c:pt idx="1">
                  <c:v>#N/A</c:v>
                </c:pt>
                <c:pt idx="2">
                  <c:v>15.16</c:v>
                </c:pt>
                <c:pt idx="3">
                  <c:v>#N/A</c:v>
                </c:pt>
                <c:pt idx="4">
                  <c:v>4.1900000000000004</c:v>
                </c:pt>
                <c:pt idx="5">
                  <c:v>#N/A</c:v>
                </c:pt>
                <c:pt idx="6">
                  <c:v>#N/A</c:v>
                </c:pt>
                <c:pt idx="7">
                  <c:v>1.37</c:v>
                </c:pt>
                <c:pt idx="8">
                  <c:v>#N/A</c:v>
                </c:pt>
                <c:pt idx="9">
                  <c:v>0.01</c:v>
                </c:pt>
              </c:numCache>
            </c:numRef>
          </c:val>
          <c:extLst>
            <c:ext xmlns:c16="http://schemas.microsoft.com/office/drawing/2014/chart" uri="{C3380CC4-5D6E-409C-BE32-E72D297353CC}">
              <c16:uniqueId val="{00000002-91FF-4C19-9C61-F5E69A8F1531}"/>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0.03</c:v>
                </c:pt>
                <c:pt idx="6">
                  <c:v>#N/A</c:v>
                </c:pt>
                <c:pt idx="7">
                  <c:v>0.1</c:v>
                </c:pt>
                <c:pt idx="8">
                  <c:v>#N/A</c:v>
                </c:pt>
                <c:pt idx="9">
                  <c:v>0.01</c:v>
                </c:pt>
              </c:numCache>
            </c:numRef>
          </c:val>
          <c:extLst>
            <c:ext xmlns:c16="http://schemas.microsoft.com/office/drawing/2014/chart" uri="{C3380CC4-5D6E-409C-BE32-E72D297353CC}">
              <c16:uniqueId val="{00000003-91FF-4C19-9C61-F5E69A8F1531}"/>
            </c:ext>
          </c:extLst>
        </c:ser>
        <c:ser>
          <c:idx val="4"/>
          <c:order val="4"/>
          <c:tx>
            <c:strRef>
              <c:f>データシート!$A$31</c:f>
              <c:strCache>
                <c:ptCount val="1"/>
                <c:pt idx="0">
                  <c:v>市木診療所特別会計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0.03</c:v>
                </c:pt>
                <c:pt idx="2">
                  <c:v>#N/A</c:v>
                </c:pt>
                <c:pt idx="3">
                  <c:v>0.09</c:v>
                </c:pt>
                <c:pt idx="4">
                  <c:v>#N/A</c:v>
                </c:pt>
                <c:pt idx="5">
                  <c:v>0.05</c:v>
                </c:pt>
                <c:pt idx="6">
                  <c:v>#N/A</c:v>
                </c:pt>
                <c:pt idx="7">
                  <c:v>0.03</c:v>
                </c:pt>
                <c:pt idx="8">
                  <c:v>#N/A</c:v>
                </c:pt>
                <c:pt idx="9">
                  <c:v>0.03</c:v>
                </c:pt>
              </c:numCache>
            </c:numRef>
          </c:val>
          <c:extLst>
            <c:ext xmlns:c16="http://schemas.microsoft.com/office/drawing/2014/chart" uri="{C3380CC4-5D6E-409C-BE32-E72D297353CC}">
              <c16:uniqueId val="{00000004-91FF-4C19-9C61-F5E69A8F1531}"/>
            </c:ext>
          </c:extLst>
        </c:ser>
        <c:ser>
          <c:idx val="5"/>
          <c:order val="5"/>
          <c:tx>
            <c:strRef>
              <c:f>データシート!$A$32</c:f>
              <c:strCache>
                <c:ptCount val="1"/>
                <c:pt idx="0">
                  <c:v>下水道事業会計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0</c:v>
                </c:pt>
                <c:pt idx="1">
                  <c:v>0</c:v>
                </c:pt>
                <c:pt idx="2">
                  <c:v>0</c:v>
                </c:pt>
                <c:pt idx="3">
                  <c:v>0</c:v>
                </c:pt>
                <c:pt idx="4">
                  <c:v>0</c:v>
                </c:pt>
                <c:pt idx="5">
                  <c:v>0</c:v>
                </c:pt>
                <c:pt idx="6">
                  <c:v>0</c:v>
                </c:pt>
                <c:pt idx="7">
                  <c:v>0</c:v>
                </c:pt>
                <c:pt idx="8">
                  <c:v>#N/A</c:v>
                </c:pt>
                <c:pt idx="9">
                  <c:v>0.13</c:v>
                </c:pt>
              </c:numCache>
            </c:numRef>
          </c:val>
          <c:extLst>
            <c:ext xmlns:c16="http://schemas.microsoft.com/office/drawing/2014/chart" uri="{C3380CC4-5D6E-409C-BE32-E72D297353CC}">
              <c16:uniqueId val="{00000005-91FF-4C19-9C61-F5E69A8F1531}"/>
            </c:ext>
          </c:extLst>
        </c:ser>
        <c:ser>
          <c:idx val="6"/>
          <c:order val="6"/>
          <c:tx>
            <c:strRef>
              <c:f>データシート!$A$33</c:f>
              <c:strCache>
                <c:ptCount val="1"/>
                <c:pt idx="0">
                  <c:v>国民健康保険特別会計（事業勘定）</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0.59</c:v>
                </c:pt>
                <c:pt idx="2">
                  <c:v>#N/A</c:v>
                </c:pt>
                <c:pt idx="3">
                  <c:v>1.5</c:v>
                </c:pt>
                <c:pt idx="4">
                  <c:v>#N/A</c:v>
                </c:pt>
                <c:pt idx="5">
                  <c:v>1.68</c:v>
                </c:pt>
                <c:pt idx="6">
                  <c:v>#N/A</c:v>
                </c:pt>
                <c:pt idx="7">
                  <c:v>0.7</c:v>
                </c:pt>
                <c:pt idx="8">
                  <c:v>#N/A</c:v>
                </c:pt>
                <c:pt idx="9">
                  <c:v>0.82</c:v>
                </c:pt>
              </c:numCache>
            </c:numRef>
          </c:val>
          <c:extLst>
            <c:ext xmlns:c16="http://schemas.microsoft.com/office/drawing/2014/chart" uri="{C3380CC4-5D6E-409C-BE32-E72D297353CC}">
              <c16:uniqueId val="{00000006-91FF-4C19-9C61-F5E69A8F1531}"/>
            </c:ext>
          </c:extLst>
        </c:ser>
        <c:ser>
          <c:idx val="7"/>
          <c:order val="7"/>
          <c:tx>
            <c:strRef>
              <c:f>データシート!$A$34</c:f>
              <c:strCache>
                <c:ptCount val="1"/>
                <c:pt idx="0">
                  <c:v>介護保険特別会計（事業勘定）</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0.56000000000000005</c:v>
                </c:pt>
                <c:pt idx="2">
                  <c:v>#N/A</c:v>
                </c:pt>
                <c:pt idx="3">
                  <c:v>0.77</c:v>
                </c:pt>
                <c:pt idx="4">
                  <c:v>#N/A</c:v>
                </c:pt>
                <c:pt idx="5">
                  <c:v>2.0299999999999998</c:v>
                </c:pt>
                <c:pt idx="6">
                  <c:v>#N/A</c:v>
                </c:pt>
                <c:pt idx="7">
                  <c:v>2.2200000000000002</c:v>
                </c:pt>
                <c:pt idx="8">
                  <c:v>#N/A</c:v>
                </c:pt>
                <c:pt idx="9">
                  <c:v>3.03</c:v>
                </c:pt>
              </c:numCache>
            </c:numRef>
          </c:val>
          <c:extLst>
            <c:ext xmlns:c16="http://schemas.microsoft.com/office/drawing/2014/chart" uri="{C3380CC4-5D6E-409C-BE32-E72D297353CC}">
              <c16:uniqueId val="{00000007-91FF-4C19-9C61-F5E69A8F1531}"/>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3.95</c:v>
                </c:pt>
                <c:pt idx="2">
                  <c:v>#N/A</c:v>
                </c:pt>
                <c:pt idx="3">
                  <c:v>7.62</c:v>
                </c:pt>
                <c:pt idx="4">
                  <c:v>#N/A</c:v>
                </c:pt>
                <c:pt idx="5">
                  <c:v>9.19</c:v>
                </c:pt>
                <c:pt idx="6">
                  <c:v>#N/A</c:v>
                </c:pt>
                <c:pt idx="7">
                  <c:v>6.5</c:v>
                </c:pt>
                <c:pt idx="8">
                  <c:v>#N/A</c:v>
                </c:pt>
                <c:pt idx="9">
                  <c:v>5.31</c:v>
                </c:pt>
              </c:numCache>
            </c:numRef>
          </c:val>
          <c:extLst>
            <c:ext xmlns:c16="http://schemas.microsoft.com/office/drawing/2014/chart" uri="{C3380CC4-5D6E-409C-BE32-E72D297353CC}">
              <c16:uniqueId val="{00000008-91FF-4C19-9C61-F5E69A8F1531}"/>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7.23</c:v>
                </c:pt>
                <c:pt idx="2">
                  <c:v>#N/A</c:v>
                </c:pt>
                <c:pt idx="3">
                  <c:v>6.55</c:v>
                </c:pt>
                <c:pt idx="4">
                  <c:v>#N/A</c:v>
                </c:pt>
                <c:pt idx="5">
                  <c:v>8.3800000000000008</c:v>
                </c:pt>
                <c:pt idx="6">
                  <c:v>#N/A</c:v>
                </c:pt>
                <c:pt idx="7">
                  <c:v>9</c:v>
                </c:pt>
                <c:pt idx="8">
                  <c:v>#N/A</c:v>
                </c:pt>
                <c:pt idx="9">
                  <c:v>8.32</c:v>
                </c:pt>
              </c:numCache>
            </c:numRef>
          </c:val>
          <c:extLst>
            <c:ext xmlns:c16="http://schemas.microsoft.com/office/drawing/2014/chart" uri="{C3380CC4-5D6E-409C-BE32-E72D297353CC}">
              <c16:uniqueId val="{00000009-91FF-4C19-9C61-F5E69A8F1531}"/>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823</c:v>
                </c:pt>
                <c:pt idx="5">
                  <c:v>786</c:v>
                </c:pt>
                <c:pt idx="8">
                  <c:v>820</c:v>
                </c:pt>
                <c:pt idx="11">
                  <c:v>856</c:v>
                </c:pt>
                <c:pt idx="14">
                  <c:v>894</c:v>
                </c:pt>
              </c:numCache>
            </c:numRef>
          </c:val>
          <c:extLst>
            <c:ext xmlns:c16="http://schemas.microsoft.com/office/drawing/2014/chart" uri="{C3380CC4-5D6E-409C-BE32-E72D297353CC}">
              <c16:uniqueId val="{00000000-FC2D-4564-A1C8-7B6541287665}"/>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FC2D-4564-A1C8-7B6541287665}"/>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FC2D-4564-A1C8-7B6541287665}"/>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FC2D-4564-A1C8-7B6541287665}"/>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277</c:v>
                </c:pt>
                <c:pt idx="3">
                  <c:v>332</c:v>
                </c:pt>
                <c:pt idx="6">
                  <c:v>376</c:v>
                </c:pt>
                <c:pt idx="9">
                  <c:v>315</c:v>
                </c:pt>
                <c:pt idx="12">
                  <c:v>272</c:v>
                </c:pt>
              </c:numCache>
            </c:numRef>
          </c:val>
          <c:extLst>
            <c:ext xmlns:c16="http://schemas.microsoft.com/office/drawing/2014/chart" uri="{C3380CC4-5D6E-409C-BE32-E72D297353CC}">
              <c16:uniqueId val="{00000004-FC2D-4564-A1C8-7B6541287665}"/>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C2D-4564-A1C8-7B6541287665}"/>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FC2D-4564-A1C8-7B6541287665}"/>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917</c:v>
                </c:pt>
                <c:pt idx="3">
                  <c:v>893</c:v>
                </c:pt>
                <c:pt idx="6">
                  <c:v>909</c:v>
                </c:pt>
                <c:pt idx="9">
                  <c:v>1000</c:v>
                </c:pt>
                <c:pt idx="12">
                  <c:v>1056</c:v>
                </c:pt>
              </c:numCache>
            </c:numRef>
          </c:val>
          <c:extLst>
            <c:ext xmlns:c16="http://schemas.microsoft.com/office/drawing/2014/chart" uri="{C3380CC4-5D6E-409C-BE32-E72D297353CC}">
              <c16:uniqueId val="{00000007-FC2D-4564-A1C8-7B6541287665}"/>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371</c:v>
                </c:pt>
                <c:pt idx="2">
                  <c:v>#N/A</c:v>
                </c:pt>
                <c:pt idx="3">
                  <c:v>#N/A</c:v>
                </c:pt>
                <c:pt idx="4">
                  <c:v>439</c:v>
                </c:pt>
                <c:pt idx="5">
                  <c:v>#N/A</c:v>
                </c:pt>
                <c:pt idx="6">
                  <c:v>#N/A</c:v>
                </c:pt>
                <c:pt idx="7">
                  <c:v>465</c:v>
                </c:pt>
                <c:pt idx="8">
                  <c:v>#N/A</c:v>
                </c:pt>
                <c:pt idx="9">
                  <c:v>#N/A</c:v>
                </c:pt>
                <c:pt idx="10">
                  <c:v>459</c:v>
                </c:pt>
                <c:pt idx="11">
                  <c:v>#N/A</c:v>
                </c:pt>
                <c:pt idx="12">
                  <c:v>#N/A</c:v>
                </c:pt>
                <c:pt idx="13">
                  <c:v>434</c:v>
                </c:pt>
                <c:pt idx="14">
                  <c:v>#N/A</c:v>
                </c:pt>
              </c:numCache>
            </c:numRef>
          </c:val>
          <c:smooth val="0"/>
          <c:extLst>
            <c:ext xmlns:c16="http://schemas.microsoft.com/office/drawing/2014/chart" uri="{C3380CC4-5D6E-409C-BE32-E72D297353CC}">
              <c16:uniqueId val="{00000008-FC2D-4564-A1C8-7B6541287665}"/>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8712</c:v>
                </c:pt>
                <c:pt idx="5">
                  <c:v>8887</c:v>
                </c:pt>
                <c:pt idx="8">
                  <c:v>8962</c:v>
                </c:pt>
                <c:pt idx="11">
                  <c:v>9001</c:v>
                </c:pt>
                <c:pt idx="14">
                  <c:v>8858</c:v>
                </c:pt>
              </c:numCache>
            </c:numRef>
          </c:val>
          <c:extLst>
            <c:ext xmlns:c16="http://schemas.microsoft.com/office/drawing/2014/chart" uri="{C3380CC4-5D6E-409C-BE32-E72D297353CC}">
              <c16:uniqueId val="{00000000-2AE2-403F-B2C8-84DE8CC854EB}"/>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361</c:v>
                </c:pt>
                <c:pt idx="5">
                  <c:v>250</c:v>
                </c:pt>
                <c:pt idx="8">
                  <c:v>262</c:v>
                </c:pt>
                <c:pt idx="11">
                  <c:v>428</c:v>
                </c:pt>
                <c:pt idx="14">
                  <c:v>865</c:v>
                </c:pt>
              </c:numCache>
            </c:numRef>
          </c:val>
          <c:extLst>
            <c:ext xmlns:c16="http://schemas.microsoft.com/office/drawing/2014/chart" uri="{C3380CC4-5D6E-409C-BE32-E72D297353CC}">
              <c16:uniqueId val="{00000001-2AE2-403F-B2C8-84DE8CC854EB}"/>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3525</c:v>
                </c:pt>
                <c:pt idx="5">
                  <c:v>3930</c:v>
                </c:pt>
                <c:pt idx="8">
                  <c:v>3408</c:v>
                </c:pt>
                <c:pt idx="11">
                  <c:v>3787</c:v>
                </c:pt>
                <c:pt idx="14">
                  <c:v>3381</c:v>
                </c:pt>
              </c:numCache>
            </c:numRef>
          </c:val>
          <c:extLst>
            <c:ext xmlns:c16="http://schemas.microsoft.com/office/drawing/2014/chart" uri="{C3380CC4-5D6E-409C-BE32-E72D297353CC}">
              <c16:uniqueId val="{00000002-2AE2-403F-B2C8-84DE8CC854EB}"/>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2AE2-403F-B2C8-84DE8CC854EB}"/>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215</c:v>
                </c:pt>
                <c:pt idx="3">
                  <c:v>0</c:v>
                </c:pt>
                <c:pt idx="6">
                  <c:v>0</c:v>
                </c:pt>
                <c:pt idx="9">
                  <c:v>0</c:v>
                </c:pt>
                <c:pt idx="12">
                  <c:v>0</c:v>
                </c:pt>
              </c:numCache>
            </c:numRef>
          </c:val>
          <c:extLst>
            <c:ext xmlns:c16="http://schemas.microsoft.com/office/drawing/2014/chart" uri="{C3380CC4-5D6E-409C-BE32-E72D297353CC}">
              <c16:uniqueId val="{00000004-2AE2-403F-B2C8-84DE8CC854EB}"/>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3</c:v>
                </c:pt>
                <c:pt idx="3">
                  <c:v>3</c:v>
                </c:pt>
                <c:pt idx="6">
                  <c:v>3</c:v>
                </c:pt>
                <c:pt idx="9">
                  <c:v>0</c:v>
                </c:pt>
                <c:pt idx="12">
                  <c:v>0</c:v>
                </c:pt>
              </c:numCache>
            </c:numRef>
          </c:val>
          <c:extLst>
            <c:ext xmlns:c16="http://schemas.microsoft.com/office/drawing/2014/chart" uri="{C3380CC4-5D6E-409C-BE32-E72D297353CC}">
              <c16:uniqueId val="{00000005-2AE2-403F-B2C8-84DE8CC854EB}"/>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1665</c:v>
                </c:pt>
                <c:pt idx="3">
                  <c:v>1690</c:v>
                </c:pt>
                <c:pt idx="6">
                  <c:v>1703</c:v>
                </c:pt>
                <c:pt idx="9">
                  <c:v>1785</c:v>
                </c:pt>
                <c:pt idx="12">
                  <c:v>1758</c:v>
                </c:pt>
              </c:numCache>
            </c:numRef>
          </c:val>
          <c:extLst>
            <c:ext xmlns:c16="http://schemas.microsoft.com/office/drawing/2014/chart" uri="{C3380CC4-5D6E-409C-BE32-E72D297353CC}">
              <c16:uniqueId val="{00000006-2AE2-403F-B2C8-84DE8CC854EB}"/>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2AE2-403F-B2C8-84DE8CC854EB}"/>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3135</c:v>
                </c:pt>
                <c:pt idx="3">
                  <c:v>3077</c:v>
                </c:pt>
                <c:pt idx="6">
                  <c:v>2140</c:v>
                </c:pt>
                <c:pt idx="9">
                  <c:v>2148</c:v>
                </c:pt>
                <c:pt idx="12">
                  <c:v>1896</c:v>
                </c:pt>
              </c:numCache>
            </c:numRef>
          </c:val>
          <c:extLst>
            <c:ext xmlns:c16="http://schemas.microsoft.com/office/drawing/2014/chart" uri="{C3380CC4-5D6E-409C-BE32-E72D297353CC}">
              <c16:uniqueId val="{00000008-2AE2-403F-B2C8-84DE8CC854EB}"/>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15</c:v>
                </c:pt>
                <c:pt idx="9">
                  <c:v>0</c:v>
                </c:pt>
                <c:pt idx="12">
                  <c:v>0</c:v>
                </c:pt>
              </c:numCache>
            </c:numRef>
          </c:val>
          <c:extLst>
            <c:ext xmlns:c16="http://schemas.microsoft.com/office/drawing/2014/chart" uri="{C3380CC4-5D6E-409C-BE32-E72D297353CC}">
              <c16:uniqueId val="{00000009-2AE2-403F-B2C8-84DE8CC854EB}"/>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11278</c:v>
                </c:pt>
                <c:pt idx="3">
                  <c:v>11500</c:v>
                </c:pt>
                <c:pt idx="6">
                  <c:v>11432</c:v>
                </c:pt>
                <c:pt idx="9">
                  <c:v>11617</c:v>
                </c:pt>
                <c:pt idx="12">
                  <c:v>12108</c:v>
                </c:pt>
              </c:numCache>
            </c:numRef>
          </c:val>
          <c:extLst>
            <c:ext xmlns:c16="http://schemas.microsoft.com/office/drawing/2014/chart" uri="{C3380CC4-5D6E-409C-BE32-E72D297353CC}">
              <c16:uniqueId val="{0000000A-2AE2-403F-B2C8-84DE8CC854EB}"/>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3696</c:v>
                </c:pt>
                <c:pt idx="2">
                  <c:v>#N/A</c:v>
                </c:pt>
                <c:pt idx="3">
                  <c:v>#N/A</c:v>
                </c:pt>
                <c:pt idx="4">
                  <c:v>3202</c:v>
                </c:pt>
                <c:pt idx="5">
                  <c:v>#N/A</c:v>
                </c:pt>
                <c:pt idx="6">
                  <c:v>#N/A</c:v>
                </c:pt>
                <c:pt idx="7">
                  <c:v>2662</c:v>
                </c:pt>
                <c:pt idx="8">
                  <c:v>#N/A</c:v>
                </c:pt>
                <c:pt idx="9">
                  <c:v>#N/A</c:v>
                </c:pt>
                <c:pt idx="10">
                  <c:v>2333</c:v>
                </c:pt>
                <c:pt idx="11">
                  <c:v>#N/A</c:v>
                </c:pt>
                <c:pt idx="12">
                  <c:v>#N/A</c:v>
                </c:pt>
                <c:pt idx="13">
                  <c:v>2659</c:v>
                </c:pt>
                <c:pt idx="14">
                  <c:v>#N/A</c:v>
                </c:pt>
              </c:numCache>
            </c:numRef>
          </c:val>
          <c:smooth val="0"/>
          <c:extLst>
            <c:ext xmlns:c16="http://schemas.microsoft.com/office/drawing/2014/chart" uri="{C3380CC4-5D6E-409C-BE32-E72D297353CC}">
              <c16:uniqueId val="{0000000B-2AE2-403F-B2C8-84DE8CC854EB}"/>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814</c:v>
                </c:pt>
                <c:pt idx="1">
                  <c:v>724</c:v>
                </c:pt>
                <c:pt idx="2">
                  <c:v>597</c:v>
                </c:pt>
              </c:numCache>
            </c:numRef>
          </c:val>
          <c:extLst>
            <c:ext xmlns:c16="http://schemas.microsoft.com/office/drawing/2014/chart" uri="{C3380CC4-5D6E-409C-BE32-E72D297353CC}">
              <c16:uniqueId val="{00000000-CA54-4AC1-9CAE-C29265EE2645}"/>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228</c:v>
                </c:pt>
                <c:pt idx="1">
                  <c:v>252</c:v>
                </c:pt>
                <c:pt idx="2">
                  <c:v>287</c:v>
                </c:pt>
              </c:numCache>
            </c:numRef>
          </c:val>
          <c:extLst>
            <c:ext xmlns:c16="http://schemas.microsoft.com/office/drawing/2014/chart" uri="{C3380CC4-5D6E-409C-BE32-E72D297353CC}">
              <c16:uniqueId val="{00000001-CA54-4AC1-9CAE-C29265EE2645}"/>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1831</c:v>
                </c:pt>
                <c:pt idx="1">
                  <c:v>2125</c:v>
                </c:pt>
                <c:pt idx="2">
                  <c:v>1820</c:v>
                </c:pt>
              </c:numCache>
            </c:numRef>
          </c:val>
          <c:extLst>
            <c:ext xmlns:c16="http://schemas.microsoft.com/office/drawing/2014/chart" uri="{C3380CC4-5D6E-409C-BE32-E72D297353CC}">
              <c16:uniqueId val="{00000002-CA54-4AC1-9CAE-C29265EE2645}"/>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{BCEF8B98-2BCE-4670-92C5-A3005786BE83}</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E236-44D5-9C5E-1601754CF1D5}"/>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{935FAD3A-EB10-4F57-A81C-DD0C75EA7437}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236-44D5-9C5E-1601754CF1D5}"/>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{C9E55955-937D-41F5-ADA0-87EA72878D24}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236-44D5-9C5E-1601754CF1D5}"/>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{6C62F560-31A1-4DBB-B4D3-84C57F7D68B1}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236-44D5-9C5E-1601754CF1D5}"/>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{7A925770-8EFC-418E-A42F-81A20C7F8B0B}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236-44D5-9C5E-1601754CF1D5}"/>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{B7C5E645-40ED-45CC-B0E9-6D46A4B6A4EB}</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E236-44D5-9C5E-1601754CF1D5}"/>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{7B3537FE-58E6-401E-861B-A8EFF8C97FDD}</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E236-44D5-9C5E-1601754CF1D5}"/>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{223DC53B-E109-48A7-ACD2-77E529A018C2}</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E236-44D5-9C5E-1601754CF1D5}"/>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{99DB2F95-C590-4B54-805F-928FAA6E9C49}</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E236-44D5-9C5E-1601754CF1D5}"/>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57.8</c:v>
                </c:pt>
                <c:pt idx="8">
                  <c:v>59.1</c:v>
                </c:pt>
                <c:pt idx="16">
                  <c:v>60.6</c:v>
                </c:pt>
                <c:pt idx="24">
                  <c:v>62.1</c:v>
                </c:pt>
                <c:pt idx="32">
                  <c:v>63</c:v>
                </c:pt>
              </c:numCache>
            </c:numRef>
          </c:xVal>
          <c:yVal>
            <c:numRef>
              <c:f>公会計指標分析・財政指標組合せ分析表!$BP$51:$DC$51</c:f>
              <c:numCache>
                <c:formatCode>#,##0.0;"▲ "#,##0.0</c:formatCode>
                <c:ptCount val="40"/>
                <c:pt idx="0">
                  <c:v>62.8</c:v>
                </c:pt>
                <c:pt idx="8">
                  <c:v>51.3</c:v>
                </c:pt>
                <c:pt idx="16">
                  <c:v>44.1</c:v>
                </c:pt>
                <c:pt idx="24">
                  <c:v>38.6</c:v>
                </c:pt>
                <c:pt idx="32">
                  <c:v>43.2</c:v>
                </c:pt>
              </c:numCache>
            </c:numRef>
          </c:yVal>
          <c:smooth val="0"/>
          <c:extLst>
            <c:ext xmlns:c16="http://schemas.microsoft.com/office/drawing/2014/chart" uri="{C3380CC4-5D6E-409C-BE32-E72D297353CC}">
              <c16:uniqueId val="{00000009-E236-44D5-9C5E-1601754CF1D5}"/>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{5257A25D-0854-4628-AB2D-FB5ACDA16E8E}</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E236-44D5-9C5E-1601754CF1D5}"/>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{DD056859-CB1B-466D-A0C6-5CE6E026E251}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236-44D5-9C5E-1601754CF1D5}"/>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{2035BD69-D6F8-4AB0-B455-8E414444E32F}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236-44D5-9C5E-1601754CF1D5}"/>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{53C23636-1D11-49F3-AC78-4305DD2FF9F2}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236-44D5-9C5E-1601754CF1D5}"/>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{B8665EE3-B13C-4A82-8E0D-9868771242A0}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236-44D5-9C5E-1601754CF1D5}"/>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{C3FF38EE-A053-49BF-94D9-5DA10731034D}</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E236-44D5-9C5E-1601754CF1D5}"/>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{D4CC82D8-52DA-4084-9ED6-2E4365006ED7}</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E236-44D5-9C5E-1601754CF1D5}"/>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{8427A1D3-C290-42A7-BCF4-275EA5DFEBD6}</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E236-44D5-9C5E-1601754CF1D5}"/>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{82FF23F5-9269-4B6B-A003-AAA79580D699}</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E236-44D5-9C5E-1601754CF1D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61.7</c:v>
                </c:pt>
                <c:pt idx="8">
                  <c:v>62.5</c:v>
                </c:pt>
                <c:pt idx="16">
                  <c:v>64.3</c:v>
                </c:pt>
                <c:pt idx="24">
                  <c:v>64.7</c:v>
                </c:pt>
                <c:pt idx="32">
                  <c:v>65.7</c:v>
                </c:pt>
              </c:numCache>
            </c:numRef>
          </c:xVal>
          <c:yVal>
            <c:numRef>
              <c:f>公会計指標分析・財政指標組合せ分析表!$BP$55:$DC$55</c:f>
              <c:numCache>
                <c:formatCode>#,##0.0;"▲ "#,##0.0</c:formatCode>
                <c:ptCount val="40"/>
                <c:pt idx="0">
                  <c:v>41.5</c:v>
                </c:pt>
                <c:pt idx="8">
                  <c:v>25.2</c:v>
                </c:pt>
                <c:pt idx="16">
                  <c:v>15.7</c:v>
                </c:pt>
                <c:pt idx="24">
                  <c:v>10.199999999999999</c:v>
                </c:pt>
                <c:pt idx="32">
                  <c:v>10.5</c:v>
                </c:pt>
              </c:numCache>
            </c:numRef>
          </c:yVal>
          <c:smooth val="0"/>
          <c:extLst>
            <c:ext xmlns:c16="http://schemas.microsoft.com/office/drawing/2014/chart" uri="{C3380CC4-5D6E-409C-BE32-E72D297353CC}">
              <c16:uniqueId val="{00000013-E236-44D5-9C5E-1601754CF1D5}"/>
            </c:ext>
          </c:extLst>
        </c:ser>
        <c:dLbls>
          <c:showLegendKey val="0"/>
          <c:showVal val="1"/>
          <c:showCatName val="0"/>
          <c:showSerName val="0"/>
          <c:showPercent val="0"/>
          <c:showBubbleSize val="0"/>
        </c:dLbls>
        <c:axId val="231217024"/>
        <c:axId val="231256064"/>
      </c:scatterChart>
      <c:valAx>
        <c:axId val="231217024"/>
        <c:scaling>
          <c:orientation val="maxMin"/>
          <c:max val="67"/>
          <c:min val="56"/>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231256064"/>
        <c:crosses val="autoZero"/>
        <c:crossBetween val="midCat"/>
      </c:valAx>
      <c:valAx>
        <c:axId val="231256064"/>
        <c:scaling>
          <c:orientation val="maxMin"/>
          <c:max val="7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231217024"/>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{D4762FA0-C9E6-493C-9659-950A57A8E40D}</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3DB4-441C-844F-A7EA90968729}"/>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{A55A56A9-C721-4F0A-BC1B-4DA60D6DEA6E}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3DB4-441C-844F-A7EA90968729}"/>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{AD33E8BB-D689-4E11-894E-552EE7F71E31}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3DB4-441C-844F-A7EA90968729}"/>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{D0892942-43CF-4DF2-8334-8C19CB12EEAB}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3DB4-441C-844F-A7EA90968729}"/>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{4C32DA67-1D81-4100-A597-E3B9FE4619D8}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3DB4-441C-844F-A7EA90968729}"/>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{50B7DDBA-7041-4FE0-A03A-9D581174BD18}</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3DB4-441C-844F-A7EA90968729}"/>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{704D067D-A372-4C41-AEE9-DFCFC3EC62CB}</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3DB4-441C-844F-A7EA90968729}"/>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{3D3DBC63-3989-45D4-B76A-EDED179290E1}</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3DB4-441C-844F-A7EA90968729}"/>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{52F313D2-4877-425B-9B8A-0C8CEAF62F76}</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3DB4-441C-844F-A7EA9096872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6.1</c:v>
                </c:pt>
                <c:pt idx="8">
                  <c:v>6.5</c:v>
                </c:pt>
                <c:pt idx="16">
                  <c:v>7</c:v>
                </c:pt>
                <c:pt idx="24">
                  <c:v>7.4</c:v>
                </c:pt>
                <c:pt idx="32">
                  <c:v>7.4</c:v>
                </c:pt>
              </c:numCache>
            </c:numRef>
          </c:xVal>
          <c:yVal>
            <c:numRef>
              <c:f>公会計指標分析・財政指標組合せ分析表!$BP$73:$DC$73</c:f>
              <c:numCache>
                <c:formatCode>#,##0.0;"▲ "#,##0.0</c:formatCode>
                <c:ptCount val="40"/>
                <c:pt idx="0">
                  <c:v>62.8</c:v>
                </c:pt>
                <c:pt idx="8">
                  <c:v>51.3</c:v>
                </c:pt>
                <c:pt idx="16">
                  <c:v>44.1</c:v>
                </c:pt>
                <c:pt idx="24">
                  <c:v>38.6</c:v>
                </c:pt>
                <c:pt idx="32">
                  <c:v>43.2</c:v>
                </c:pt>
              </c:numCache>
            </c:numRef>
          </c:yVal>
          <c:smooth val="0"/>
          <c:extLst>
            <c:ext xmlns:c16="http://schemas.microsoft.com/office/drawing/2014/chart" uri="{C3380CC4-5D6E-409C-BE32-E72D297353CC}">
              <c16:uniqueId val="{00000009-3DB4-441C-844F-A7EA90968729}"/>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{D5443F2E-1608-44F5-9E4C-F73B57206122}</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3DB4-441C-844F-A7EA90968729}"/>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{E4D6BC50-1B98-4CD6-AFA6-DED8B8CAAB66}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3DB4-441C-844F-A7EA90968729}"/>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{96BE1A4B-6C2F-4EE2-BD58-A8AC8F4628FC}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3DB4-441C-844F-A7EA90968729}"/>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{0B101846-09F0-49B1-9047-F5EDDC1ED1CE}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3DB4-441C-844F-A7EA90968729}"/>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{4E4AA3A0-AF60-4715-9BA9-6FD87710F9A8}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3DB4-441C-844F-A7EA90968729}"/>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{8E665575-CE82-42BE-8220-A22238EDD082}</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3DB4-441C-844F-A7EA90968729}"/>
                </c:ext>
              </c:extLst>
            </c:dLbl>
            <c:dLbl>
              <c:idx val="16"/>
              <c:layout>
                <c:manualLayout>
                  <c:x val="0"/>
                  <c:y val="3.0563590694475742E-3"/>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{10E3D4A8-531B-49BB-9A35-D400E6445A3A}</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3DB4-441C-844F-A7EA90968729}"/>
                </c:ext>
              </c:extLst>
            </c:dLbl>
            <c:dLbl>
              <c:idx val="24"/>
              <c:layout>
                <c:manualLayout>
                  <c:x val="0"/>
                  <c:y val="-1.8988024579647881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{504F58C4-4469-4567-9563-F9FFCC921CA6}</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3DB4-441C-844F-A7EA90968729}"/>
                </c:ext>
              </c:extLst>
            </c:dLbl>
            <c:dLbl>
              <c:idx val="32"/>
              <c:layout>
                <c:manualLayout>
                  <c:x val="0"/>
                  <c:y val="1.5931665510200269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{780E74ED-887C-407E-AF2D-944804A649D8}</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3DB4-441C-844F-A7EA9096872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9.1999999999999993</c:v>
                </c:pt>
                <c:pt idx="8">
                  <c:v>8.9</c:v>
                </c:pt>
                <c:pt idx="16">
                  <c:v>8.9</c:v>
                </c:pt>
                <c:pt idx="24">
                  <c:v>9</c:v>
                </c:pt>
                <c:pt idx="32">
                  <c:v>8.9</c:v>
                </c:pt>
              </c:numCache>
            </c:numRef>
          </c:xVal>
          <c:yVal>
            <c:numRef>
              <c:f>公会計指標分析・財政指標組合せ分析表!$BP$77:$DC$77</c:f>
              <c:numCache>
                <c:formatCode>#,##0.0;"▲ "#,##0.0</c:formatCode>
                <c:ptCount val="40"/>
                <c:pt idx="0">
                  <c:v>41.5</c:v>
                </c:pt>
                <c:pt idx="8">
                  <c:v>25.2</c:v>
                </c:pt>
                <c:pt idx="16">
                  <c:v>15.7</c:v>
                </c:pt>
                <c:pt idx="24">
                  <c:v>10.199999999999999</c:v>
                </c:pt>
                <c:pt idx="32">
                  <c:v>10.5</c:v>
                </c:pt>
              </c:numCache>
            </c:numRef>
          </c:yVal>
          <c:smooth val="0"/>
          <c:extLst>
            <c:ext xmlns:c16="http://schemas.microsoft.com/office/drawing/2014/chart" uri="{C3380CC4-5D6E-409C-BE32-E72D297353CC}">
              <c16:uniqueId val="{00000013-3DB4-441C-844F-A7EA90968729}"/>
            </c:ext>
          </c:extLst>
        </c:ser>
        <c:dLbls>
          <c:showLegendKey val="0"/>
          <c:showVal val="1"/>
          <c:showCatName val="0"/>
          <c:showSerName val="0"/>
          <c:showPercent val="0"/>
          <c:showBubbleSize val="0"/>
        </c:dLbls>
        <c:axId val="231134720"/>
        <c:axId val="231136640"/>
      </c:scatterChart>
      <c:valAx>
        <c:axId val="231134720"/>
        <c:scaling>
          <c:orientation val="maxMin"/>
          <c:max val="10"/>
          <c:min val="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231136640"/>
        <c:crosses val="autoZero"/>
        <c:crossBetween val="midCat"/>
      </c:valAx>
      <c:valAx>
        <c:axId val="231136640"/>
        <c:scaling>
          <c:orientation val="maxMin"/>
          <c:max val="7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231134720"/>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宮崎県串間市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16,047
15,898
294.92
17,256,427
16,764,867
374,974
7,012,436
12,108,291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7.4
43.2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財政力指数は前年度と比較し、</a:t>
          </a:r>
          <a:r>
            <a:rPr kumimoji="1" lang="ja-JP" altLang="en-US" sz="1100">
              <a:solidFill>
                <a:schemeClr val="dk1"/>
              </a:solidFill>
              <a:effectLst/>
              <a:latin typeface="+mn-lt"/>
              <a:ea typeface="+mn-ea"/>
              <a:cs typeface="+mn-cs"/>
            </a:rPr>
            <a:t>微</a:t>
          </a:r>
          <a:r>
            <a:rPr kumimoji="1" lang="ja-JP" altLang="ja-JP" sz="1100">
              <a:solidFill>
                <a:schemeClr val="dk1"/>
              </a:solidFill>
              <a:effectLst/>
              <a:latin typeface="+mn-lt"/>
              <a:ea typeface="+mn-ea"/>
              <a:cs typeface="+mn-cs"/>
            </a:rPr>
            <a:t>増となっているが、類似団体内では依然として下位に位置している状況である。近年、ふるさと納税が好調になりつつあるものの、その他の一般財源のほとんどが横ばい状況にある。</a:t>
          </a:r>
          <a:endParaRPr lang="ja-JP" altLang="ja-JP" sz="1400">
            <a:effectLst/>
          </a:endParaRPr>
        </a:p>
        <a:p>
          <a:r>
            <a:rPr kumimoji="1" lang="ja-JP" altLang="ja-JP" sz="1100">
              <a:solidFill>
                <a:schemeClr val="dk1"/>
              </a:solidFill>
              <a:effectLst/>
              <a:latin typeface="+mn-lt"/>
              <a:ea typeface="+mn-ea"/>
              <a:cs typeface="+mn-cs"/>
            </a:rPr>
            <a:t>　基金繰入金や起債発行に依存しない、歳入先行型の予算編成を意識し、財政基盤の強化に努める。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165100</xdr:rowOff>
    </xdr:from>
    <xdr:to>
      <xdr:col>27</xdr:col>
      <xdr:colOff>184150</xdr:colOff>
      <xdr:row>44</xdr:row>
      <xdr:rowOff>165100</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1" name="財政力グラフ枠">
          <a:extLst>
            <a:ext uri="{FF2B5EF4-FFF2-40B4-BE49-F238E27FC236}">
              <a16:creationId xmlns:a16="http://schemas.microsoft.com/office/drawing/2014/main" id="{00000000-0008-0000-0300-00003D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86360</xdr:rowOff>
    </xdr:from>
    <xdr:to>
      <xdr:col>23</xdr:col>
      <xdr:colOff>133350</xdr:colOff>
      <xdr:row>45</xdr:row>
      <xdr:rowOff>17780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flipV="1">
          <a:off x="4953000" y="6430010"/>
          <a:ext cx="0" cy="13030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161307</xdr:rowOff>
    </xdr:from>
    <xdr:ext cx="762000" cy="259045"/>
    <xdr:sp macro="" textlink="">
      <xdr:nvSpPr>
        <xdr:cNvPr id="63" name="財政力最小値テキスト">
          <a:extLst>
            <a:ext uri="{FF2B5EF4-FFF2-40B4-BE49-F238E27FC236}">
              <a16:creationId xmlns:a16="http://schemas.microsoft.com/office/drawing/2014/main" id="{00000000-0008-0000-0300-00003F000000}"/>
            </a:ext>
          </a:extLst>
        </xdr:cNvPr>
        <xdr:cNvSpPr txBox="1"/>
      </xdr:nvSpPr>
      <xdr:spPr>
        <a:xfrm>
          <a:off x="5041900" y="7705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17780</xdr:rowOff>
    </xdr:from>
    <xdr:to>
      <xdr:col>24</xdr:col>
      <xdr:colOff>12700</xdr:colOff>
      <xdr:row>45</xdr:row>
      <xdr:rowOff>17780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4864100" y="7733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1287</xdr:rowOff>
    </xdr:from>
    <xdr:ext cx="762000" cy="259045"/>
    <xdr:sp macro="" textlink="">
      <xdr:nvSpPr>
        <xdr:cNvPr id="65" name="財政力最大値テキスト">
          <a:extLst>
            <a:ext uri="{FF2B5EF4-FFF2-40B4-BE49-F238E27FC236}">
              <a16:creationId xmlns:a16="http://schemas.microsoft.com/office/drawing/2014/main" id="{00000000-0008-0000-0300-000041000000}"/>
            </a:ext>
          </a:extLst>
        </xdr:cNvPr>
        <xdr:cNvSpPr txBox="1"/>
      </xdr:nvSpPr>
      <xdr:spPr>
        <a:xfrm>
          <a:off x="5041900" y="6173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86360</xdr:rowOff>
    </xdr:from>
    <xdr:to>
      <xdr:col>24</xdr:col>
      <xdr:colOff>12700</xdr:colOff>
      <xdr:row>37</xdr:row>
      <xdr:rowOff>86360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6430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46990</xdr:rowOff>
    </xdr:from>
    <xdr:to>
      <xdr:col>23</xdr:col>
      <xdr:colOff>133350</xdr:colOff>
      <xdr:row>43</xdr:row>
      <xdr:rowOff>71120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flipV="1">
          <a:off x="4114800" y="7419340"/>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39387</xdr:rowOff>
    </xdr:from>
    <xdr:ext cx="762000" cy="259045"/>
    <xdr:sp macro="" textlink="">
      <xdr:nvSpPr>
        <xdr:cNvPr id="68" name="財政力平均値テキスト">
          <a:extLst>
            <a:ext uri="{FF2B5EF4-FFF2-40B4-BE49-F238E27FC236}">
              <a16:creationId xmlns:a16="http://schemas.microsoft.com/office/drawing/2014/main" id="{00000000-0008-0000-0300-000044000000}"/>
            </a:ext>
          </a:extLst>
        </xdr:cNvPr>
        <xdr:cNvSpPr txBox="1"/>
      </xdr:nvSpPr>
      <xdr:spPr>
        <a:xfrm>
          <a:off x="5041900" y="70688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22860</xdr:rowOff>
    </xdr:from>
    <xdr:to>
      <xdr:col>23</xdr:col>
      <xdr:colOff>184150</xdr:colOff>
      <xdr:row>42</xdr:row>
      <xdr:rowOff>124460</xdr:rowOff>
    </xdr:to>
    <xdr:sp macro="" textlink="">
      <xdr:nvSpPr>
        <xdr:cNvPr id="69" name="フローチャート: 判断 68">
          <a:extLst>
            <a:ext uri="{FF2B5EF4-FFF2-40B4-BE49-F238E27FC236}">
              <a16:creationId xmlns:a16="http://schemas.microsoft.com/office/drawing/2014/main" id="{00000000-0008-0000-0300-000045000000}"/>
            </a:ext>
          </a:extLst>
        </xdr:cNvPr>
        <xdr:cNvSpPr/>
      </xdr:nvSpPr>
      <xdr:spPr>
        <a:xfrm>
          <a:off x="49022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71120</xdr:rowOff>
    </xdr:from>
    <xdr:to>
      <xdr:col>19</xdr:col>
      <xdr:colOff>133350</xdr:colOff>
      <xdr:row>43</xdr:row>
      <xdr:rowOff>71120</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3225800" y="74434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46990</xdr:rowOff>
    </xdr:from>
    <xdr:to>
      <xdr:col>19</xdr:col>
      <xdr:colOff>184150</xdr:colOff>
      <xdr:row>42</xdr:row>
      <xdr:rowOff>148590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064000" y="7247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158767</xdr:rowOff>
    </xdr:from>
    <xdr:ext cx="736600" cy="259045"/>
    <xdr:sp macro="" textlink="">
      <xdr:nvSpPr>
        <xdr:cNvPr id="72" name="テキスト ボックス 71">
          <a:extLst>
            <a:ext uri="{FF2B5EF4-FFF2-40B4-BE49-F238E27FC236}">
              <a16:creationId xmlns:a16="http://schemas.microsoft.com/office/drawing/2014/main" id="{00000000-0008-0000-0300-000048000000}"/>
            </a:ext>
          </a:extLst>
        </xdr:cNvPr>
        <xdr:cNvSpPr txBox="1"/>
      </xdr:nvSpPr>
      <xdr:spPr>
        <a:xfrm>
          <a:off x="3733800" y="70167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71120</xdr:rowOff>
    </xdr:from>
    <xdr:to>
      <xdr:col>15</xdr:col>
      <xdr:colOff>82550</xdr:colOff>
      <xdr:row>43</xdr:row>
      <xdr:rowOff>95250</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flipV="1">
          <a:off x="2336800" y="744347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22860</xdr:rowOff>
    </xdr:from>
    <xdr:to>
      <xdr:col>15</xdr:col>
      <xdr:colOff>133350</xdr:colOff>
      <xdr:row>42</xdr:row>
      <xdr:rowOff>124460</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3175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134637</xdr:rowOff>
    </xdr:from>
    <xdr:ext cx="7620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2844800" y="699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95250</xdr:rowOff>
    </xdr:from>
    <xdr:to>
      <xdr:col>11</xdr:col>
      <xdr:colOff>31750</xdr:colOff>
      <xdr:row>43</xdr:row>
      <xdr:rowOff>119380</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flipV="1">
          <a:off x="1447800" y="746760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22860</xdr:rowOff>
    </xdr:from>
    <xdr:to>
      <xdr:col>11</xdr:col>
      <xdr:colOff>82550</xdr:colOff>
      <xdr:row>42</xdr:row>
      <xdr:rowOff>124460</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2286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134637</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1955800" y="699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146050</xdr:rowOff>
    </xdr:from>
    <xdr:to>
      <xdr:col>7</xdr:col>
      <xdr:colOff>31750</xdr:colOff>
      <xdr:row>42</xdr:row>
      <xdr:rowOff>76200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1397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86377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066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167640</xdr:rowOff>
    </xdr:from>
    <xdr:to>
      <xdr:col>23</xdr:col>
      <xdr:colOff>184150</xdr:colOff>
      <xdr:row>43</xdr:row>
      <xdr:rowOff>97790</xdr:rowOff>
    </xdr:to>
    <xdr:sp macro="" textlink="">
      <xdr:nvSpPr>
        <xdr:cNvPr id="86" name="楕円 85">
          <a:extLst>
            <a:ext uri="{FF2B5EF4-FFF2-40B4-BE49-F238E27FC236}">
              <a16:creationId xmlns:a16="http://schemas.microsoft.com/office/drawing/2014/main" id="{00000000-0008-0000-0300-000056000000}"/>
            </a:ext>
          </a:extLst>
        </xdr:cNvPr>
        <xdr:cNvSpPr/>
      </xdr:nvSpPr>
      <xdr:spPr>
        <a:xfrm>
          <a:off x="4902200" y="736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139717</xdr:rowOff>
    </xdr:from>
    <xdr:ext cx="762000" cy="259045"/>
    <xdr:sp macro="" textlink="">
      <xdr:nvSpPr>
        <xdr:cNvPr id="87" name="財政力該当値テキスト">
          <a:extLst>
            <a:ext uri="{FF2B5EF4-FFF2-40B4-BE49-F238E27FC236}">
              <a16:creationId xmlns:a16="http://schemas.microsoft.com/office/drawing/2014/main" id="{00000000-0008-0000-0300-000057000000}"/>
            </a:ext>
          </a:extLst>
        </xdr:cNvPr>
        <xdr:cNvSpPr txBox="1"/>
      </xdr:nvSpPr>
      <xdr:spPr>
        <a:xfrm>
          <a:off x="5041900" y="7340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20320</xdr:rowOff>
    </xdr:from>
    <xdr:to>
      <xdr:col>19</xdr:col>
      <xdr:colOff>184150</xdr:colOff>
      <xdr:row>43</xdr:row>
      <xdr:rowOff>121920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064000" y="7392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106697</xdr:rowOff>
    </xdr:from>
    <xdr:ext cx="7366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3733800" y="74790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20320</xdr:rowOff>
    </xdr:from>
    <xdr:to>
      <xdr:col>15</xdr:col>
      <xdr:colOff>133350</xdr:colOff>
      <xdr:row>43</xdr:row>
      <xdr:rowOff>121920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3175000" y="7392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106697</xdr:rowOff>
    </xdr:from>
    <xdr:ext cx="7620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2844800" y="7479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44450</xdr:rowOff>
    </xdr:from>
    <xdr:to>
      <xdr:col>11</xdr:col>
      <xdr:colOff>82550</xdr:colOff>
      <xdr:row>43</xdr:row>
      <xdr:rowOff>146050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2286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130827</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1955800" y="750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68580</xdr:rowOff>
    </xdr:from>
    <xdr:to>
      <xdr:col>7</xdr:col>
      <xdr:colOff>31750</xdr:colOff>
      <xdr:row>43</xdr:row>
      <xdr:rowOff>170180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1397000" y="744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154957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066800" y="7527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6" name="正方形/長方形 95">
          <a:extLst>
            <a:ext uri="{FF2B5EF4-FFF2-40B4-BE49-F238E27FC236}">
              <a16:creationId xmlns:a16="http://schemas.microsoft.com/office/drawing/2014/main" id="{00000000-0008-0000-0300-000060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fontAlgn="t"/>
          <a:r>
            <a:rPr kumimoji="1" lang="ja-JP" altLang="en-US" sz="1100" b="0" i="0" baseline="0">
              <a:solidFill>
                <a:schemeClr val="dk1"/>
              </a:solidFill>
              <a:effectLst/>
              <a:latin typeface="+mn-lt"/>
              <a:ea typeface="+mn-ea"/>
              <a:cs typeface="+mn-cs"/>
            </a:rPr>
            <a:t>　</a:t>
          </a:r>
          <a:r>
            <a:rPr lang="ja-JP" altLang="en-US" sz="1100" b="0" i="0">
              <a:solidFill>
                <a:schemeClr val="dk1"/>
              </a:solidFill>
              <a:effectLst/>
              <a:latin typeface="+mn-lt"/>
              <a:ea typeface="+mn-ea"/>
              <a:cs typeface="+mn-cs"/>
            </a:rPr>
            <a:t>普通交付税は増加したものの、それを上回る人件費及び公債費の増加により、経常収支比率は</a:t>
          </a:r>
          <a:r>
            <a:rPr lang="en-US" altLang="ja-JP" sz="1100" b="0" i="0">
              <a:solidFill>
                <a:schemeClr val="dk1"/>
              </a:solidFill>
              <a:effectLst/>
              <a:latin typeface="+mn-lt"/>
              <a:ea typeface="+mn-ea"/>
              <a:cs typeface="+mn-cs"/>
            </a:rPr>
            <a:t>1.0</a:t>
          </a:r>
          <a:r>
            <a:rPr lang="ja-JP" altLang="en-US" sz="1100" b="0" i="0">
              <a:solidFill>
                <a:schemeClr val="dk1"/>
              </a:solidFill>
              <a:effectLst/>
              <a:latin typeface="+mn-lt"/>
              <a:ea typeface="+mn-ea"/>
              <a:cs typeface="+mn-cs"/>
            </a:rPr>
            <a:t>ポイント上昇した。</a:t>
          </a:r>
          <a:br>
            <a:rPr lang="ja-JP" altLang="en-US" sz="1100" b="0" i="0">
              <a:solidFill>
                <a:schemeClr val="dk1"/>
              </a:solidFill>
              <a:effectLst/>
              <a:latin typeface="+mn-lt"/>
              <a:ea typeface="+mn-ea"/>
              <a:cs typeface="+mn-cs"/>
            </a:rPr>
          </a:br>
          <a:r>
            <a:rPr lang="ja-JP" altLang="en-US" sz="1100" b="0" i="0">
              <a:solidFill>
                <a:schemeClr val="dk1"/>
              </a:solidFill>
              <a:effectLst/>
              <a:latin typeface="+mn-lt"/>
              <a:ea typeface="+mn-ea"/>
              <a:cs typeface="+mn-cs"/>
            </a:rPr>
            <a:t>　一時的に改善していたものの、近年は漸次的に悪化しており、財政の硬直化が続いている。</a:t>
          </a:r>
          <a:endParaRPr lang="en-US" altLang="ja-JP" sz="1100" b="0" i="0">
            <a:solidFill>
              <a:schemeClr val="dk1"/>
            </a:solidFill>
            <a:effectLst/>
            <a:latin typeface="+mn-lt"/>
            <a:ea typeface="+mn-ea"/>
            <a:cs typeface="+mn-cs"/>
          </a:endParaRPr>
        </a:p>
        <a:p>
          <a:pPr fontAlgn="t"/>
          <a:r>
            <a:rPr lang="ja-JP" altLang="en-US" sz="1100" b="0" i="0">
              <a:solidFill>
                <a:schemeClr val="dk1"/>
              </a:solidFill>
              <a:effectLst/>
              <a:latin typeface="+mn-lt"/>
              <a:ea typeface="+mn-ea"/>
              <a:cs typeface="+mn-cs"/>
            </a:rPr>
            <a:t>　このため、経常経費の削減に向けた取組の推進と、さらなる自主財源の確保に努める必要がある。</a:t>
          </a:r>
        </a:p>
      </xdr:txBody>
    </xdr:sp>
    <xdr:clientData/>
  </xdr:twoCellAnchor>
  <xdr:oneCellAnchor>
    <xdr:from>
      <xdr:col>3</xdr:col>
      <xdr:colOff>95250</xdr:colOff>
      <xdr:row>54</xdr:row>
      <xdr:rowOff>139700</xdr:rowOff>
    </xdr:from>
    <xdr:ext cx="298543" cy="225703"/>
    <xdr:sp macro="" textlink="">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0" name="直線コネクタ 109">
          <a:extLst>
            <a:ext uri="{FF2B5EF4-FFF2-40B4-BE49-F238E27FC236}">
              <a16:creationId xmlns:a16="http://schemas.microsoft.com/office/drawing/2014/main" id="{00000000-0008-0000-0300-00006E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126093</xdr:rowOff>
    </xdr:from>
    <xdr:to>
      <xdr:col>23</xdr:col>
      <xdr:colOff>133350</xdr:colOff>
      <xdr:row>67</xdr:row>
      <xdr:rowOff>17962</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9898743"/>
          <a:ext cx="0" cy="160636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161489</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477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17962</xdr:rowOff>
    </xdr:from>
    <xdr:to>
      <xdr:col>24</xdr:col>
      <xdr:colOff>12700</xdr:colOff>
      <xdr:row>67</xdr:row>
      <xdr:rowOff>17962</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505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41020</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964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126093</xdr:rowOff>
    </xdr:from>
    <xdr:to>
      <xdr:col>24</xdr:col>
      <xdr:colOff>12700</xdr:colOff>
      <xdr:row>57</xdr:row>
      <xdr:rowOff>126093</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989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60</xdr:row>
      <xdr:rowOff>87449</xdr:rowOff>
    </xdr:from>
    <xdr:to>
      <xdr:col>23</xdr:col>
      <xdr:colOff>133350</xdr:colOff>
      <xdr:row>60</xdr:row>
      <xdr:rowOff>121920</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114800" y="10374449"/>
          <a:ext cx="8382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59</xdr:row>
      <xdr:rowOff>70411</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1859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53884</xdr:rowOff>
    </xdr:from>
    <xdr:to>
      <xdr:col>23</xdr:col>
      <xdr:colOff>184150</xdr:colOff>
      <xdr:row>60</xdr:row>
      <xdr:rowOff>155484</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340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56424</xdr:rowOff>
    </xdr:from>
    <xdr:to>
      <xdr:col>19</xdr:col>
      <xdr:colOff>133350</xdr:colOff>
      <xdr:row>60</xdr:row>
      <xdr:rowOff>87449</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3225800" y="10343424"/>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60</xdr:row>
      <xdr:rowOff>43543</xdr:rowOff>
    </xdr:from>
    <xdr:to>
      <xdr:col>19</xdr:col>
      <xdr:colOff>184150</xdr:colOff>
      <xdr:row>60</xdr:row>
      <xdr:rowOff>145143</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33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129920</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4169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148590</xdr:rowOff>
    </xdr:from>
    <xdr:to>
      <xdr:col>15</xdr:col>
      <xdr:colOff>82550</xdr:colOff>
      <xdr:row>60</xdr:row>
      <xdr:rowOff>56424</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0264140"/>
          <a:ext cx="889000" cy="79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19413</xdr:rowOff>
    </xdr:from>
    <xdr:to>
      <xdr:col>15</xdr:col>
      <xdr:colOff>133350</xdr:colOff>
      <xdr:row>60</xdr:row>
      <xdr:rowOff>121013</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30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105790</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392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59</xdr:row>
      <xdr:rowOff>148590</xdr:rowOff>
    </xdr:from>
    <xdr:to>
      <xdr:col>11</xdr:col>
      <xdr:colOff>31750</xdr:colOff>
      <xdr:row>60</xdr:row>
      <xdr:rowOff>70213</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264140"/>
          <a:ext cx="889000" cy="93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59</xdr:row>
      <xdr:rowOff>59872</xdr:rowOff>
    </xdr:from>
    <xdr:to>
      <xdr:col>11</xdr:col>
      <xdr:colOff>82550</xdr:colOff>
      <xdr:row>59</xdr:row>
      <xdr:rowOff>161472</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175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199</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99442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26307</xdr:rowOff>
    </xdr:from>
    <xdr:to>
      <xdr:col>7</xdr:col>
      <xdr:colOff>31750</xdr:colOff>
      <xdr:row>60</xdr:row>
      <xdr:rowOff>127907</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313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112684</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399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71120</xdr:rowOff>
    </xdr:from>
    <xdr:to>
      <xdr:col>23</xdr:col>
      <xdr:colOff>184150</xdr:colOff>
      <xdr:row>61</xdr:row>
      <xdr:rowOff>1270</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035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43197</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330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60</xdr:row>
      <xdr:rowOff>36649</xdr:rowOff>
    </xdr:from>
    <xdr:to>
      <xdr:col>19</xdr:col>
      <xdr:colOff>184150</xdr:colOff>
      <xdr:row>60</xdr:row>
      <xdr:rowOff>138249</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323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148426</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00925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5624</xdr:rowOff>
    </xdr:from>
    <xdr:to>
      <xdr:col>15</xdr:col>
      <xdr:colOff>133350</xdr:colOff>
      <xdr:row>60</xdr:row>
      <xdr:rowOff>107224</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292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117401</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0061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97790</xdr:rowOff>
    </xdr:from>
    <xdr:to>
      <xdr:col>11</xdr:col>
      <xdr:colOff>82550</xdr:colOff>
      <xdr:row>60</xdr:row>
      <xdr:rowOff>27940</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21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12717</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10299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19413</xdr:rowOff>
    </xdr:from>
    <xdr:to>
      <xdr:col>7</xdr:col>
      <xdr:colOff>31750</xdr:colOff>
      <xdr:row>60</xdr:row>
      <xdr:rowOff>121013</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0306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131190</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0075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[291,451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193,328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a:solidFill>
                <a:schemeClr val="dk1"/>
              </a:solidFill>
              <a:effectLst/>
              <a:latin typeface="+mn-lt"/>
              <a:ea typeface="+mn-ea"/>
              <a:cs typeface="+mn-cs"/>
            </a:rPr>
            <a:t>　</a:t>
          </a:r>
          <a:r>
            <a:rPr lang="ja-JP" altLang="en-US" sz="1100" b="0" i="0">
              <a:solidFill>
                <a:schemeClr val="dk1"/>
              </a:solidFill>
              <a:effectLst/>
              <a:latin typeface="+mn-lt"/>
              <a:ea typeface="+mn-ea"/>
              <a:cs typeface="+mn-cs"/>
            </a:rPr>
            <a:t>人口</a:t>
          </a:r>
          <a:r>
            <a:rPr lang="en-US" altLang="ja-JP" sz="1100" b="0" i="0">
              <a:solidFill>
                <a:schemeClr val="dk1"/>
              </a:solidFill>
              <a:effectLst/>
              <a:latin typeface="+mn-lt"/>
              <a:ea typeface="+mn-ea"/>
              <a:cs typeface="+mn-cs"/>
            </a:rPr>
            <a:t>1</a:t>
          </a:r>
          <a:r>
            <a:rPr lang="ja-JP" altLang="en-US" sz="1100" b="0" i="0">
              <a:solidFill>
                <a:schemeClr val="dk1"/>
              </a:solidFill>
              <a:effectLst/>
              <a:latin typeface="+mn-lt"/>
              <a:ea typeface="+mn-ea"/>
              <a:cs typeface="+mn-cs"/>
            </a:rPr>
            <a:t>人当たりの人件費・物件費等の決算額は、前年度比</a:t>
          </a:r>
          <a:r>
            <a:rPr lang="en-US" altLang="ja-JP" sz="1100" b="0" i="0">
              <a:solidFill>
                <a:schemeClr val="dk1"/>
              </a:solidFill>
              <a:effectLst/>
              <a:latin typeface="+mn-lt"/>
              <a:ea typeface="+mn-ea"/>
              <a:cs typeface="+mn-cs"/>
            </a:rPr>
            <a:t>18,115</a:t>
          </a:r>
          <a:r>
            <a:rPr lang="ja-JP" altLang="en-US" sz="1100" b="0" i="0">
              <a:solidFill>
                <a:schemeClr val="dk1"/>
              </a:solidFill>
              <a:effectLst/>
              <a:latin typeface="+mn-lt"/>
              <a:ea typeface="+mn-ea"/>
              <a:cs typeface="+mn-cs"/>
            </a:rPr>
            <a:t>円増となった。主な要因は、ふるさと納税関連の委託料が減少した一方で、退職手当及び時間外手当が増加したことによるものである。</a:t>
          </a:r>
        </a:p>
        <a:p>
          <a:r>
            <a:rPr kumimoji="1" lang="ja-JP" altLang="ja-JP" sz="1100">
              <a:solidFill>
                <a:schemeClr val="dk1"/>
              </a:solidFill>
              <a:effectLst/>
              <a:latin typeface="+mn-lt"/>
              <a:ea typeface="+mn-ea"/>
              <a:cs typeface="+mn-cs"/>
            </a:rPr>
            <a:t>　今後、施設の老朽化に伴う修繕等も増えていくことが予想されるため、公共施設の適正配置を行うなど経費縮減に努めていく必要がある。</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6" name="人件費・物件費等の状況グラフ枠">
          <a:extLst>
            <a:ext uri="{FF2B5EF4-FFF2-40B4-BE49-F238E27FC236}">
              <a16:creationId xmlns:a16="http://schemas.microsoft.com/office/drawing/2014/main" id="{00000000-0008-0000-0300-0000BA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24236</xdr:rowOff>
    </xdr:from>
    <xdr:to>
      <xdr:col>23</xdr:col>
      <xdr:colOff>133350</xdr:colOff>
      <xdr:row>88</xdr:row>
      <xdr:rowOff>68480</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flipV="1">
          <a:off x="4953000" y="13911686"/>
          <a:ext cx="0" cy="124439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40557</xdr:rowOff>
    </xdr:from>
    <xdr:ext cx="762000" cy="259045"/>
    <xdr:sp macro="" textlink="">
      <xdr:nvSpPr>
        <xdr:cNvPr id="188" name="人件費・物件費等の状況最小値テキスト">
          <a:extLst>
            <a:ext uri="{FF2B5EF4-FFF2-40B4-BE49-F238E27FC236}">
              <a16:creationId xmlns:a16="http://schemas.microsoft.com/office/drawing/2014/main" id="{00000000-0008-0000-0300-0000BC000000}"/>
            </a:ext>
          </a:extLst>
        </xdr:cNvPr>
        <xdr:cNvSpPr txBox="1"/>
      </xdr:nvSpPr>
      <xdr:spPr>
        <a:xfrm>
          <a:off x="5041900" y="1512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5,283,793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68480</xdr:rowOff>
    </xdr:from>
    <xdr:to>
      <xdr:col>24</xdr:col>
      <xdr:colOff>12700</xdr:colOff>
      <xdr:row>88</xdr:row>
      <xdr:rowOff>68480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864100" y="15156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110613</xdr:rowOff>
    </xdr:from>
    <xdr:ext cx="762000" cy="259045"/>
    <xdr:sp macro="" textlink="">
      <xdr:nvSpPr>
        <xdr:cNvPr id="190" name="人件費・物件費等の状況最大値テキスト">
          <a:extLst>
            <a:ext uri="{FF2B5EF4-FFF2-40B4-BE49-F238E27FC236}">
              <a16:creationId xmlns:a16="http://schemas.microsoft.com/office/drawing/2014/main" id="{00000000-0008-0000-0300-0000BE000000}"/>
            </a:ext>
          </a:extLst>
        </xdr:cNvPr>
        <xdr:cNvSpPr txBox="1"/>
      </xdr:nvSpPr>
      <xdr:spPr>
        <a:xfrm>
          <a:off x="5041900" y="13655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24236</xdr:rowOff>
    </xdr:from>
    <xdr:to>
      <xdr:col>24</xdr:col>
      <xdr:colOff>12700</xdr:colOff>
      <xdr:row>81</xdr:row>
      <xdr:rowOff>24236</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864100" y="13911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59606</xdr:rowOff>
    </xdr:from>
    <xdr:to>
      <xdr:col>23</xdr:col>
      <xdr:colOff>133350</xdr:colOff>
      <xdr:row>81</xdr:row>
      <xdr:rowOff>63977</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114800" y="13947056"/>
          <a:ext cx="838200" cy="4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53462</xdr:rowOff>
    </xdr:from>
    <xdr:ext cx="762000" cy="259045"/>
    <xdr:sp macro="" textlink="">
      <xdr:nvSpPr>
        <xdr:cNvPr id="193" name="人件費・物件費等の状況平均値テキスト">
          <a:extLst>
            <a:ext uri="{FF2B5EF4-FFF2-40B4-BE49-F238E27FC236}">
              <a16:creationId xmlns:a16="http://schemas.microsoft.com/office/drawing/2014/main" id="{00000000-0008-0000-0300-0000C1000000}"/>
            </a:ext>
          </a:extLst>
        </xdr:cNvPr>
        <xdr:cNvSpPr txBox="1"/>
      </xdr:nvSpPr>
      <xdr:spPr>
        <a:xfrm>
          <a:off x="5041900" y="137694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170813</xdr:rowOff>
    </xdr:from>
    <xdr:to>
      <xdr:col>23</xdr:col>
      <xdr:colOff>184150</xdr:colOff>
      <xdr:row>81</xdr:row>
      <xdr:rowOff>100963</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4902200" y="13886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55632</xdr:rowOff>
    </xdr:from>
    <xdr:to>
      <xdr:col>19</xdr:col>
      <xdr:colOff>133350</xdr:colOff>
      <xdr:row>81</xdr:row>
      <xdr:rowOff>59606</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3225800" y="13943082"/>
          <a:ext cx="889000" cy="3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166974</xdr:rowOff>
    </xdr:from>
    <xdr:to>
      <xdr:col>19</xdr:col>
      <xdr:colOff>184150</xdr:colOff>
      <xdr:row>81</xdr:row>
      <xdr:rowOff>97124</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4064000" y="13882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107301</xdr:rowOff>
    </xdr:from>
    <xdr:ext cx="736600" cy="25904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3733800" y="136518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52473</xdr:rowOff>
    </xdr:from>
    <xdr:to>
      <xdr:col>15</xdr:col>
      <xdr:colOff>82550</xdr:colOff>
      <xdr:row>81</xdr:row>
      <xdr:rowOff>55632</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2336800" y="13939923"/>
          <a:ext cx="889000" cy="3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165796</xdr:rowOff>
    </xdr:from>
    <xdr:to>
      <xdr:col>15</xdr:col>
      <xdr:colOff>133350</xdr:colOff>
      <xdr:row>81</xdr:row>
      <xdr:rowOff>95946</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3175000" y="13881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106123</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2844800" y="13650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49358</xdr:rowOff>
    </xdr:from>
    <xdr:to>
      <xdr:col>11</xdr:col>
      <xdr:colOff>31750</xdr:colOff>
      <xdr:row>81</xdr:row>
      <xdr:rowOff>52473</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1447800" y="13936808"/>
          <a:ext cx="889000" cy="3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164181</xdr:rowOff>
    </xdr:from>
    <xdr:to>
      <xdr:col>11</xdr:col>
      <xdr:colOff>82550</xdr:colOff>
      <xdr:row>81</xdr:row>
      <xdr:rowOff>94331</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2286000" y="13880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104508</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1955800" y="13649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161362</xdr:rowOff>
    </xdr:from>
    <xdr:to>
      <xdr:col>7</xdr:col>
      <xdr:colOff>31750</xdr:colOff>
      <xdr:row>81</xdr:row>
      <xdr:rowOff>91512</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1397000" y="13877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101689</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066800" y="136462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13177</xdr:rowOff>
    </xdr:from>
    <xdr:to>
      <xdr:col>23</xdr:col>
      <xdr:colOff>184150</xdr:colOff>
      <xdr:row>81</xdr:row>
      <xdr:rowOff>114777</xdr:rowOff>
    </xdr:to>
    <xdr:sp macro="" textlink="">
      <xdr:nvSpPr>
        <xdr:cNvPr id="211" name="楕円 210">
          <a:extLst>
            <a:ext uri="{FF2B5EF4-FFF2-40B4-BE49-F238E27FC236}">
              <a16:creationId xmlns:a16="http://schemas.microsoft.com/office/drawing/2014/main" id="{00000000-0008-0000-0300-0000D3000000}"/>
            </a:ext>
          </a:extLst>
        </xdr:cNvPr>
        <xdr:cNvSpPr/>
      </xdr:nvSpPr>
      <xdr:spPr>
        <a:xfrm>
          <a:off x="4902200" y="13900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61454</xdr:rowOff>
    </xdr:from>
    <xdr:ext cx="762000" cy="259045"/>
    <xdr:sp macro="" textlink="">
      <xdr:nvSpPr>
        <xdr:cNvPr id="212" name="人件費・物件費等の状況該当値テキスト">
          <a:extLst>
            <a:ext uri="{FF2B5EF4-FFF2-40B4-BE49-F238E27FC236}">
              <a16:creationId xmlns:a16="http://schemas.microsoft.com/office/drawing/2014/main" id="{00000000-0008-0000-0300-0000D4000000}"/>
            </a:ext>
          </a:extLst>
        </xdr:cNvPr>
        <xdr:cNvSpPr txBox="1"/>
      </xdr:nvSpPr>
      <xdr:spPr>
        <a:xfrm>
          <a:off x="5041900" y="139489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291,451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8806</xdr:rowOff>
    </xdr:from>
    <xdr:to>
      <xdr:col>19</xdr:col>
      <xdr:colOff>184150</xdr:colOff>
      <xdr:row>81</xdr:row>
      <xdr:rowOff>110406</xdr:rowOff>
    </xdr:to>
    <xdr:sp macro="" textlink="">
      <xdr:nvSpPr>
        <xdr:cNvPr id="213" name="楕円 212">
          <a:extLst>
            <a:ext uri="{FF2B5EF4-FFF2-40B4-BE49-F238E27FC236}">
              <a16:creationId xmlns:a16="http://schemas.microsoft.com/office/drawing/2014/main" id="{00000000-0008-0000-0300-0000D5000000}"/>
            </a:ext>
          </a:extLst>
        </xdr:cNvPr>
        <xdr:cNvSpPr/>
      </xdr:nvSpPr>
      <xdr:spPr>
        <a:xfrm>
          <a:off x="4064000" y="13896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95183</xdr:rowOff>
    </xdr:from>
    <xdr:ext cx="7366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733800" y="139826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4832</xdr:rowOff>
    </xdr:from>
    <xdr:to>
      <xdr:col>15</xdr:col>
      <xdr:colOff>133350</xdr:colOff>
      <xdr:row>81</xdr:row>
      <xdr:rowOff>106432</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3175000" y="13892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91209</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844800" y="139786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1673</xdr:rowOff>
    </xdr:from>
    <xdr:to>
      <xdr:col>11</xdr:col>
      <xdr:colOff>82550</xdr:colOff>
      <xdr:row>81</xdr:row>
      <xdr:rowOff>103273</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2286000" y="13889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88050</xdr:rowOff>
    </xdr:from>
    <xdr:ext cx="7620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955800" y="139755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170008</xdr:rowOff>
    </xdr:from>
    <xdr:to>
      <xdr:col>7</xdr:col>
      <xdr:colOff>31750</xdr:colOff>
      <xdr:row>81</xdr:row>
      <xdr:rowOff>100158</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1397000" y="13886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84935</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066800" y="13972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3" name="テキスト ボックス 232">
          <a:extLst>
            <a:ext uri="{FF2B5EF4-FFF2-40B4-BE49-F238E27FC236}">
              <a16:creationId xmlns:a16="http://schemas.microsoft.com/office/drawing/2014/main" id="{00000000-0008-0000-0300-0000E9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現在の給与については国の基準に準拠しており、</a:t>
          </a:r>
          <a:r>
            <a:rPr kumimoji="1" lang="en-US" altLang="ja-JP" sz="1100">
              <a:solidFill>
                <a:schemeClr val="dk1"/>
              </a:solidFill>
              <a:effectLst/>
              <a:latin typeface="+mn-lt"/>
              <a:ea typeface="+mn-ea"/>
              <a:cs typeface="+mn-cs"/>
            </a:rPr>
            <a:t>55</a:t>
          </a:r>
          <a:r>
            <a:rPr kumimoji="1" lang="ja-JP" altLang="ja-JP" sz="1100">
              <a:solidFill>
                <a:schemeClr val="dk1"/>
              </a:solidFill>
              <a:effectLst/>
              <a:latin typeface="+mn-lt"/>
              <a:ea typeface="+mn-ea"/>
              <a:cs typeface="+mn-cs"/>
            </a:rPr>
            <a:t>歳以上の職員の昇給停止により平均給与の過度な上昇を抑制している。また、人事評価制度を導入することで、昇給を成果に応じて決定し、全体として人件費の自動的な膨張を防ぐ仕組みを確立している。</a:t>
          </a:r>
          <a:endParaRPr lang="ja-JP" altLang="ja-JP" sz="1400">
            <a:effectLst/>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今後についても、国の給与水準に準拠した運用を継続することにより、当市の給与水準が国基準から大きく乖離することのないよう適切に管理していく。</a:t>
          </a:r>
          <a:endParaRPr lang="ja-JP" altLang="ja-JP" sz="1400">
            <a:effectLst/>
          </a:endParaRPr>
        </a:p>
        <a:p>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4" name="直線コネクタ 233">
          <a:extLst>
            <a:ext uri="{FF2B5EF4-FFF2-40B4-BE49-F238E27FC236}">
              <a16:creationId xmlns:a16="http://schemas.microsoft.com/office/drawing/2014/main" id="{00000000-0008-0000-0300-0000EA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5" name="テキスト ボックス 234">
          <a:extLst>
            <a:ext uri="{FF2B5EF4-FFF2-40B4-BE49-F238E27FC236}">
              <a16:creationId xmlns:a16="http://schemas.microsoft.com/office/drawing/2014/main" id="{00000000-0008-0000-0300-0000EB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6" name="直線コネクタ 235">
          <a:extLst>
            <a:ext uri="{FF2B5EF4-FFF2-40B4-BE49-F238E27FC236}">
              <a16:creationId xmlns:a16="http://schemas.microsoft.com/office/drawing/2014/main" id="{00000000-0008-0000-0300-0000EC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9" name="テキスト ボックス 248">
          <a:extLst>
            <a:ext uri="{FF2B5EF4-FFF2-40B4-BE49-F238E27FC236}">
              <a16:creationId xmlns:a16="http://schemas.microsoft.com/office/drawing/2014/main" id="{00000000-0008-0000-0300-0000F9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0" name="給与水準   （国との比較）グラフ枠">
          <a:extLst>
            <a:ext uri="{FF2B5EF4-FFF2-40B4-BE49-F238E27FC236}">
              <a16:creationId xmlns:a16="http://schemas.microsoft.com/office/drawing/2014/main" id="{00000000-0008-0000-0300-0000FA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112486</xdr:rowOff>
    </xdr:from>
    <xdr:to>
      <xdr:col>81</xdr:col>
      <xdr:colOff>44450</xdr:colOff>
      <xdr:row>89</xdr:row>
      <xdr:rowOff>18143</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flipV="1">
          <a:off x="17018000" y="13657036"/>
          <a:ext cx="0" cy="162015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161670</xdr:rowOff>
    </xdr:from>
    <xdr:ext cx="762000" cy="259045"/>
    <xdr:sp macro="" textlink="">
      <xdr:nvSpPr>
        <xdr:cNvPr id="252" name="給与水準   （国との比較）最小値テキスト">
          <a:extLst>
            <a:ext uri="{FF2B5EF4-FFF2-40B4-BE49-F238E27FC236}">
              <a16:creationId xmlns:a16="http://schemas.microsoft.com/office/drawing/2014/main" id="{00000000-0008-0000-0300-0000FC000000}"/>
            </a:ext>
          </a:extLst>
        </xdr:cNvPr>
        <xdr:cNvSpPr txBox="1"/>
      </xdr:nvSpPr>
      <xdr:spPr>
        <a:xfrm>
          <a:off x="17106900" y="15249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18143</xdr:rowOff>
    </xdr:from>
    <xdr:to>
      <xdr:col>81</xdr:col>
      <xdr:colOff>133350</xdr:colOff>
      <xdr:row>89</xdr:row>
      <xdr:rowOff>18143</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929100" y="1527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27413</xdr:rowOff>
    </xdr:from>
    <xdr:ext cx="762000" cy="259045"/>
    <xdr:sp macro="" textlink="">
      <xdr:nvSpPr>
        <xdr:cNvPr id="254" name="給与水準   （国との比較）最大値テキスト">
          <a:extLst>
            <a:ext uri="{FF2B5EF4-FFF2-40B4-BE49-F238E27FC236}">
              <a16:creationId xmlns:a16="http://schemas.microsoft.com/office/drawing/2014/main" id="{00000000-0008-0000-0300-0000FE000000}"/>
            </a:ext>
          </a:extLst>
        </xdr:cNvPr>
        <xdr:cNvSpPr txBox="1"/>
      </xdr:nvSpPr>
      <xdr:spPr>
        <a:xfrm>
          <a:off x="17106900" y="13400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112486</xdr:rowOff>
    </xdr:from>
    <xdr:to>
      <xdr:col>81</xdr:col>
      <xdr:colOff>133350</xdr:colOff>
      <xdr:row>79</xdr:row>
      <xdr:rowOff>112486</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929100" y="13657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15421</xdr:rowOff>
    </xdr:from>
    <xdr:to>
      <xdr:col>81</xdr:col>
      <xdr:colOff>44450</xdr:colOff>
      <xdr:row>86</xdr:row>
      <xdr:rowOff>170543</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179800" y="14760121"/>
          <a:ext cx="838200" cy="155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31948</xdr:rowOff>
    </xdr:from>
    <xdr:ext cx="762000" cy="259045"/>
    <xdr:sp macro="" textlink="">
      <xdr:nvSpPr>
        <xdr:cNvPr id="257" name="給与水準   （国との比較）平均値テキスト">
          <a:extLst>
            <a:ext uri="{FF2B5EF4-FFF2-40B4-BE49-F238E27FC236}">
              <a16:creationId xmlns:a16="http://schemas.microsoft.com/office/drawing/2014/main" id="{00000000-0008-0000-0300-000001010000}"/>
            </a:ext>
          </a:extLst>
        </xdr:cNvPr>
        <xdr:cNvSpPr txBox="1"/>
      </xdr:nvSpPr>
      <xdr:spPr>
        <a:xfrm>
          <a:off x="17106900" y="1443374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15421</xdr:rowOff>
    </xdr:from>
    <xdr:to>
      <xdr:col>81</xdr:col>
      <xdr:colOff>95250</xdr:colOff>
      <xdr:row>85</xdr:row>
      <xdr:rowOff>117021</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6967200" y="1458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15421</xdr:rowOff>
    </xdr:from>
    <xdr:to>
      <xdr:col>77</xdr:col>
      <xdr:colOff>44450</xdr:colOff>
      <xdr:row>86</xdr:row>
      <xdr:rowOff>153307</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flipV="1">
          <a:off x="15290800" y="14760121"/>
          <a:ext cx="889000" cy="137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32657</xdr:rowOff>
    </xdr:from>
    <xdr:to>
      <xdr:col>77</xdr:col>
      <xdr:colOff>95250</xdr:colOff>
      <xdr:row>85</xdr:row>
      <xdr:rowOff>134257</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6129000" y="14605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144434</xdr:rowOff>
    </xdr:from>
    <xdr:ext cx="7366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5798800" y="143747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153307</xdr:rowOff>
    </xdr:from>
    <xdr:to>
      <xdr:col>72</xdr:col>
      <xdr:colOff>203200</xdr:colOff>
      <xdr:row>87</xdr:row>
      <xdr:rowOff>16329</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4401800" y="14898007"/>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49893</xdr:rowOff>
    </xdr:from>
    <xdr:to>
      <xdr:col>73</xdr:col>
      <xdr:colOff>44450</xdr:colOff>
      <xdr:row>85</xdr:row>
      <xdr:rowOff>151493</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5240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161670</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909800" y="14392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16329</xdr:rowOff>
    </xdr:from>
    <xdr:to>
      <xdr:col>68</xdr:col>
      <xdr:colOff>152400</xdr:colOff>
      <xdr:row>87</xdr:row>
      <xdr:rowOff>85271</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flipV="1">
          <a:off x="13512800" y="14932479"/>
          <a:ext cx="889000" cy="68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67129</xdr:rowOff>
    </xdr:from>
    <xdr:to>
      <xdr:col>68</xdr:col>
      <xdr:colOff>203200</xdr:colOff>
      <xdr:row>85</xdr:row>
      <xdr:rowOff>168729</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4351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7456</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020800" y="14409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3462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41927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3131800" y="1444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119743</xdr:rowOff>
    </xdr:from>
    <xdr:to>
      <xdr:col>81</xdr:col>
      <xdr:colOff>95250</xdr:colOff>
      <xdr:row>87</xdr:row>
      <xdr:rowOff>49893</xdr:rowOff>
    </xdr:to>
    <xdr:sp macro="" textlink="">
      <xdr:nvSpPr>
        <xdr:cNvPr id="275" name="楕円 274">
          <a:extLst>
            <a:ext uri="{FF2B5EF4-FFF2-40B4-BE49-F238E27FC236}">
              <a16:creationId xmlns:a16="http://schemas.microsoft.com/office/drawing/2014/main" id="{00000000-0008-0000-0300-000013010000}"/>
            </a:ext>
          </a:extLst>
        </xdr:cNvPr>
        <xdr:cNvSpPr/>
      </xdr:nvSpPr>
      <xdr:spPr>
        <a:xfrm>
          <a:off x="16967200" y="14864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91820</xdr:rowOff>
    </xdr:from>
    <xdr:ext cx="762000" cy="259045"/>
    <xdr:sp macro="" textlink="">
      <xdr:nvSpPr>
        <xdr:cNvPr id="276" name="給与水準   （国との比較）該当値テキスト">
          <a:extLst>
            <a:ext uri="{FF2B5EF4-FFF2-40B4-BE49-F238E27FC236}">
              <a16:creationId xmlns:a16="http://schemas.microsoft.com/office/drawing/2014/main" id="{00000000-0008-0000-0300-000014010000}"/>
            </a:ext>
          </a:extLst>
        </xdr:cNvPr>
        <xdr:cNvSpPr txBox="1"/>
      </xdr:nvSpPr>
      <xdr:spPr>
        <a:xfrm>
          <a:off x="17106900" y="14836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136071</xdr:rowOff>
    </xdr:from>
    <xdr:to>
      <xdr:col>77</xdr:col>
      <xdr:colOff>95250</xdr:colOff>
      <xdr:row>86</xdr:row>
      <xdr:rowOff>66221</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6129000" y="14709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50998</xdr:rowOff>
    </xdr:from>
    <xdr:ext cx="7366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798800" y="147956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102507</xdr:rowOff>
    </xdr:from>
    <xdr:to>
      <xdr:col>73</xdr:col>
      <xdr:colOff>44450</xdr:colOff>
      <xdr:row>87</xdr:row>
      <xdr:rowOff>32657</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5240000" y="14847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17434</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909800" y="149335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136979</xdr:rowOff>
    </xdr:from>
    <xdr:to>
      <xdr:col>68</xdr:col>
      <xdr:colOff>203200</xdr:colOff>
      <xdr:row>87</xdr:row>
      <xdr:rowOff>67129</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4351000" y="14881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51906</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4020800" y="149680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34471</xdr:rowOff>
    </xdr:from>
    <xdr:to>
      <xdr:col>64</xdr:col>
      <xdr:colOff>152400</xdr:colOff>
      <xdr:row>87</xdr:row>
      <xdr:rowOff>136071</xdr:rowOff>
    </xdr:to>
    <xdr:sp macro="" textlink="">
      <xdr:nvSpPr>
        <xdr:cNvPr id="283" name="楕円 282">
          <a:extLst>
            <a:ext uri="{FF2B5EF4-FFF2-40B4-BE49-F238E27FC236}">
              <a16:creationId xmlns:a16="http://schemas.microsoft.com/office/drawing/2014/main" id="{00000000-0008-0000-0300-00001B010000}"/>
            </a:ext>
          </a:extLst>
        </xdr:cNvPr>
        <xdr:cNvSpPr/>
      </xdr:nvSpPr>
      <xdr:spPr>
        <a:xfrm>
          <a:off x="13462000" y="14950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120848</xdr:rowOff>
    </xdr:from>
    <xdr:ext cx="762000" cy="259045"/>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3131800" y="150369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[14.77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00">
              <a:solidFill>
                <a:schemeClr val="dk1"/>
              </a:solidFill>
              <a:effectLst/>
              <a:latin typeface="+mn-lt"/>
              <a:ea typeface="+mn-ea"/>
              <a:cs typeface="+mn-cs"/>
            </a:rPr>
            <a:t>　</a:t>
          </a:r>
          <a:r>
            <a:rPr kumimoji="1" lang="ja-JP" altLang="ja-JP" sz="1000">
              <a:solidFill>
                <a:schemeClr val="dk1"/>
              </a:solidFill>
              <a:effectLst/>
              <a:latin typeface="+mn-lt"/>
              <a:ea typeface="+mn-ea"/>
              <a:cs typeface="+mn-cs"/>
            </a:rPr>
            <a:t>令和</a:t>
          </a:r>
          <a:r>
            <a:rPr kumimoji="1" lang="en-US" altLang="ja-JP" sz="1000">
              <a:solidFill>
                <a:schemeClr val="dk1"/>
              </a:solidFill>
              <a:effectLst/>
              <a:latin typeface="+mn-lt"/>
              <a:ea typeface="+mn-ea"/>
              <a:cs typeface="+mn-cs"/>
            </a:rPr>
            <a:t>4</a:t>
          </a:r>
          <a:r>
            <a:rPr kumimoji="1" lang="ja-JP" altLang="ja-JP" sz="1000">
              <a:solidFill>
                <a:schemeClr val="dk1"/>
              </a:solidFill>
              <a:effectLst/>
              <a:latin typeface="+mn-lt"/>
              <a:ea typeface="+mn-ea"/>
              <a:cs typeface="+mn-cs"/>
            </a:rPr>
            <a:t>年度に策定した定員管理計画に基づき、本市では令和</a:t>
          </a:r>
          <a:r>
            <a:rPr kumimoji="1" lang="en-US" altLang="ja-JP" sz="1000">
              <a:solidFill>
                <a:schemeClr val="dk1"/>
              </a:solidFill>
              <a:effectLst/>
              <a:latin typeface="+mn-lt"/>
              <a:ea typeface="+mn-ea"/>
              <a:cs typeface="+mn-cs"/>
            </a:rPr>
            <a:t>5</a:t>
          </a:r>
          <a:r>
            <a:rPr kumimoji="1" lang="ja-JP" altLang="ja-JP" sz="1000">
              <a:solidFill>
                <a:schemeClr val="dk1"/>
              </a:solidFill>
              <a:effectLst/>
              <a:latin typeface="+mn-lt"/>
              <a:ea typeface="+mn-ea"/>
              <a:cs typeface="+mn-cs"/>
            </a:rPr>
            <a:t>年度から令和</a:t>
          </a:r>
          <a:r>
            <a:rPr kumimoji="1" lang="en-US" altLang="ja-JP" sz="1000">
              <a:solidFill>
                <a:schemeClr val="dk1"/>
              </a:solidFill>
              <a:effectLst/>
              <a:latin typeface="+mn-lt"/>
              <a:ea typeface="+mn-ea"/>
              <a:cs typeface="+mn-cs"/>
            </a:rPr>
            <a:t>9</a:t>
          </a:r>
          <a:r>
            <a:rPr kumimoji="1" lang="ja-JP" altLang="ja-JP" sz="1000">
              <a:solidFill>
                <a:schemeClr val="dk1"/>
              </a:solidFill>
              <a:effectLst/>
              <a:latin typeface="+mn-lt"/>
              <a:ea typeface="+mn-ea"/>
              <a:cs typeface="+mn-cs"/>
            </a:rPr>
            <a:t>年度までの</a:t>
          </a:r>
          <a:r>
            <a:rPr kumimoji="1" lang="en-US" altLang="ja-JP" sz="1000">
              <a:solidFill>
                <a:schemeClr val="dk1"/>
              </a:solidFill>
              <a:effectLst/>
              <a:latin typeface="+mn-lt"/>
              <a:ea typeface="+mn-ea"/>
              <a:cs typeface="+mn-cs"/>
            </a:rPr>
            <a:t>5</a:t>
          </a:r>
          <a:r>
            <a:rPr kumimoji="1" lang="ja-JP" altLang="ja-JP" sz="1000">
              <a:solidFill>
                <a:schemeClr val="dk1"/>
              </a:solidFill>
              <a:effectLst/>
              <a:latin typeface="+mn-lt"/>
              <a:ea typeface="+mn-ea"/>
              <a:cs typeface="+mn-cs"/>
            </a:rPr>
            <a:t>年間で、定年年齢引上げの影響を踏まえつつ、定員を</a:t>
          </a:r>
          <a:r>
            <a:rPr kumimoji="1" lang="en-US" altLang="ja-JP" sz="1000">
              <a:solidFill>
                <a:schemeClr val="dk1"/>
              </a:solidFill>
              <a:effectLst/>
              <a:latin typeface="+mn-lt"/>
              <a:ea typeface="+mn-ea"/>
              <a:cs typeface="+mn-cs"/>
            </a:rPr>
            <a:t>3</a:t>
          </a:r>
          <a:r>
            <a:rPr kumimoji="1" lang="ja-JP" altLang="ja-JP" sz="1000">
              <a:solidFill>
                <a:schemeClr val="dk1"/>
              </a:solidFill>
              <a:effectLst/>
              <a:latin typeface="+mn-lt"/>
              <a:ea typeface="+mn-ea"/>
              <a:cs typeface="+mn-cs"/>
            </a:rPr>
            <a:t>名増加させる目標を設定している。</a:t>
          </a:r>
          <a:endParaRPr lang="ja-JP" altLang="ja-JP" sz="1100">
            <a:effectLst/>
          </a:endParaRPr>
        </a:p>
        <a:p>
          <a:r>
            <a:rPr kumimoji="1" lang="ja-JP" altLang="en-US" sz="1000">
              <a:solidFill>
                <a:schemeClr val="dk1"/>
              </a:solidFill>
              <a:effectLst/>
              <a:latin typeface="+mn-lt"/>
              <a:ea typeface="+mn-ea"/>
              <a:cs typeface="+mn-cs"/>
            </a:rPr>
            <a:t>　</a:t>
          </a:r>
          <a:r>
            <a:rPr kumimoji="1" lang="ja-JP" altLang="ja-JP" sz="1000">
              <a:solidFill>
                <a:schemeClr val="dk1"/>
              </a:solidFill>
              <a:effectLst/>
              <a:latin typeface="+mn-lt"/>
              <a:ea typeface="+mn-ea"/>
              <a:cs typeface="+mn-cs"/>
            </a:rPr>
            <a:t>一方で、本市の人口は過去</a:t>
          </a:r>
          <a:r>
            <a:rPr kumimoji="1" lang="en-US" altLang="ja-JP" sz="1000">
              <a:solidFill>
                <a:schemeClr val="dk1"/>
              </a:solidFill>
              <a:effectLst/>
              <a:latin typeface="+mn-lt"/>
              <a:ea typeface="+mn-ea"/>
              <a:cs typeface="+mn-cs"/>
            </a:rPr>
            <a:t>5</a:t>
          </a:r>
          <a:r>
            <a:rPr kumimoji="1" lang="ja-JP" altLang="ja-JP" sz="1000">
              <a:solidFill>
                <a:schemeClr val="dk1"/>
              </a:solidFill>
              <a:effectLst/>
              <a:latin typeface="+mn-lt"/>
              <a:ea typeface="+mn-ea"/>
              <a:cs typeface="+mn-cs"/>
            </a:rPr>
            <a:t>年間で</a:t>
          </a:r>
          <a:r>
            <a:rPr kumimoji="1" lang="en-US" altLang="ja-JP" sz="1000">
              <a:solidFill>
                <a:schemeClr val="dk1"/>
              </a:solidFill>
              <a:effectLst/>
              <a:latin typeface="+mn-lt"/>
              <a:ea typeface="+mn-ea"/>
              <a:cs typeface="+mn-cs"/>
            </a:rPr>
            <a:t>10</a:t>
          </a:r>
          <a:r>
            <a:rPr kumimoji="1" lang="ja-JP" altLang="ja-JP" sz="1000">
              <a:solidFill>
                <a:schemeClr val="dk1"/>
              </a:solidFill>
              <a:effectLst/>
              <a:latin typeface="+mn-lt"/>
              <a:ea typeface="+mn-ea"/>
              <a:cs typeface="+mn-cs"/>
            </a:rPr>
            <a:t>％を上回る急激な減少が続いており、人口減少に対して職員数が相対的に上回る形となるため、人口</a:t>
          </a:r>
          <a:r>
            <a:rPr kumimoji="1" lang="en-US" altLang="ja-JP" sz="1000">
              <a:solidFill>
                <a:schemeClr val="dk1"/>
              </a:solidFill>
              <a:effectLst/>
              <a:latin typeface="+mn-lt"/>
              <a:ea typeface="+mn-ea"/>
              <a:cs typeface="+mn-cs"/>
            </a:rPr>
            <a:t>1,000</a:t>
          </a:r>
          <a:r>
            <a:rPr kumimoji="1" lang="ja-JP" altLang="ja-JP" sz="1000">
              <a:solidFill>
                <a:schemeClr val="dk1"/>
              </a:solidFill>
              <a:effectLst/>
              <a:latin typeface="+mn-lt"/>
              <a:ea typeface="+mn-ea"/>
              <a:cs typeface="+mn-cs"/>
            </a:rPr>
            <a:t>人当たり職員数は増加傾向にある。</a:t>
          </a:r>
          <a:endParaRPr lang="ja-JP" altLang="ja-JP" sz="1100">
            <a:effectLst/>
          </a:endParaRPr>
        </a:p>
        <a:p>
          <a:r>
            <a:rPr kumimoji="1" lang="ja-JP" altLang="en-US" sz="1000">
              <a:solidFill>
                <a:schemeClr val="dk1"/>
              </a:solidFill>
              <a:effectLst/>
              <a:latin typeface="+mn-lt"/>
              <a:ea typeface="+mn-ea"/>
              <a:cs typeface="+mn-cs"/>
            </a:rPr>
            <a:t>　</a:t>
          </a:r>
          <a:r>
            <a:rPr kumimoji="1" lang="ja-JP" altLang="ja-JP" sz="1000">
              <a:solidFill>
                <a:schemeClr val="dk1"/>
              </a:solidFill>
              <a:effectLst/>
              <a:latin typeface="+mn-lt"/>
              <a:ea typeface="+mn-ea"/>
              <a:cs typeface="+mn-cs"/>
            </a:rPr>
            <a:t>また、他の類似団体が広域化を進めている消防本部を、本市では単独で組織・運営していることも、結果として他団体より職員数が多くなる要因の一つであると分析している。</a:t>
          </a:r>
          <a:endParaRPr lang="ja-JP" altLang="ja-JP" sz="1100">
            <a:effectLst/>
          </a:endParaRPr>
        </a:p>
        <a:p>
          <a:endParaRPr lang="ja-JP" altLang="ja-JP" sz="1100">
            <a:effectLst/>
          </a:endParaRPr>
        </a:p>
      </xdr:txBody>
    </xdr:sp>
    <xdr:clientData/>
  </xdr:twoCellAnchor>
  <xdr:oneCellAnchor>
    <xdr:from>
      <xdr:col>61</xdr:col>
      <xdr:colOff>6350</xdr:colOff>
      <xdr:row>54</xdr:row>
      <xdr:rowOff>139700</xdr:rowOff>
    </xdr:from>
    <xdr:ext cx="349839" cy="225703"/>
    <xdr:sp macro="" textlink="">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9" name="直線コネクタ 298">
          <a:extLst>
            <a:ext uri="{FF2B5EF4-FFF2-40B4-BE49-F238E27FC236}">
              <a16:creationId xmlns:a16="http://schemas.microsoft.com/office/drawing/2014/main" id="{00000000-0008-0000-0300-00002B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0" name="テキスト ボックス 309">
          <a:extLst>
            <a:ext uri="{FF2B5EF4-FFF2-40B4-BE49-F238E27FC236}">
              <a16:creationId xmlns:a16="http://schemas.microsoft.com/office/drawing/2014/main" id="{00000000-0008-0000-0300-000036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2" name="テキスト ボックス 311">
          <a:extLst>
            <a:ext uri="{FF2B5EF4-FFF2-40B4-BE49-F238E27FC236}">
              <a16:creationId xmlns:a16="http://schemas.microsoft.com/office/drawing/2014/main" id="{00000000-0008-0000-0300-000038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3" name="定員管理の状況グラフ枠">
          <a:extLst>
            <a:ext uri="{FF2B5EF4-FFF2-40B4-BE49-F238E27FC236}">
              <a16:creationId xmlns:a16="http://schemas.microsoft.com/office/drawing/2014/main" id="{00000000-0008-0000-0300-000039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166412</xdr:rowOff>
    </xdr:from>
    <xdr:to>
      <xdr:col>81</xdr:col>
      <xdr:colOff>44450</xdr:colOff>
      <xdr:row>66</xdr:row>
      <xdr:rowOff>76919</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flipV="1">
          <a:off x="17018000" y="10110512"/>
          <a:ext cx="0" cy="12821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48996</xdr:rowOff>
    </xdr:from>
    <xdr:ext cx="762000" cy="259045"/>
    <xdr:sp macro="" textlink="">
      <xdr:nvSpPr>
        <xdr:cNvPr id="315" name="定員管理の状況最小値テキスト">
          <a:extLst>
            <a:ext uri="{FF2B5EF4-FFF2-40B4-BE49-F238E27FC236}">
              <a16:creationId xmlns:a16="http://schemas.microsoft.com/office/drawing/2014/main" id="{00000000-0008-0000-0300-00003B010000}"/>
            </a:ext>
          </a:extLst>
        </xdr:cNvPr>
        <xdr:cNvSpPr txBox="1"/>
      </xdr:nvSpPr>
      <xdr:spPr>
        <a:xfrm>
          <a:off x="17106900" y="11364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76919</xdr:rowOff>
    </xdr:from>
    <xdr:to>
      <xdr:col>81</xdr:col>
      <xdr:colOff>133350</xdr:colOff>
      <xdr:row>66</xdr:row>
      <xdr:rowOff>76919</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1392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81339</xdr:rowOff>
    </xdr:from>
    <xdr:ext cx="762000" cy="259045"/>
    <xdr:sp macro="" textlink="">
      <xdr:nvSpPr>
        <xdr:cNvPr id="317" name="定員管理の状況最大値テキスト">
          <a:extLst>
            <a:ext uri="{FF2B5EF4-FFF2-40B4-BE49-F238E27FC236}">
              <a16:creationId xmlns:a16="http://schemas.microsoft.com/office/drawing/2014/main" id="{00000000-0008-0000-0300-00003D010000}"/>
            </a:ext>
          </a:extLst>
        </xdr:cNvPr>
        <xdr:cNvSpPr txBox="1"/>
      </xdr:nvSpPr>
      <xdr:spPr>
        <a:xfrm>
          <a:off x="17106900" y="9853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166412</xdr:rowOff>
    </xdr:from>
    <xdr:to>
      <xdr:col>81</xdr:col>
      <xdr:colOff>133350</xdr:colOff>
      <xdr:row>58</xdr:row>
      <xdr:rowOff>166412</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929100" y="10110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98341</xdr:rowOff>
    </xdr:from>
    <xdr:to>
      <xdr:col>81</xdr:col>
      <xdr:colOff>44450</xdr:colOff>
      <xdr:row>62</xdr:row>
      <xdr:rowOff>146600</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179800" y="10728241"/>
          <a:ext cx="838200" cy="48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157624</xdr:rowOff>
    </xdr:from>
    <xdr:ext cx="762000" cy="259045"/>
    <xdr:sp macro="" textlink="">
      <xdr:nvSpPr>
        <xdr:cNvPr id="320" name="定員管理の状況平均値テキスト">
          <a:extLst>
            <a:ext uri="{FF2B5EF4-FFF2-40B4-BE49-F238E27FC236}">
              <a16:creationId xmlns:a16="http://schemas.microsoft.com/office/drawing/2014/main" id="{00000000-0008-0000-0300-000040010000}"/>
            </a:ext>
          </a:extLst>
        </xdr:cNvPr>
        <xdr:cNvSpPr txBox="1"/>
      </xdr:nvSpPr>
      <xdr:spPr>
        <a:xfrm>
          <a:off x="17106900" y="1027317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141097</xdr:rowOff>
    </xdr:from>
    <xdr:to>
      <xdr:col>81</xdr:col>
      <xdr:colOff>95250</xdr:colOff>
      <xdr:row>61</xdr:row>
      <xdr:rowOff>71247</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967200" y="10428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70993</xdr:rowOff>
    </xdr:from>
    <xdr:to>
      <xdr:col>77</xdr:col>
      <xdr:colOff>44450</xdr:colOff>
      <xdr:row>62</xdr:row>
      <xdr:rowOff>98341</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5290800" y="10700893"/>
          <a:ext cx="889000" cy="27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124206</xdr:rowOff>
    </xdr:from>
    <xdr:to>
      <xdr:col>77</xdr:col>
      <xdr:colOff>95250</xdr:colOff>
      <xdr:row>61</xdr:row>
      <xdr:rowOff>54356</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6129000" y="10411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64533</xdr:rowOff>
    </xdr:from>
    <xdr:ext cx="7366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5798800" y="101800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58928</xdr:rowOff>
    </xdr:from>
    <xdr:to>
      <xdr:col>72</xdr:col>
      <xdr:colOff>203200</xdr:colOff>
      <xdr:row>62</xdr:row>
      <xdr:rowOff>70993</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4401800" y="10688828"/>
          <a:ext cx="8890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110532</xdr:rowOff>
    </xdr:from>
    <xdr:to>
      <xdr:col>73</xdr:col>
      <xdr:colOff>44450</xdr:colOff>
      <xdr:row>61</xdr:row>
      <xdr:rowOff>40682</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5240000" y="10397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50859</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909800" y="10166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38819</xdr:rowOff>
    </xdr:from>
    <xdr:to>
      <xdr:col>68</xdr:col>
      <xdr:colOff>152400</xdr:colOff>
      <xdr:row>62</xdr:row>
      <xdr:rowOff>58928</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3512800" y="10668719"/>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103294</xdr:rowOff>
    </xdr:from>
    <xdr:to>
      <xdr:col>68</xdr:col>
      <xdr:colOff>203200</xdr:colOff>
      <xdr:row>61</xdr:row>
      <xdr:rowOff>33444</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4351000" y="10390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43621</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020800" y="101591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75946</xdr:rowOff>
    </xdr:from>
    <xdr:to>
      <xdr:col>64</xdr:col>
      <xdr:colOff>152400</xdr:colOff>
      <xdr:row>61</xdr:row>
      <xdr:rowOff>6096</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3462000" y="10362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16273</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131800" y="101318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95800</xdr:rowOff>
    </xdr:from>
    <xdr:to>
      <xdr:col>81</xdr:col>
      <xdr:colOff>95250</xdr:colOff>
      <xdr:row>63</xdr:row>
      <xdr:rowOff>25950</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967200" y="1072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62</xdr:row>
      <xdr:rowOff>67877</xdr:rowOff>
    </xdr:from>
    <xdr:ext cx="762000" cy="259045"/>
    <xdr:sp macro="" textlink="">
      <xdr:nvSpPr>
        <xdr:cNvPr id="339" name="定員管理の状況該当値テキスト">
          <a:extLst>
            <a:ext uri="{FF2B5EF4-FFF2-40B4-BE49-F238E27FC236}">
              <a16:creationId xmlns:a16="http://schemas.microsoft.com/office/drawing/2014/main" id="{00000000-0008-0000-0300-000053010000}"/>
            </a:ext>
          </a:extLst>
        </xdr:cNvPr>
        <xdr:cNvSpPr txBox="1"/>
      </xdr:nvSpPr>
      <xdr:spPr>
        <a:xfrm>
          <a:off x="17106900" y="1069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47541</xdr:rowOff>
    </xdr:from>
    <xdr:to>
      <xdr:col>77</xdr:col>
      <xdr:colOff>95250</xdr:colOff>
      <xdr:row>62</xdr:row>
      <xdr:rowOff>149141</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6129000" y="10677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133918</xdr:rowOff>
    </xdr:from>
    <xdr:ext cx="7366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798800" y="1076381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20193</xdr:rowOff>
    </xdr:from>
    <xdr:to>
      <xdr:col>73</xdr:col>
      <xdr:colOff>44450</xdr:colOff>
      <xdr:row>62</xdr:row>
      <xdr:rowOff>121793</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5240000" y="10650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106570</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909800" y="10736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62</xdr:row>
      <xdr:rowOff>8128</xdr:rowOff>
    </xdr:from>
    <xdr:to>
      <xdr:col>68</xdr:col>
      <xdr:colOff>203200</xdr:colOff>
      <xdr:row>62</xdr:row>
      <xdr:rowOff>109728</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4351000" y="10638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94505</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020800" y="10724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159469</xdr:rowOff>
    </xdr:from>
    <xdr:to>
      <xdr:col>64</xdr:col>
      <xdr:colOff>152400</xdr:colOff>
      <xdr:row>62</xdr:row>
      <xdr:rowOff>89619</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3462000" y="10617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74396</xdr:rowOff>
    </xdr:from>
    <xdr:ext cx="7620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131800" y="107042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fontAlgn="t"/>
          <a:r>
            <a:rPr lang="ja-JP" altLang="en-US" sz="1100" b="0" i="0">
              <a:solidFill>
                <a:schemeClr val="dk1"/>
              </a:solidFill>
              <a:effectLst/>
              <a:latin typeface="+mn-lt"/>
              <a:ea typeface="+mn-ea"/>
              <a:cs typeface="+mn-cs"/>
            </a:rPr>
            <a:t>　以前に発行した大型事業に係る地方債の元金償還が始まったことにより、地方債残高は漸次的に増加していたが、普通交付税の増加もあって現在は横ばいで推移している。</a:t>
          </a:r>
          <a:br>
            <a:rPr lang="ja-JP" altLang="en-US" sz="1100" b="0" i="0">
              <a:solidFill>
                <a:schemeClr val="dk1"/>
              </a:solidFill>
              <a:effectLst/>
              <a:latin typeface="+mn-lt"/>
              <a:ea typeface="+mn-ea"/>
              <a:cs typeface="+mn-cs"/>
            </a:rPr>
          </a:br>
          <a:r>
            <a:rPr lang="ja-JP" altLang="en-US" sz="1100" b="0" i="0">
              <a:solidFill>
                <a:schemeClr val="dk1"/>
              </a:solidFill>
              <a:effectLst/>
              <a:latin typeface="+mn-lt"/>
              <a:ea typeface="+mn-ea"/>
              <a:cs typeface="+mn-cs"/>
            </a:rPr>
            <a:t>　今後は、償還額の範囲内での地方債発行に努めるとともに、交付税算入率の高い起債を活用していく。</a:t>
          </a:r>
        </a:p>
      </xdr:txBody>
    </xdr:sp>
    <xdr:clientData/>
  </xdr:twoCellAnchor>
  <xdr:oneCellAnchor>
    <xdr:from>
      <xdr:col>61</xdr:col>
      <xdr:colOff>6350</xdr:colOff>
      <xdr:row>32</xdr:row>
      <xdr:rowOff>101600</xdr:rowOff>
    </xdr:from>
    <xdr:ext cx="298543" cy="225703"/>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65299</xdr:rowOff>
    </xdr:from>
    <xdr:to>
      <xdr:col>81</xdr:col>
      <xdr:colOff>44450</xdr:colOff>
      <xdr:row>44</xdr:row>
      <xdr:rowOff>6244</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066049"/>
          <a:ext cx="0" cy="14839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149771</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522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6244</xdr:rowOff>
    </xdr:from>
    <xdr:to>
      <xdr:col>81</xdr:col>
      <xdr:colOff>133350</xdr:colOff>
      <xdr:row>44</xdr:row>
      <xdr:rowOff>6244</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550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151676</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58095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65299</xdr:rowOff>
    </xdr:from>
    <xdr:to>
      <xdr:col>81</xdr:col>
      <xdr:colOff>133350</xdr:colOff>
      <xdr:row>35</xdr:row>
      <xdr:rowOff>65299</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066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36</xdr:row>
      <xdr:rowOff>157268</xdr:rowOff>
    </xdr:from>
    <xdr:to>
      <xdr:col>81</xdr:col>
      <xdr:colOff>44450</xdr:colOff>
      <xdr:row>36</xdr:row>
      <xdr:rowOff>157268</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179800" y="632946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108708</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28090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136631</xdr:rowOff>
    </xdr:from>
    <xdr:to>
      <xdr:col>81</xdr:col>
      <xdr:colOff>95250</xdr:colOff>
      <xdr:row>37</xdr:row>
      <xdr:rowOff>66781</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36</xdr:row>
      <xdr:rowOff>149225</xdr:rowOff>
    </xdr:from>
    <xdr:to>
      <xdr:col>77</xdr:col>
      <xdr:colOff>44450</xdr:colOff>
      <xdr:row>36</xdr:row>
      <xdr:rowOff>157268</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6321425"/>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36</xdr:row>
      <xdr:rowOff>138642</xdr:rowOff>
    </xdr:from>
    <xdr:to>
      <xdr:col>77</xdr:col>
      <xdr:colOff>95250</xdr:colOff>
      <xdr:row>37</xdr:row>
      <xdr:rowOff>68792</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31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53569</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63972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36</xdr:row>
      <xdr:rowOff>139171</xdr:rowOff>
    </xdr:from>
    <xdr:to>
      <xdr:col>72</xdr:col>
      <xdr:colOff>203200</xdr:colOff>
      <xdr:row>36</xdr:row>
      <xdr:rowOff>149225</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4401800" y="6311371"/>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36</xdr:row>
      <xdr:rowOff>136631</xdr:rowOff>
    </xdr:from>
    <xdr:to>
      <xdr:col>73</xdr:col>
      <xdr:colOff>44450</xdr:colOff>
      <xdr:row>37</xdr:row>
      <xdr:rowOff>66781</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51558</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6395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36</xdr:row>
      <xdr:rowOff>131128</xdr:rowOff>
    </xdr:from>
    <xdr:to>
      <xdr:col>68</xdr:col>
      <xdr:colOff>152400</xdr:colOff>
      <xdr:row>36</xdr:row>
      <xdr:rowOff>139171</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3512800" y="6303328"/>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36</xdr:row>
      <xdr:rowOff>136631</xdr:rowOff>
    </xdr:from>
    <xdr:to>
      <xdr:col>68</xdr:col>
      <xdr:colOff>203200</xdr:colOff>
      <xdr:row>37</xdr:row>
      <xdr:rowOff>66781</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51558</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6395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142663</xdr:rowOff>
    </xdr:from>
    <xdr:to>
      <xdr:col>64</xdr:col>
      <xdr:colOff>152400</xdr:colOff>
      <xdr:row>37</xdr:row>
      <xdr:rowOff>72813</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6314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57590</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6401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106468</xdr:rowOff>
    </xdr:from>
    <xdr:to>
      <xdr:col>81</xdr:col>
      <xdr:colOff>95250</xdr:colOff>
      <xdr:row>37</xdr:row>
      <xdr:rowOff>36618</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278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35</xdr:row>
      <xdr:rowOff>122995</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123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36</xdr:row>
      <xdr:rowOff>106468</xdr:rowOff>
    </xdr:from>
    <xdr:to>
      <xdr:col>77</xdr:col>
      <xdr:colOff>95250</xdr:colOff>
      <xdr:row>37</xdr:row>
      <xdr:rowOff>36618</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278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46795</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0475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36</xdr:row>
      <xdr:rowOff>98425</xdr:rowOff>
    </xdr:from>
    <xdr:to>
      <xdr:col>73</xdr:col>
      <xdr:colOff>44450</xdr:colOff>
      <xdr:row>37</xdr:row>
      <xdr:rowOff>28575</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270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38752</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039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36</xdr:row>
      <xdr:rowOff>88371</xdr:rowOff>
    </xdr:from>
    <xdr:to>
      <xdr:col>68</xdr:col>
      <xdr:colOff>203200</xdr:colOff>
      <xdr:row>37</xdr:row>
      <xdr:rowOff>18521</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260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28698</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0294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80328</xdr:rowOff>
    </xdr:from>
    <xdr:to>
      <xdr:col>64</xdr:col>
      <xdr:colOff>152400</xdr:colOff>
      <xdr:row>37</xdr:row>
      <xdr:rowOff>10478</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252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20655</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021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[43.2%]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fontAlgn="t"/>
          <a:r>
            <a:rPr lang="ja-JP" altLang="en-US" sz="1100" b="0" i="0">
              <a:solidFill>
                <a:schemeClr val="dk1"/>
              </a:solidFill>
              <a:effectLst/>
              <a:latin typeface="+mn-lt"/>
              <a:ea typeface="+mn-ea"/>
              <a:cs typeface="+mn-cs"/>
            </a:rPr>
            <a:t>　近年、大型事業の実施に伴い、償還額を上回る起債発行が続いており、令和４年度は前年度と比較して起債発行額が減少したものの、令和５年度以降は再び償還額を上回る起債発行となり、地方債残高は増加傾向にある。</a:t>
          </a:r>
          <a:br>
            <a:rPr lang="ja-JP" altLang="en-US" sz="1100" b="0" i="0">
              <a:solidFill>
                <a:schemeClr val="dk1"/>
              </a:solidFill>
              <a:effectLst/>
              <a:latin typeface="+mn-lt"/>
              <a:ea typeface="+mn-ea"/>
              <a:cs typeface="+mn-cs"/>
            </a:rPr>
          </a:br>
          <a:r>
            <a:rPr lang="ja-JP" altLang="en-US" sz="1100" b="0" i="0">
              <a:solidFill>
                <a:schemeClr val="dk1"/>
              </a:solidFill>
              <a:effectLst/>
              <a:latin typeface="+mn-lt"/>
              <a:ea typeface="+mn-ea"/>
              <a:cs typeface="+mn-cs"/>
            </a:rPr>
            <a:t>　一方、ふるさと納税額の減少により充当可能基金が減少したことから、将来負担比率は前年度と比べて</a:t>
          </a:r>
          <a:r>
            <a:rPr lang="en-US" altLang="ja-JP" sz="1100" b="0" i="0">
              <a:solidFill>
                <a:schemeClr val="dk1"/>
              </a:solidFill>
              <a:effectLst/>
              <a:latin typeface="+mn-lt"/>
              <a:ea typeface="+mn-ea"/>
              <a:cs typeface="+mn-cs"/>
            </a:rPr>
            <a:t>4.6</a:t>
          </a:r>
          <a:r>
            <a:rPr lang="ja-JP" altLang="en-US" sz="1100" b="0" i="0">
              <a:solidFill>
                <a:schemeClr val="dk1"/>
              </a:solidFill>
              <a:effectLst/>
              <a:latin typeface="+mn-lt"/>
              <a:ea typeface="+mn-ea"/>
              <a:cs typeface="+mn-cs"/>
            </a:rPr>
            <a:t>ポイント上昇した。</a:t>
          </a:r>
        </a:p>
        <a:p>
          <a:pPr fontAlgn="t"/>
          <a:r>
            <a:rPr lang="ja-JP" altLang="en-US" sz="1100" b="0" i="0">
              <a:solidFill>
                <a:schemeClr val="dk1"/>
              </a:solidFill>
              <a:effectLst/>
              <a:latin typeface="+mn-lt"/>
              <a:ea typeface="+mn-ea"/>
              <a:cs typeface="+mn-cs"/>
            </a:rPr>
            <a:t>　今後は、償還額の範囲内での起債発行に努めるとともに、事業実施の適正化を図り、財政健全化に取り組む。</a:t>
          </a: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88265</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370667"/>
          <a:ext cx="0" cy="16609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60342</xdr:rowOff>
    </xdr:from>
    <xdr:ext cx="762000" cy="259045"/>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4003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88265</xdr:rowOff>
    </xdr:from>
    <xdr:to>
      <xdr:col>81</xdr:col>
      <xdr:colOff>133350</xdr:colOff>
      <xdr:row>23</xdr:row>
      <xdr:rowOff>88265</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4031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16</xdr:row>
      <xdr:rowOff>144921</xdr:rowOff>
    </xdr:from>
    <xdr:to>
      <xdr:col>81</xdr:col>
      <xdr:colOff>44450</xdr:colOff>
      <xdr:row>17</xdr:row>
      <xdr:rowOff>35137</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a:off x="16179800" y="2888121"/>
          <a:ext cx="838200" cy="61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76852</xdr:rowOff>
    </xdr:from>
    <xdr:ext cx="762000" cy="259045"/>
    <xdr:sp macro="" textlink="">
      <xdr:nvSpPr>
        <xdr:cNvPr id="444" name="将来負担の状況平均値テキスト">
          <a:extLst>
            <a:ext uri="{FF2B5EF4-FFF2-40B4-BE49-F238E27FC236}">
              <a16:creationId xmlns:a16="http://schemas.microsoft.com/office/drawing/2014/main" id="{00000000-0008-0000-0300-0000BC010000}"/>
            </a:ext>
          </a:extLst>
        </xdr:cNvPr>
        <xdr:cNvSpPr txBox="1"/>
      </xdr:nvSpPr>
      <xdr:spPr>
        <a:xfrm>
          <a:off x="17106900" y="23057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60325</xdr:rowOff>
    </xdr:from>
    <xdr:to>
      <xdr:col>81</xdr:col>
      <xdr:colOff>95250</xdr:colOff>
      <xdr:row>14</xdr:row>
      <xdr:rowOff>161925</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967200" y="2460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16</xdr:row>
      <xdr:rowOff>144921</xdr:rowOff>
    </xdr:from>
    <xdr:to>
      <xdr:col>77</xdr:col>
      <xdr:colOff>44450</xdr:colOff>
      <xdr:row>17</xdr:row>
      <xdr:rowOff>47202</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5290800" y="2888121"/>
          <a:ext cx="889000" cy="73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56303</xdr:rowOff>
    </xdr:from>
    <xdr:to>
      <xdr:col>77</xdr:col>
      <xdr:colOff>95250</xdr:colOff>
      <xdr:row>14</xdr:row>
      <xdr:rowOff>157903</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456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168080</xdr:rowOff>
    </xdr:from>
    <xdr:ext cx="7366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2254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17</xdr:row>
      <xdr:rowOff>47202</xdr:rowOff>
    </xdr:from>
    <xdr:to>
      <xdr:col>72</xdr:col>
      <xdr:colOff>203200</xdr:colOff>
      <xdr:row>17</xdr:row>
      <xdr:rowOff>143722</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flipV="1">
          <a:off x="14401800" y="2961852"/>
          <a:ext cx="8890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130034</xdr:rowOff>
    </xdr:from>
    <xdr:to>
      <xdr:col>73</xdr:col>
      <xdr:colOff>44450</xdr:colOff>
      <xdr:row>15</xdr:row>
      <xdr:rowOff>60184</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5240000" y="2530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70361</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909800" y="22992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17</xdr:row>
      <xdr:rowOff>143722</xdr:rowOff>
    </xdr:from>
    <xdr:to>
      <xdr:col>68</xdr:col>
      <xdr:colOff>152400</xdr:colOff>
      <xdr:row>18</xdr:row>
      <xdr:rowOff>126435</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flipV="1">
          <a:off x="13512800" y="3058372"/>
          <a:ext cx="889000" cy="154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85937</xdr:rowOff>
    </xdr:from>
    <xdr:to>
      <xdr:col>68</xdr:col>
      <xdr:colOff>203200</xdr:colOff>
      <xdr:row>16</xdr:row>
      <xdr:rowOff>16087</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4351000" y="2657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26264</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020800" y="2426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132997</xdr:rowOff>
    </xdr:from>
    <xdr:to>
      <xdr:col>64</xdr:col>
      <xdr:colOff>152400</xdr:colOff>
      <xdr:row>17</xdr:row>
      <xdr:rowOff>63147</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3462000" y="2876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73324</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3131800" y="2645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16</xdr:row>
      <xdr:rowOff>155787</xdr:rowOff>
    </xdr:from>
    <xdr:to>
      <xdr:col>81</xdr:col>
      <xdr:colOff>95250</xdr:colOff>
      <xdr:row>17</xdr:row>
      <xdr:rowOff>85937</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6967200" y="2898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16</xdr:row>
      <xdr:rowOff>127864</xdr:rowOff>
    </xdr:from>
    <xdr:ext cx="762000" cy="259045"/>
    <xdr:sp macro="" textlink="">
      <xdr:nvSpPr>
        <xdr:cNvPr id="463" name="将来負担の状況該当値テキスト">
          <a:extLst>
            <a:ext uri="{FF2B5EF4-FFF2-40B4-BE49-F238E27FC236}">
              <a16:creationId xmlns:a16="http://schemas.microsoft.com/office/drawing/2014/main" id="{00000000-0008-0000-0300-0000CF010000}"/>
            </a:ext>
          </a:extLst>
        </xdr:cNvPr>
        <xdr:cNvSpPr txBox="1"/>
      </xdr:nvSpPr>
      <xdr:spPr>
        <a:xfrm>
          <a:off x="17106900" y="28710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16</xdr:row>
      <xdr:rowOff>94121</xdr:rowOff>
    </xdr:from>
    <xdr:to>
      <xdr:col>77</xdr:col>
      <xdr:colOff>95250</xdr:colOff>
      <xdr:row>17</xdr:row>
      <xdr:rowOff>24271</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6129000" y="2837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17</xdr:row>
      <xdr:rowOff>9048</xdr:rowOff>
    </xdr:from>
    <xdr:ext cx="7366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798800" y="29236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16</xdr:row>
      <xdr:rowOff>167852</xdr:rowOff>
    </xdr:from>
    <xdr:to>
      <xdr:col>73</xdr:col>
      <xdr:colOff>44450</xdr:colOff>
      <xdr:row>17</xdr:row>
      <xdr:rowOff>98002</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5240000" y="2911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17</xdr:row>
      <xdr:rowOff>82779</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4909800" y="2997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17</xdr:row>
      <xdr:rowOff>92922</xdr:rowOff>
    </xdr:from>
    <xdr:to>
      <xdr:col>68</xdr:col>
      <xdr:colOff>203200</xdr:colOff>
      <xdr:row>18</xdr:row>
      <xdr:rowOff>23072</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4351000" y="3007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18</xdr:row>
      <xdr:rowOff>7849</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020800" y="3093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18</xdr:row>
      <xdr:rowOff>75635</xdr:rowOff>
    </xdr:from>
    <xdr:to>
      <xdr:col>64</xdr:col>
      <xdr:colOff>152400</xdr:colOff>
      <xdr:row>19</xdr:row>
      <xdr:rowOff>5786</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3462000" y="3161735"/>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18</xdr:row>
      <xdr:rowOff>162013</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3131800" y="3248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宮崎県串間市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16,047
15,898
294.92
17,256,427
16,764,867
374,974
7,012,436
12,108,291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7.4
43.2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fontAlgn="t"/>
          <a:r>
            <a:rPr lang="ja-JP" altLang="en-US" sz="1100" b="0" i="0">
              <a:solidFill>
                <a:schemeClr val="dk1"/>
              </a:solidFill>
              <a:effectLst/>
              <a:latin typeface="+mn-lt"/>
              <a:ea typeface="+mn-ea"/>
              <a:cs typeface="+mn-cs"/>
            </a:rPr>
            <a:t>　類似団体と比較して職員数が多く、経常収支比率に占める人件費の割合が高い水準にあった。その改善策として、特別昇給の見直しをはじめとする給与制度の是正や、新規採用の抑制による職員数の削減など、行財政改革を通じて人件費の縮減に取り組んできた。</a:t>
          </a:r>
          <a:br>
            <a:rPr lang="ja-JP" altLang="en-US" sz="1100" b="0" i="0">
              <a:solidFill>
                <a:schemeClr val="dk1"/>
              </a:solidFill>
              <a:effectLst/>
              <a:latin typeface="+mn-lt"/>
              <a:ea typeface="+mn-ea"/>
              <a:cs typeface="+mn-cs"/>
            </a:rPr>
          </a:br>
          <a:r>
            <a:rPr lang="ja-JP" altLang="en-US" sz="1100" b="0" i="0">
              <a:solidFill>
                <a:schemeClr val="dk1"/>
              </a:solidFill>
              <a:effectLst/>
              <a:latin typeface="+mn-lt"/>
              <a:ea typeface="+mn-ea"/>
              <a:cs typeface="+mn-cs"/>
            </a:rPr>
            <a:t>　令和６年度については、人事院勧告に伴う給与改定の影響や退職手当の増加、国民スポーツ大会の実施に向けた採用増により、</a:t>
          </a:r>
          <a:r>
            <a:rPr lang="en-US" altLang="ja-JP" sz="1100" b="0" i="0">
              <a:solidFill>
                <a:schemeClr val="dk1"/>
              </a:solidFill>
              <a:effectLst/>
              <a:latin typeface="+mn-lt"/>
              <a:ea typeface="+mn-ea"/>
              <a:cs typeface="+mn-cs"/>
            </a:rPr>
            <a:t>1.0</a:t>
          </a:r>
          <a:r>
            <a:rPr lang="ja-JP" altLang="en-US" sz="1100" b="0" i="0">
              <a:solidFill>
                <a:schemeClr val="dk1"/>
              </a:solidFill>
              <a:effectLst/>
              <a:latin typeface="+mn-lt"/>
              <a:ea typeface="+mn-ea"/>
              <a:cs typeface="+mn-cs"/>
            </a:rPr>
            <a:t>ポイント上昇しているものの、引き続き行財政改革を推進していく。</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159004</xdr:rowOff>
    </xdr:from>
    <xdr:to>
      <xdr:col>24</xdr:col>
      <xdr:colOff>25400</xdr:colOff>
      <xdr:row>41</xdr:row>
      <xdr:rowOff>110998</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88304"/>
          <a:ext cx="0" cy="1152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83075</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12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110998</xdr:rowOff>
    </xdr:from>
    <xdr:to>
      <xdr:col>24</xdr:col>
      <xdr:colOff>114300</xdr:colOff>
      <xdr:row>41</xdr:row>
      <xdr:rowOff>110998</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40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73931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31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159004</xdr:rowOff>
    </xdr:from>
    <xdr:to>
      <xdr:col>24</xdr:col>
      <xdr:colOff>114300</xdr:colOff>
      <xdr:row>34</xdr:row>
      <xdr:rowOff>159004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88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161290</xdr:rowOff>
    </xdr:from>
    <xdr:to>
      <xdr:col>24</xdr:col>
      <xdr:colOff>25400</xdr:colOff>
      <xdr:row>38</xdr:row>
      <xdr:rowOff>35560</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50494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90441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626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73914</xdr:rowOff>
    </xdr:from>
    <xdr:to>
      <xdr:col>24</xdr:col>
      <xdr:colOff>76200</xdr:colOff>
      <xdr:row>38</xdr:row>
      <xdr:rowOff>4064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41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161290</xdr:rowOff>
    </xdr:from>
    <xdr:to>
      <xdr:col>19</xdr:col>
      <xdr:colOff>187325</xdr:colOff>
      <xdr:row>37</xdr:row>
      <xdr:rowOff>170434</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50494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28194</xdr:rowOff>
    </xdr:from>
    <xdr:to>
      <xdr:col>20</xdr:col>
      <xdr:colOff>38100</xdr:colOff>
      <xdr:row>37</xdr:row>
      <xdr:rowOff>129794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139971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1407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124714</xdr:rowOff>
    </xdr:from>
    <xdr:to>
      <xdr:col>15</xdr:col>
      <xdr:colOff>98425</xdr:colOff>
      <xdr:row>37</xdr:row>
      <xdr:rowOff>170434</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468364"/>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19050</xdr:rowOff>
    </xdr:from>
    <xdr:to>
      <xdr:col>15</xdr:col>
      <xdr:colOff>149225</xdr:colOff>
      <xdr:row>37</xdr:row>
      <xdr:rowOff>120650</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130827</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13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124714</xdr:rowOff>
    </xdr:from>
    <xdr:to>
      <xdr:col>11</xdr:col>
      <xdr:colOff>9525</xdr:colOff>
      <xdr:row>37</xdr:row>
      <xdr:rowOff>152146</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468364"/>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163068</xdr:rowOff>
    </xdr:from>
    <xdr:to>
      <xdr:col>11</xdr:col>
      <xdr:colOff>60325</xdr:colOff>
      <xdr:row>37</xdr:row>
      <xdr:rowOff>93218</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103395</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104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51054</xdr:rowOff>
    </xdr:from>
    <xdr:to>
      <xdr:col>6</xdr:col>
      <xdr:colOff>171450</xdr:colOff>
      <xdr:row>37</xdr:row>
      <xdr:rowOff>152654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162831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163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156210</xdr:rowOff>
    </xdr:from>
    <xdr:to>
      <xdr:col>24</xdr:col>
      <xdr:colOff>76200</xdr:colOff>
      <xdr:row>38</xdr:row>
      <xdr:rowOff>86360</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49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128287</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47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110490</xdr:rowOff>
    </xdr:from>
    <xdr:to>
      <xdr:col>20</xdr:col>
      <xdr:colOff>38100</xdr:colOff>
      <xdr:row>38</xdr:row>
      <xdr:rowOff>40640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45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25417</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5405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119634</xdr:rowOff>
    </xdr:from>
    <xdr:to>
      <xdr:col>15</xdr:col>
      <xdr:colOff>149225</xdr:colOff>
      <xdr:row>38</xdr:row>
      <xdr:rowOff>49785</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46328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34561</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549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73914</xdr:rowOff>
    </xdr:from>
    <xdr:to>
      <xdr:col>11</xdr:col>
      <xdr:colOff>60325</xdr:colOff>
      <xdr:row>38</xdr:row>
      <xdr:rowOff>4064</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417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160291</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503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101346</xdr:rowOff>
    </xdr:from>
    <xdr:to>
      <xdr:col>6</xdr:col>
      <xdr:colOff>171450</xdr:colOff>
      <xdr:row>38</xdr:row>
      <xdr:rowOff>31496</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444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16273</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531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fontAlgn="t"/>
          <a:r>
            <a:rPr lang="ja-JP" altLang="en-US" sz="1100" b="0" i="0">
              <a:solidFill>
                <a:schemeClr val="dk1"/>
              </a:solidFill>
              <a:effectLst/>
              <a:latin typeface="+mn-lt"/>
              <a:ea typeface="+mn-ea"/>
              <a:cs typeface="+mn-cs"/>
            </a:rPr>
            <a:t>　物件費自体は前年度と同程度で推移しているが、ふるさと納税額の減少に伴い、当該財源を原資とするふるさと納税関連委託料が減少したことから、前年度比で</a:t>
          </a:r>
          <a:r>
            <a:rPr lang="en-US" altLang="ja-JP" sz="1100" b="0" i="0">
              <a:solidFill>
                <a:schemeClr val="dk1"/>
              </a:solidFill>
              <a:effectLst/>
              <a:latin typeface="+mn-lt"/>
              <a:ea typeface="+mn-ea"/>
              <a:cs typeface="+mn-cs"/>
            </a:rPr>
            <a:t>1.1</a:t>
          </a:r>
          <a:r>
            <a:rPr lang="ja-JP" altLang="en-US" sz="1100" b="0" i="0">
              <a:solidFill>
                <a:schemeClr val="dk1"/>
              </a:solidFill>
              <a:effectLst/>
              <a:latin typeface="+mn-lt"/>
              <a:ea typeface="+mn-ea"/>
              <a:cs typeface="+mn-cs"/>
            </a:rPr>
            <a:t>ポイントの増となっている。</a:t>
          </a:r>
        </a:p>
        <a:p>
          <a:pPr fontAlgn="t"/>
          <a:r>
            <a:rPr lang="ja-JP" altLang="en-US" sz="1100" b="0" i="0">
              <a:solidFill>
                <a:schemeClr val="dk1"/>
              </a:solidFill>
              <a:effectLst/>
              <a:latin typeface="+mn-lt"/>
              <a:ea typeface="+mn-ea"/>
              <a:cs typeface="+mn-cs"/>
            </a:rPr>
            <a:t>　また、社会情勢として物価高騰が継続しているため、今後も高い水準で推移することが見込まれる。このため、歳出予算の精査等を通じて、物件費の抑制に努める。</a:t>
          </a:r>
        </a:p>
        <a:p>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161290</xdr:rowOff>
    </xdr:from>
    <xdr:to>
      <xdr:col>82</xdr:col>
      <xdr:colOff>107950</xdr:colOff>
      <xdr:row>20</xdr:row>
      <xdr:rowOff>157480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390140"/>
          <a:ext cx="0" cy="1196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129557</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558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157480</xdr:rowOff>
    </xdr:from>
    <xdr:to>
      <xdr:col>82</xdr:col>
      <xdr:colOff>196850</xdr:colOff>
      <xdr:row>20</xdr:row>
      <xdr:rowOff>157480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586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76217</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213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161290</xdr:rowOff>
    </xdr:from>
    <xdr:to>
      <xdr:col>82</xdr:col>
      <xdr:colOff>196850</xdr:colOff>
      <xdr:row>13</xdr:row>
      <xdr:rowOff>161290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390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127000</xdr:rowOff>
    </xdr:from>
    <xdr:to>
      <xdr:col>82</xdr:col>
      <xdr:colOff>107950</xdr:colOff>
      <xdr:row>17</xdr:row>
      <xdr:rowOff>39370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2870200"/>
          <a:ext cx="8382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130827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702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127000</xdr:rowOff>
    </xdr:from>
    <xdr:to>
      <xdr:col>78</xdr:col>
      <xdr:colOff>69850</xdr:colOff>
      <xdr:row>17</xdr:row>
      <xdr:rowOff>107950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flipV="1">
          <a:off x="14782800" y="287020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83820</xdr:rowOff>
    </xdr:from>
    <xdr:to>
      <xdr:col>78</xdr:col>
      <xdr:colOff>120650</xdr:colOff>
      <xdr:row>17</xdr:row>
      <xdr:rowOff>13970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170197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9133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92710</xdr:rowOff>
    </xdr:from>
    <xdr:to>
      <xdr:col>73</xdr:col>
      <xdr:colOff>180975</xdr:colOff>
      <xdr:row>17</xdr:row>
      <xdr:rowOff>107950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300736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60960</xdr:rowOff>
    </xdr:from>
    <xdr:to>
      <xdr:col>74</xdr:col>
      <xdr:colOff>31750</xdr:colOff>
      <xdr:row>16</xdr:row>
      <xdr:rowOff>162560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804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1287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573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16510</xdr:rowOff>
    </xdr:from>
    <xdr:to>
      <xdr:col>69</xdr:col>
      <xdr:colOff>92075</xdr:colOff>
      <xdr:row>17</xdr:row>
      <xdr:rowOff>92710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a:off x="13004800" y="293116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148590</xdr:rowOff>
    </xdr:from>
    <xdr:to>
      <xdr:col>69</xdr:col>
      <xdr:colOff>142875</xdr:colOff>
      <xdr:row>16</xdr:row>
      <xdr:rowOff>78740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720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88917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489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22860</xdr:rowOff>
    </xdr:from>
    <xdr:to>
      <xdr:col>65</xdr:col>
      <xdr:colOff>53975</xdr:colOff>
      <xdr:row>16</xdr:row>
      <xdr:rowOff>124460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76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134637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534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160020</xdr:rowOff>
    </xdr:from>
    <xdr:to>
      <xdr:col>82</xdr:col>
      <xdr:colOff>158750</xdr:colOff>
      <xdr:row>17</xdr:row>
      <xdr:rowOff>90170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903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132097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875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76200</xdr:rowOff>
    </xdr:from>
    <xdr:to>
      <xdr:col>78</xdr:col>
      <xdr:colOff>120650</xdr:colOff>
      <xdr:row>17</xdr:row>
      <xdr:rowOff>6350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81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16527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588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57150</xdr:rowOff>
    </xdr:from>
    <xdr:to>
      <xdr:col>74</xdr:col>
      <xdr:colOff>31750</xdr:colOff>
      <xdr:row>17</xdr:row>
      <xdr:rowOff>158750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97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143527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305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41910</xdr:rowOff>
    </xdr:from>
    <xdr:to>
      <xdr:col>69</xdr:col>
      <xdr:colOff>142875</xdr:colOff>
      <xdr:row>17</xdr:row>
      <xdr:rowOff>143510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956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128287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3042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137160</xdr:rowOff>
    </xdr:from>
    <xdr:to>
      <xdr:col>65</xdr:col>
      <xdr:colOff>53975</xdr:colOff>
      <xdr:row>17</xdr:row>
      <xdr:rowOff>67310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880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52087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966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fontAlgn="t"/>
          <a:r>
            <a:rPr lang="ja-JP" altLang="en-US" sz="1100" b="0" i="0">
              <a:solidFill>
                <a:schemeClr val="dk1"/>
              </a:solidFill>
              <a:effectLst/>
              <a:latin typeface="+mn-lt"/>
              <a:ea typeface="+mn-ea"/>
              <a:cs typeface="+mn-cs"/>
            </a:rPr>
            <a:t>　</a:t>
          </a:r>
          <a:r>
            <a:rPr lang="ja-JP" altLang="en-US" sz="1000" b="0" i="0">
              <a:solidFill>
                <a:schemeClr val="dk1"/>
              </a:solidFill>
              <a:effectLst/>
              <a:latin typeface="+mn-lt"/>
              <a:ea typeface="+mn-ea"/>
              <a:cs typeface="+mn-cs"/>
            </a:rPr>
            <a:t>扶助費に係る経常収支比率は類似団体平均を上回っているものの、前年度と比較すると </a:t>
          </a:r>
          <a:r>
            <a:rPr lang="en-US" altLang="ja-JP" sz="1000" b="0" i="0">
              <a:solidFill>
                <a:schemeClr val="dk1"/>
              </a:solidFill>
              <a:effectLst/>
              <a:latin typeface="+mn-lt"/>
              <a:ea typeface="+mn-ea"/>
              <a:cs typeface="+mn-cs"/>
            </a:rPr>
            <a:t>2.8 </a:t>
          </a:r>
          <a:r>
            <a:rPr lang="ja-JP" altLang="en-US" sz="1000" b="0" i="0">
              <a:solidFill>
                <a:schemeClr val="dk1"/>
              </a:solidFill>
              <a:effectLst/>
              <a:latin typeface="+mn-lt"/>
              <a:ea typeface="+mn-ea"/>
              <a:cs typeface="+mn-cs"/>
            </a:rPr>
            <a:t>ポイント減少した。</a:t>
          </a:r>
          <a:br>
            <a:rPr lang="ja-JP" altLang="en-US" sz="1000" b="0" i="0">
              <a:solidFill>
                <a:schemeClr val="dk1"/>
              </a:solidFill>
              <a:effectLst/>
              <a:latin typeface="+mn-lt"/>
              <a:ea typeface="+mn-ea"/>
              <a:cs typeface="+mn-cs"/>
            </a:rPr>
          </a:br>
          <a:r>
            <a:rPr lang="ja-JP" altLang="en-US" sz="1000" b="0" i="0">
              <a:solidFill>
                <a:schemeClr val="dk1"/>
              </a:solidFill>
              <a:effectLst/>
              <a:latin typeface="+mn-lt"/>
              <a:ea typeface="+mn-ea"/>
              <a:cs typeface="+mn-cs"/>
            </a:rPr>
            <a:t>　この主な要因は、子育て支援対策事業において特定目的基金を活用したことによるものである。</a:t>
          </a:r>
        </a:p>
        <a:p>
          <a:pPr fontAlgn="t"/>
          <a:r>
            <a:rPr lang="ja-JP" altLang="en-US" sz="1000" b="0" i="0">
              <a:solidFill>
                <a:schemeClr val="dk1"/>
              </a:solidFill>
              <a:effectLst/>
              <a:latin typeface="+mn-lt"/>
              <a:ea typeface="+mn-ea"/>
              <a:cs typeface="+mn-cs"/>
            </a:rPr>
            <a:t>　扶助費は、施設型給付や障害者福祉サービス、生活保護費などが大きな割合を占めており、今後も高い水準で推移することが見込まれる。そのため、各種審査の適正化や単独扶助の見直し等を進め、扶助費の適正化に努める。</a:t>
          </a: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121557</xdr:rowOff>
    </xdr:from>
    <xdr:to>
      <xdr:col>24</xdr:col>
      <xdr:colOff>25400</xdr:colOff>
      <xdr:row>60</xdr:row>
      <xdr:rowOff>143328</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036957"/>
          <a:ext cx="0" cy="13933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115405</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402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143328</xdr:rowOff>
    </xdr:from>
    <xdr:to>
      <xdr:col>24</xdr:col>
      <xdr:colOff>114300</xdr:colOff>
      <xdr:row>60</xdr:row>
      <xdr:rowOff>143328</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430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36484</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80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121557</xdr:rowOff>
    </xdr:from>
    <xdr:to>
      <xdr:col>24</xdr:col>
      <xdr:colOff>114300</xdr:colOff>
      <xdr:row>52</xdr:row>
      <xdr:rowOff>121557</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036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48078</xdr:rowOff>
    </xdr:from>
    <xdr:to>
      <xdr:col>24</xdr:col>
      <xdr:colOff>25400</xdr:colOff>
      <xdr:row>59</xdr:row>
      <xdr:rowOff>9978</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3987800" y="9820728"/>
          <a:ext cx="838200" cy="304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160762</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419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144235</xdr:rowOff>
    </xdr:from>
    <xdr:to>
      <xdr:col>24</xdr:col>
      <xdr:colOff>76200</xdr:colOff>
      <xdr:row>56</xdr:row>
      <xdr:rowOff>74385</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57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58</xdr:row>
      <xdr:rowOff>29028</xdr:rowOff>
    </xdr:from>
    <xdr:to>
      <xdr:col>19</xdr:col>
      <xdr:colOff>187325</xdr:colOff>
      <xdr:row>59</xdr:row>
      <xdr:rowOff>9978</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973128"/>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144235</xdr:rowOff>
    </xdr:from>
    <xdr:to>
      <xdr:col>20</xdr:col>
      <xdr:colOff>38100</xdr:colOff>
      <xdr:row>56</xdr:row>
      <xdr:rowOff>74385</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57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84562</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3428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58</xdr:row>
      <xdr:rowOff>29028</xdr:rowOff>
    </xdr:from>
    <xdr:to>
      <xdr:col>15</xdr:col>
      <xdr:colOff>98425</xdr:colOff>
      <xdr:row>58</xdr:row>
      <xdr:rowOff>94343</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2209800" y="9973128"/>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111578</xdr:rowOff>
    </xdr:from>
    <xdr:to>
      <xdr:col>15</xdr:col>
      <xdr:colOff>149225</xdr:colOff>
      <xdr:row>56</xdr:row>
      <xdr:rowOff>41728</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541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51905</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310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58</xdr:row>
      <xdr:rowOff>94343</xdr:rowOff>
    </xdr:from>
    <xdr:to>
      <xdr:col>11</xdr:col>
      <xdr:colOff>9525</xdr:colOff>
      <xdr:row>59</xdr:row>
      <xdr:rowOff>64407</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10038443"/>
          <a:ext cx="889000" cy="141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78922</xdr:rowOff>
    </xdr:from>
    <xdr:to>
      <xdr:col>11</xdr:col>
      <xdr:colOff>60325</xdr:colOff>
      <xdr:row>56</xdr:row>
      <xdr:rowOff>9072</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50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19249</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277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133350</xdr:rowOff>
    </xdr:from>
    <xdr:to>
      <xdr:col>6</xdr:col>
      <xdr:colOff>171450</xdr:colOff>
      <xdr:row>56</xdr:row>
      <xdr:rowOff>63500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73677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168728</xdr:rowOff>
    </xdr:from>
    <xdr:to>
      <xdr:col>24</xdr:col>
      <xdr:colOff>76200</xdr:colOff>
      <xdr:row>57</xdr:row>
      <xdr:rowOff>98878</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769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140805</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742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58</xdr:row>
      <xdr:rowOff>130628</xdr:rowOff>
    </xdr:from>
    <xdr:to>
      <xdr:col>20</xdr:col>
      <xdr:colOff>38100</xdr:colOff>
      <xdr:row>59</xdr:row>
      <xdr:rowOff>60778</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10074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59</xdr:row>
      <xdr:rowOff>45555</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101611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149678</xdr:rowOff>
    </xdr:from>
    <xdr:to>
      <xdr:col>15</xdr:col>
      <xdr:colOff>149225</xdr:colOff>
      <xdr:row>58</xdr:row>
      <xdr:rowOff>79828</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922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58</xdr:row>
      <xdr:rowOff>64605</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1000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58</xdr:row>
      <xdr:rowOff>43543</xdr:rowOff>
    </xdr:from>
    <xdr:to>
      <xdr:col>11</xdr:col>
      <xdr:colOff>60325</xdr:colOff>
      <xdr:row>58</xdr:row>
      <xdr:rowOff>145143</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987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58</xdr:row>
      <xdr:rowOff>129920</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10074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59</xdr:row>
      <xdr:rowOff>13607</xdr:rowOff>
    </xdr:from>
    <xdr:to>
      <xdr:col>6</xdr:col>
      <xdr:colOff>171450</xdr:colOff>
      <xdr:row>59</xdr:row>
      <xdr:rowOff>115207</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10129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59</xdr:row>
      <xdr:rowOff>99984</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10215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その他の経費は、類似団体を上回っている。</a:t>
          </a:r>
          <a:endParaRPr lang="ja-JP" altLang="ja-JP" sz="1400">
            <a:effectLst/>
          </a:endParaRPr>
        </a:p>
        <a:p>
          <a:r>
            <a:rPr kumimoji="1" lang="ja-JP" altLang="ja-JP" sz="1100">
              <a:solidFill>
                <a:schemeClr val="dk1"/>
              </a:solidFill>
              <a:effectLst/>
              <a:latin typeface="+mn-lt"/>
              <a:ea typeface="+mn-ea"/>
              <a:cs typeface="+mn-cs"/>
            </a:rPr>
            <a:t>　今後、施設の老朽化に伴い、維持管理費等が増加することが予想されるため、公共施設等総合管理計画や公共施設等個別施設計画に基づき、施設の集約化・複合化を進めていく必要がある。</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114300</xdr:rowOff>
    </xdr:from>
    <xdr:to>
      <xdr:col>82</xdr:col>
      <xdr:colOff>107950</xdr:colOff>
      <xdr:row>61</xdr:row>
      <xdr:rowOff>133350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0297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105427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56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133350</xdr:rowOff>
    </xdr:from>
    <xdr:to>
      <xdr:col>82</xdr:col>
      <xdr:colOff>196850</xdr:colOff>
      <xdr:row>61</xdr:row>
      <xdr:rowOff>133350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59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29227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77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114300</xdr:rowOff>
    </xdr:from>
    <xdr:to>
      <xdr:col>82</xdr:col>
      <xdr:colOff>196850</xdr:colOff>
      <xdr:row>52</xdr:row>
      <xdr:rowOff>114300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02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6350</xdr:rowOff>
    </xdr:from>
    <xdr:to>
      <xdr:col>82</xdr:col>
      <xdr:colOff>107950</xdr:colOff>
      <xdr:row>59</xdr:row>
      <xdr:rowOff>120650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5671800" y="10121900"/>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137177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738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120650</xdr:rowOff>
    </xdr:from>
    <xdr:to>
      <xdr:col>82</xdr:col>
      <xdr:colOff>158750</xdr:colOff>
      <xdr:row>58</xdr:row>
      <xdr:rowOff>50800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893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120650</xdr:rowOff>
    </xdr:from>
    <xdr:to>
      <xdr:col>78</xdr:col>
      <xdr:colOff>69850</xdr:colOff>
      <xdr:row>60</xdr:row>
      <xdr:rowOff>88900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4782800" y="10236200"/>
          <a:ext cx="889000" cy="139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0</xdr:rowOff>
    </xdr:from>
    <xdr:to>
      <xdr:col>78</xdr:col>
      <xdr:colOff>120650</xdr:colOff>
      <xdr:row>58</xdr:row>
      <xdr:rowOff>101600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111777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712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60</xdr:row>
      <xdr:rowOff>76200</xdr:rowOff>
    </xdr:from>
    <xdr:to>
      <xdr:col>73</xdr:col>
      <xdr:colOff>180975</xdr:colOff>
      <xdr:row>60</xdr:row>
      <xdr:rowOff>88900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103632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0</xdr:rowOff>
    </xdr:from>
    <xdr:to>
      <xdr:col>74</xdr:col>
      <xdr:colOff>31750</xdr:colOff>
      <xdr:row>58</xdr:row>
      <xdr:rowOff>101600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111777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71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60</xdr:row>
      <xdr:rowOff>63500</xdr:rowOff>
    </xdr:from>
    <xdr:to>
      <xdr:col>69</xdr:col>
      <xdr:colOff>92075</xdr:colOff>
      <xdr:row>60</xdr:row>
      <xdr:rowOff>76200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a:off x="13004800" y="103505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133350</xdr:rowOff>
    </xdr:from>
    <xdr:to>
      <xdr:col>69</xdr:col>
      <xdr:colOff>142875</xdr:colOff>
      <xdr:row>58</xdr:row>
      <xdr:rowOff>63500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73677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0</xdr:rowOff>
    </xdr:from>
    <xdr:to>
      <xdr:col>65</xdr:col>
      <xdr:colOff>53975</xdr:colOff>
      <xdr:row>58</xdr:row>
      <xdr:rowOff>101600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111777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71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127000</xdr:rowOff>
    </xdr:from>
    <xdr:to>
      <xdr:col>82</xdr:col>
      <xdr:colOff>158750</xdr:colOff>
      <xdr:row>59</xdr:row>
      <xdr:rowOff>57150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10071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99077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1004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69850</xdr:rowOff>
    </xdr:from>
    <xdr:to>
      <xdr:col>78</xdr:col>
      <xdr:colOff>120650</xdr:colOff>
      <xdr:row>60</xdr:row>
      <xdr:rowOff>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10185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156227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10271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60</xdr:row>
      <xdr:rowOff>38100</xdr:rowOff>
    </xdr:from>
    <xdr:to>
      <xdr:col>74</xdr:col>
      <xdr:colOff>31750</xdr:colOff>
      <xdr:row>60</xdr:row>
      <xdr:rowOff>139700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1032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124477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60</xdr:row>
      <xdr:rowOff>25400</xdr:rowOff>
    </xdr:from>
    <xdr:to>
      <xdr:col>69</xdr:col>
      <xdr:colOff>142875</xdr:colOff>
      <xdr:row>60</xdr:row>
      <xdr:rowOff>127000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1031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111777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1039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12700</xdr:rowOff>
    </xdr:from>
    <xdr:to>
      <xdr:col>65</xdr:col>
      <xdr:colOff>53975</xdr:colOff>
      <xdr:row>60</xdr:row>
      <xdr:rowOff>114300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1029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99077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10386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近年、類似団体平均を下回っている状況にあるため、今後も適正な水準を維持していく。</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00000000-0008-0000-0400-00002D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21844</xdr:rowOff>
    </xdr:from>
    <xdr:to>
      <xdr:col>82</xdr:col>
      <xdr:colOff>107950</xdr:colOff>
      <xdr:row>41</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6510000" y="5851144"/>
          <a:ext cx="0" cy="1248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41927</xdr:rowOff>
    </xdr:from>
    <xdr:ext cx="762000" cy="259045"/>
    <xdr:sp macro="" textlink="">
      <xdr:nvSpPr>
        <xdr:cNvPr id="303" name="補助費等最小値テキスト">
          <a:extLst>
            <a:ext uri="{FF2B5EF4-FFF2-40B4-BE49-F238E27FC236}">
              <a16:creationId xmlns:a16="http://schemas.microsoft.com/office/drawing/2014/main" id="{00000000-0008-0000-0400-00002F010000}"/>
            </a:ext>
          </a:extLst>
        </xdr:cNvPr>
        <xdr:cNvSpPr txBox="1"/>
      </xdr:nvSpPr>
      <xdr:spPr>
        <a:xfrm>
          <a:off x="16598900" y="707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69850</xdr:rowOff>
    </xdr:from>
    <xdr:to>
      <xdr:col>82</xdr:col>
      <xdr:colOff>196850</xdr:colOff>
      <xdr:row>41</xdr:row>
      <xdr:rowOff>69850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709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108221</xdr:rowOff>
    </xdr:from>
    <xdr:ext cx="762000" cy="259045"/>
    <xdr:sp macro="" textlink="">
      <xdr:nvSpPr>
        <xdr:cNvPr id="305" name="補助費等最大値テキスト">
          <a:extLst>
            <a:ext uri="{FF2B5EF4-FFF2-40B4-BE49-F238E27FC236}">
              <a16:creationId xmlns:a16="http://schemas.microsoft.com/office/drawing/2014/main" id="{00000000-0008-0000-0400-000031010000}"/>
            </a:ext>
          </a:extLst>
        </xdr:cNvPr>
        <xdr:cNvSpPr txBox="1"/>
      </xdr:nvSpPr>
      <xdr:spPr>
        <a:xfrm>
          <a:off x="16598900" y="5594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21844</xdr:rowOff>
    </xdr:from>
    <xdr:to>
      <xdr:col>82</xdr:col>
      <xdr:colOff>196850</xdr:colOff>
      <xdr:row>34</xdr:row>
      <xdr:rowOff>21844</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5851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17272</xdr:rowOff>
    </xdr:from>
    <xdr:to>
      <xdr:col>82</xdr:col>
      <xdr:colOff>107950</xdr:colOff>
      <xdr:row>36</xdr:row>
      <xdr:rowOff>127000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5671800" y="6189472"/>
          <a:ext cx="8382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80281</xdr:rowOff>
    </xdr:from>
    <xdr:ext cx="762000" cy="259045"/>
    <xdr:sp macro="" textlink="">
      <xdr:nvSpPr>
        <xdr:cNvPr id="308" name="補助費等平均値テキスト">
          <a:extLst>
            <a:ext uri="{FF2B5EF4-FFF2-40B4-BE49-F238E27FC236}">
              <a16:creationId xmlns:a16="http://schemas.microsoft.com/office/drawing/2014/main" id="{00000000-0008-0000-0400-000034010000}"/>
            </a:ext>
          </a:extLst>
        </xdr:cNvPr>
        <xdr:cNvSpPr txBox="1"/>
      </xdr:nvSpPr>
      <xdr:spPr>
        <a:xfrm>
          <a:off x="16598900" y="62524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108204</xdr:rowOff>
    </xdr:from>
    <xdr:to>
      <xdr:col>82</xdr:col>
      <xdr:colOff>158750</xdr:colOff>
      <xdr:row>37</xdr:row>
      <xdr:rowOff>38354</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64592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129286</xdr:rowOff>
    </xdr:from>
    <xdr:to>
      <xdr:col>78</xdr:col>
      <xdr:colOff>69850</xdr:colOff>
      <xdr:row>36</xdr:row>
      <xdr:rowOff>17272</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4782800" y="6130036"/>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108204</xdr:rowOff>
    </xdr:from>
    <xdr:to>
      <xdr:col>78</xdr:col>
      <xdr:colOff>120650</xdr:colOff>
      <xdr:row>37</xdr:row>
      <xdr:rowOff>38354</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5621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23131</xdr:rowOff>
    </xdr:from>
    <xdr:ext cx="7366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5290800" y="63667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78994</xdr:rowOff>
    </xdr:from>
    <xdr:to>
      <xdr:col>73</xdr:col>
      <xdr:colOff>180975</xdr:colOff>
      <xdr:row>35</xdr:row>
      <xdr:rowOff>129286</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3893800" y="6079744"/>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99060</xdr:rowOff>
    </xdr:from>
    <xdr:to>
      <xdr:col>74</xdr:col>
      <xdr:colOff>31750</xdr:colOff>
      <xdr:row>37</xdr:row>
      <xdr:rowOff>29210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4732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13987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401800" y="635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78994</xdr:rowOff>
    </xdr:from>
    <xdr:to>
      <xdr:col>69</xdr:col>
      <xdr:colOff>92075</xdr:colOff>
      <xdr:row>35</xdr:row>
      <xdr:rowOff>110998</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flipV="1">
          <a:off x="13004800" y="6079744"/>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80772</xdr:rowOff>
    </xdr:from>
    <xdr:to>
      <xdr:col>69</xdr:col>
      <xdr:colOff>142875</xdr:colOff>
      <xdr:row>37</xdr:row>
      <xdr:rowOff>10922</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3843000" y="625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167149</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512800" y="6339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112776</xdr:rowOff>
    </xdr:from>
    <xdr:to>
      <xdr:col>65</xdr:col>
      <xdr:colOff>53975</xdr:colOff>
      <xdr:row>37</xdr:row>
      <xdr:rowOff>42926</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2954000" y="6284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27703</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623800" y="6371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76200</xdr:rowOff>
    </xdr:from>
    <xdr:to>
      <xdr:col>82</xdr:col>
      <xdr:colOff>158750</xdr:colOff>
      <xdr:row>37</xdr:row>
      <xdr:rowOff>6350</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6459200" y="624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92727</xdr:rowOff>
    </xdr:from>
    <xdr:ext cx="762000" cy="259045"/>
    <xdr:sp macro="" textlink="">
      <xdr:nvSpPr>
        <xdr:cNvPr id="327" name="補助費等該当値テキスト">
          <a:extLst>
            <a:ext uri="{FF2B5EF4-FFF2-40B4-BE49-F238E27FC236}">
              <a16:creationId xmlns:a16="http://schemas.microsoft.com/office/drawing/2014/main" id="{00000000-0008-0000-0400-000047010000}"/>
            </a:ext>
          </a:extLst>
        </xdr:cNvPr>
        <xdr:cNvSpPr txBox="1"/>
      </xdr:nvSpPr>
      <xdr:spPr>
        <a:xfrm>
          <a:off x="16598900" y="609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137922</xdr:rowOff>
    </xdr:from>
    <xdr:to>
      <xdr:col>78</xdr:col>
      <xdr:colOff>120650</xdr:colOff>
      <xdr:row>36</xdr:row>
      <xdr:rowOff>68072</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5621000" y="6138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78249</xdr:rowOff>
    </xdr:from>
    <xdr:ext cx="7366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290800" y="59075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78486</xdr:rowOff>
    </xdr:from>
    <xdr:to>
      <xdr:col>74</xdr:col>
      <xdr:colOff>31750</xdr:colOff>
      <xdr:row>36</xdr:row>
      <xdr:rowOff>8636</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4732000" y="6079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18813</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4401800" y="5848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28194</xdr:rowOff>
    </xdr:from>
    <xdr:to>
      <xdr:col>69</xdr:col>
      <xdr:colOff>142875</xdr:colOff>
      <xdr:row>35</xdr:row>
      <xdr:rowOff>129794</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3843000" y="6028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139971</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512800" y="57978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60198</xdr:rowOff>
    </xdr:from>
    <xdr:to>
      <xdr:col>65</xdr:col>
      <xdr:colOff>53975</xdr:colOff>
      <xdr:row>35</xdr:row>
      <xdr:rowOff>161798</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2954000" y="6060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525</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2623800" y="5829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近年、大型事業等の実施に伴い、元金償還以上の地方債発行を行っており、地方債残高が増加傾向であった。今後は地方債残高の圧縮に努め、適正な地方債管理に努める。</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29845</xdr:rowOff>
    </xdr:from>
    <xdr:to>
      <xdr:col>24</xdr:col>
      <xdr:colOff>25400</xdr:colOff>
      <xdr:row>80</xdr:row>
      <xdr:rowOff>54611</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717145"/>
          <a:ext cx="0" cy="10534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26688</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742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54611</xdr:rowOff>
    </xdr:from>
    <xdr:to>
      <xdr:col>24</xdr:col>
      <xdr:colOff>114300</xdr:colOff>
      <xdr:row>80</xdr:row>
      <xdr:rowOff>54611</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3770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116222</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460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29845</xdr:rowOff>
    </xdr:from>
    <xdr:to>
      <xdr:col>24</xdr:col>
      <xdr:colOff>114300</xdr:colOff>
      <xdr:row>74</xdr:row>
      <xdr:rowOff>29845</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7171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74</xdr:row>
      <xdr:rowOff>88900</xdr:rowOff>
    </xdr:from>
    <xdr:to>
      <xdr:col>24</xdr:col>
      <xdr:colOff>25400</xdr:colOff>
      <xdr:row>74</xdr:row>
      <xdr:rowOff>92710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3987800" y="1277620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97807</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27851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125730</xdr:rowOff>
    </xdr:from>
    <xdr:to>
      <xdr:col>24</xdr:col>
      <xdr:colOff>76200</xdr:colOff>
      <xdr:row>75</xdr:row>
      <xdr:rowOff>55880</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2813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74</xdr:row>
      <xdr:rowOff>60325</xdr:rowOff>
    </xdr:from>
    <xdr:to>
      <xdr:col>19</xdr:col>
      <xdr:colOff>187325</xdr:colOff>
      <xdr:row>74</xdr:row>
      <xdr:rowOff>88900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3098800" y="1274762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74</xdr:row>
      <xdr:rowOff>139065</xdr:rowOff>
    </xdr:from>
    <xdr:to>
      <xdr:col>20</xdr:col>
      <xdr:colOff>38100</xdr:colOff>
      <xdr:row>75</xdr:row>
      <xdr:rowOff>69215</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2826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53992</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29127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74</xdr:row>
      <xdr:rowOff>50800</xdr:rowOff>
    </xdr:from>
    <xdr:to>
      <xdr:col>15</xdr:col>
      <xdr:colOff>98425</xdr:colOff>
      <xdr:row>74</xdr:row>
      <xdr:rowOff>60325</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2209800" y="12738100"/>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74</xdr:row>
      <xdr:rowOff>144780</xdr:rowOff>
    </xdr:from>
    <xdr:to>
      <xdr:col>15</xdr:col>
      <xdr:colOff>149225</xdr:colOff>
      <xdr:row>75</xdr:row>
      <xdr:rowOff>74930</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2832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59707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291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74</xdr:row>
      <xdr:rowOff>50800</xdr:rowOff>
    </xdr:from>
    <xdr:to>
      <xdr:col>11</xdr:col>
      <xdr:colOff>9525</xdr:colOff>
      <xdr:row>74</xdr:row>
      <xdr:rowOff>73660</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1320800" y="1273810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74</xdr:row>
      <xdr:rowOff>123825</xdr:rowOff>
    </xdr:from>
    <xdr:to>
      <xdr:col>11</xdr:col>
      <xdr:colOff>60325</xdr:colOff>
      <xdr:row>75</xdr:row>
      <xdr:rowOff>53975</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2811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38752</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2897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135255</xdr:rowOff>
    </xdr:from>
    <xdr:to>
      <xdr:col>6</xdr:col>
      <xdr:colOff>171450</xdr:colOff>
      <xdr:row>75</xdr:row>
      <xdr:rowOff>65405</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2822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50182</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29089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41910</xdr:rowOff>
    </xdr:from>
    <xdr:to>
      <xdr:col>24</xdr:col>
      <xdr:colOff>76200</xdr:colOff>
      <xdr:row>74</xdr:row>
      <xdr:rowOff>143510</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2729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121937</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2637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38100</xdr:rowOff>
    </xdr:from>
    <xdr:to>
      <xdr:col>20</xdr:col>
      <xdr:colOff>38100</xdr:colOff>
      <xdr:row>74</xdr:row>
      <xdr:rowOff>139700</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2725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72</xdr:row>
      <xdr:rowOff>149877</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2494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74</xdr:row>
      <xdr:rowOff>9525</xdr:rowOff>
    </xdr:from>
    <xdr:to>
      <xdr:col>15</xdr:col>
      <xdr:colOff>149225</xdr:colOff>
      <xdr:row>74</xdr:row>
      <xdr:rowOff>111125</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2696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72</xdr:row>
      <xdr:rowOff>121302</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2465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0</xdr:rowOff>
    </xdr:from>
    <xdr:to>
      <xdr:col>11</xdr:col>
      <xdr:colOff>60325</xdr:colOff>
      <xdr:row>74</xdr:row>
      <xdr:rowOff>101600</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2687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72</xdr:row>
      <xdr:rowOff>111777</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245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22860</xdr:rowOff>
    </xdr:from>
    <xdr:to>
      <xdr:col>6</xdr:col>
      <xdr:colOff>171450</xdr:colOff>
      <xdr:row>74</xdr:row>
      <xdr:rowOff>124460</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2710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72</xdr:row>
      <xdr:rowOff>134637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2479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公債費以外の経費全体としては、類似団体を上回っており、依然として高い水準にある。</a:t>
          </a:r>
          <a:endParaRPr lang="ja-JP" altLang="ja-JP" sz="1400">
            <a:effectLst/>
          </a:endParaRPr>
        </a:p>
        <a:p>
          <a:r>
            <a:rPr kumimoji="1" lang="ja-JP" altLang="ja-JP" sz="1100">
              <a:solidFill>
                <a:schemeClr val="dk1"/>
              </a:solidFill>
              <a:effectLst/>
              <a:latin typeface="+mn-lt"/>
              <a:ea typeface="+mn-ea"/>
              <a:cs typeface="+mn-cs"/>
            </a:rPr>
            <a:t>　主な要因としては、</a:t>
          </a:r>
          <a:r>
            <a:rPr kumimoji="1" lang="ja-JP" altLang="en-US" sz="1100">
              <a:solidFill>
                <a:sysClr val="windowText" lastClr="000000"/>
              </a:solidFill>
              <a:effectLst/>
              <a:latin typeface="+mn-lt"/>
              <a:ea typeface="+mn-ea"/>
              <a:cs typeface="+mn-cs"/>
            </a:rPr>
            <a:t>扶助費や人件費等の増加</a:t>
          </a:r>
          <a:r>
            <a:rPr kumimoji="1" lang="ja-JP" altLang="ja-JP" sz="1100">
              <a:solidFill>
                <a:schemeClr val="dk1"/>
              </a:solidFill>
              <a:effectLst/>
              <a:latin typeface="+mn-lt"/>
              <a:ea typeface="+mn-ea"/>
              <a:cs typeface="+mn-cs"/>
            </a:rPr>
            <a:t>であるため、単独事業等の見直しを図り、適正化に努めていく必要がある。</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0" name="公債費以外グラフ枠">
          <a:extLst>
            <a:ext uri="{FF2B5EF4-FFF2-40B4-BE49-F238E27FC236}">
              <a16:creationId xmlns:a16="http://schemas.microsoft.com/office/drawing/2014/main" id="{00000000-0008-0000-0400-0000A4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108712</xdr:rowOff>
    </xdr:from>
    <xdr:to>
      <xdr:col>82</xdr:col>
      <xdr:colOff>107950</xdr:colOff>
      <xdr:row>80</xdr:row>
      <xdr:rowOff>76708</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flipV="1">
          <a:off x="16510000" y="12453112"/>
          <a:ext cx="0" cy="1339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48785</xdr:rowOff>
    </xdr:from>
    <xdr:ext cx="762000" cy="259045"/>
    <xdr:sp macro="" textlink="">
      <xdr:nvSpPr>
        <xdr:cNvPr id="422" name="公債費以外最小値テキスト">
          <a:extLst>
            <a:ext uri="{FF2B5EF4-FFF2-40B4-BE49-F238E27FC236}">
              <a16:creationId xmlns:a16="http://schemas.microsoft.com/office/drawing/2014/main" id="{00000000-0008-0000-0400-0000A6010000}"/>
            </a:ext>
          </a:extLst>
        </xdr:cNvPr>
        <xdr:cNvSpPr txBox="1"/>
      </xdr:nvSpPr>
      <xdr:spPr>
        <a:xfrm>
          <a:off x="16598900" y="13764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76708</xdr:rowOff>
    </xdr:from>
    <xdr:to>
      <xdr:col>82</xdr:col>
      <xdr:colOff>196850</xdr:colOff>
      <xdr:row>80</xdr:row>
      <xdr:rowOff>76708</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6421100" y="13792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23639</xdr:rowOff>
    </xdr:from>
    <xdr:ext cx="762000" cy="259045"/>
    <xdr:sp macro="" textlink="">
      <xdr:nvSpPr>
        <xdr:cNvPr id="424" name="公債費以外最大値テキスト">
          <a:extLst>
            <a:ext uri="{FF2B5EF4-FFF2-40B4-BE49-F238E27FC236}">
              <a16:creationId xmlns:a16="http://schemas.microsoft.com/office/drawing/2014/main" id="{00000000-0008-0000-0400-0000A8010000}"/>
            </a:ext>
          </a:extLst>
        </xdr:cNvPr>
        <xdr:cNvSpPr txBox="1"/>
      </xdr:nvSpPr>
      <xdr:spPr>
        <a:xfrm>
          <a:off x="16598900" y="12196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108712</xdr:rowOff>
    </xdr:from>
    <xdr:to>
      <xdr:col>82</xdr:col>
      <xdr:colOff>196850</xdr:colOff>
      <xdr:row>72</xdr:row>
      <xdr:rowOff>108712</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2453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72137</xdr:rowOff>
    </xdr:from>
    <xdr:to>
      <xdr:col>82</xdr:col>
      <xdr:colOff>107950</xdr:colOff>
      <xdr:row>78</xdr:row>
      <xdr:rowOff>108713</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5671800" y="13445237"/>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21862</xdr:rowOff>
    </xdr:from>
    <xdr:ext cx="762000" cy="259045"/>
    <xdr:sp macro="" textlink="">
      <xdr:nvSpPr>
        <xdr:cNvPr id="427" name="公債費以外平均値テキスト">
          <a:extLst>
            <a:ext uri="{FF2B5EF4-FFF2-40B4-BE49-F238E27FC236}">
              <a16:creationId xmlns:a16="http://schemas.microsoft.com/office/drawing/2014/main" id="{00000000-0008-0000-0400-0000AB010000}"/>
            </a:ext>
          </a:extLst>
        </xdr:cNvPr>
        <xdr:cNvSpPr txBox="1"/>
      </xdr:nvSpPr>
      <xdr:spPr>
        <a:xfrm>
          <a:off x="16598900" y="13052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5335</xdr:rowOff>
    </xdr:from>
    <xdr:to>
      <xdr:col>82</xdr:col>
      <xdr:colOff>158750</xdr:colOff>
      <xdr:row>77</xdr:row>
      <xdr:rowOff>106935</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64592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72137</xdr:rowOff>
    </xdr:from>
    <xdr:to>
      <xdr:col>78</xdr:col>
      <xdr:colOff>69850</xdr:colOff>
      <xdr:row>78</xdr:row>
      <xdr:rowOff>99568</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flipV="1">
          <a:off x="14782800" y="13445237"/>
          <a:ext cx="889000" cy="27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131063</xdr:rowOff>
    </xdr:from>
    <xdr:to>
      <xdr:col>78</xdr:col>
      <xdr:colOff>120650</xdr:colOff>
      <xdr:row>77</xdr:row>
      <xdr:rowOff>61213</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5621000" y="13161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71391</xdr:rowOff>
    </xdr:from>
    <xdr:ext cx="7366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5290800" y="129301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78</xdr:row>
      <xdr:rowOff>17272</xdr:rowOff>
    </xdr:from>
    <xdr:to>
      <xdr:col>73</xdr:col>
      <xdr:colOff>180975</xdr:colOff>
      <xdr:row>78</xdr:row>
      <xdr:rowOff>99568</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3893800" y="13390372"/>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85344</xdr:rowOff>
    </xdr:from>
    <xdr:to>
      <xdr:col>74</xdr:col>
      <xdr:colOff>31750</xdr:colOff>
      <xdr:row>77</xdr:row>
      <xdr:rowOff>15494</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47320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25671</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4401800" y="12884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78</xdr:row>
      <xdr:rowOff>17272</xdr:rowOff>
    </xdr:from>
    <xdr:to>
      <xdr:col>69</xdr:col>
      <xdr:colOff>92075</xdr:colOff>
      <xdr:row>78</xdr:row>
      <xdr:rowOff>85852</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flipV="1">
          <a:off x="13004800" y="13390372"/>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133350</xdr:rowOff>
    </xdr:from>
    <xdr:to>
      <xdr:col>69</xdr:col>
      <xdr:colOff>142875</xdr:colOff>
      <xdr:row>76</xdr:row>
      <xdr:rowOff>63500</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38430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73677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3512800" y="1276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117348</xdr:rowOff>
    </xdr:from>
    <xdr:to>
      <xdr:col>65</xdr:col>
      <xdr:colOff>53975</xdr:colOff>
      <xdr:row>77</xdr:row>
      <xdr:rowOff>47498</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2954000" y="13147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57675</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623800" y="12916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57913</xdr:rowOff>
    </xdr:from>
    <xdr:to>
      <xdr:col>82</xdr:col>
      <xdr:colOff>158750</xdr:colOff>
      <xdr:row>78</xdr:row>
      <xdr:rowOff>159513</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6459200" y="13431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29990</xdr:rowOff>
    </xdr:from>
    <xdr:ext cx="762000" cy="259045"/>
    <xdr:sp macro="" textlink="">
      <xdr:nvSpPr>
        <xdr:cNvPr id="446" name="公債費以外該当値テキスト">
          <a:extLst>
            <a:ext uri="{FF2B5EF4-FFF2-40B4-BE49-F238E27FC236}">
              <a16:creationId xmlns:a16="http://schemas.microsoft.com/office/drawing/2014/main" id="{00000000-0008-0000-0400-0000BE010000}"/>
            </a:ext>
          </a:extLst>
        </xdr:cNvPr>
        <xdr:cNvSpPr txBox="1"/>
      </xdr:nvSpPr>
      <xdr:spPr>
        <a:xfrm>
          <a:off x="16598900" y="13403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21337</xdr:rowOff>
    </xdr:from>
    <xdr:to>
      <xdr:col>78</xdr:col>
      <xdr:colOff>120650</xdr:colOff>
      <xdr:row>78</xdr:row>
      <xdr:rowOff>122937</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5621000" y="13394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107714</xdr:rowOff>
    </xdr:from>
    <xdr:ext cx="7366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5290800" y="134808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78</xdr:row>
      <xdr:rowOff>48768</xdr:rowOff>
    </xdr:from>
    <xdr:to>
      <xdr:col>74</xdr:col>
      <xdr:colOff>31750</xdr:colOff>
      <xdr:row>78</xdr:row>
      <xdr:rowOff>150368</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4732000" y="13421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135145</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4401800" y="135082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137922</xdr:rowOff>
    </xdr:from>
    <xdr:to>
      <xdr:col>69</xdr:col>
      <xdr:colOff>142875</xdr:colOff>
      <xdr:row>78</xdr:row>
      <xdr:rowOff>68072</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3843000" y="13339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52849</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3512800" y="13425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35052</xdr:rowOff>
    </xdr:from>
    <xdr:to>
      <xdr:col>65</xdr:col>
      <xdr:colOff>53975</xdr:colOff>
      <xdr:row>78</xdr:row>
      <xdr:rowOff>136652</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2954000" y="13408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121429</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2623800" y="13494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宮崎県串間市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21</xdr:row>
      <xdr:rowOff>3175</xdr:rowOff>
    </xdr:from>
    <xdr:to>
      <xdr:col>33</xdr:col>
      <xdr:colOff>114300</xdr:colOff>
      <xdr:row>21</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51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20</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509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117475</xdr:rowOff>
    </xdr:from>
    <xdr:to>
      <xdr:col>33</xdr:col>
      <xdr:colOff>114300</xdr:colOff>
      <xdr:row>17</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3079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937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60325</xdr:rowOff>
    </xdr:from>
    <xdr:to>
      <xdr:col>33</xdr:col>
      <xdr:colOff>114300</xdr:colOff>
      <xdr:row>14</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508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3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3175</xdr:rowOff>
    </xdr:from>
    <xdr:to>
      <xdr:col>33</xdr:col>
      <xdr:colOff>114300</xdr:colOff>
      <xdr:row>11</xdr:row>
      <xdr:rowOff>3175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936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32402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794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7" name="テキスト ボックス 46">
          <a:extLst>
            <a:ext uri="{FF2B5EF4-FFF2-40B4-BE49-F238E27FC236}">
              <a16:creationId xmlns:a16="http://schemas.microsoft.com/office/drawing/2014/main" id="{00000000-0008-0000-0500-00002F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8" name="人口1人当たり決算額の推移グラフ枠130">
          <a:extLst>
            <a:ext uri="{FF2B5EF4-FFF2-40B4-BE49-F238E27FC236}">
              <a16:creationId xmlns:a16="http://schemas.microsoft.com/office/drawing/2014/main" id="{00000000-0008-0000-0500-000030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171444</xdr:rowOff>
    </xdr:from>
    <xdr:to>
      <xdr:col>29</xdr:col>
      <xdr:colOff>127000</xdr:colOff>
      <xdr:row>20</xdr:row>
      <xdr:rowOff>51057</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651500" y="2105019"/>
          <a:ext cx="0" cy="142266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23134</xdr:rowOff>
    </xdr:from>
    <xdr:ext cx="762000" cy="259045"/>
    <xdr:sp macro="" textlink="">
      <xdr:nvSpPr>
        <xdr:cNvPr id="50" name="人口1人当たり決算額の推移最小値テキスト130">
          <a:extLst>
            <a:ext uri="{FF2B5EF4-FFF2-40B4-BE49-F238E27FC236}">
              <a16:creationId xmlns:a16="http://schemas.microsoft.com/office/drawing/2014/main" id="{00000000-0008-0000-0500-000032000000}"/>
            </a:ext>
          </a:extLst>
        </xdr:cNvPr>
        <xdr:cNvSpPr txBox="1"/>
      </xdr:nvSpPr>
      <xdr:spPr>
        <a:xfrm>
          <a:off x="5740400" y="3499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72,973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51057</xdr:rowOff>
    </xdr:from>
    <xdr:to>
      <xdr:col>30</xdr:col>
      <xdr:colOff>25400</xdr:colOff>
      <xdr:row>20</xdr:row>
      <xdr:rowOff>51057</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352768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86371</xdr:rowOff>
    </xdr:from>
    <xdr:ext cx="762000" cy="259045"/>
    <xdr:sp macro="" textlink="">
      <xdr:nvSpPr>
        <xdr:cNvPr id="52" name="人口1人当たり決算額の推移最大値テキスト130">
          <a:extLst>
            <a:ext uri="{FF2B5EF4-FFF2-40B4-BE49-F238E27FC236}">
              <a16:creationId xmlns:a16="http://schemas.microsoft.com/office/drawing/2014/main" id="{00000000-0008-0000-0500-000034000000}"/>
            </a:ext>
          </a:extLst>
        </xdr:cNvPr>
        <xdr:cNvSpPr txBox="1"/>
      </xdr:nvSpPr>
      <xdr:spPr>
        <a:xfrm>
          <a:off x="5740400" y="1848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171444</xdr:rowOff>
    </xdr:from>
    <xdr:to>
      <xdr:col>30</xdr:col>
      <xdr:colOff>25400</xdr:colOff>
      <xdr:row>11</xdr:row>
      <xdr:rowOff>171444</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a:off x="5562600" y="21050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15</xdr:row>
      <xdr:rowOff>56363</xdr:rowOff>
    </xdr:from>
    <xdr:to>
      <xdr:col>29</xdr:col>
      <xdr:colOff>127000</xdr:colOff>
      <xdr:row>16</xdr:row>
      <xdr:rowOff>61430</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flipV="1">
          <a:off x="5003800" y="2675738"/>
          <a:ext cx="647700" cy="17651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120696</xdr:rowOff>
    </xdr:from>
    <xdr:ext cx="762000" cy="259045"/>
    <xdr:sp macro="" textlink="">
      <xdr:nvSpPr>
        <xdr:cNvPr id="55" name="人口1人当たり決算額の推移平均値テキスト130">
          <a:extLst>
            <a:ext uri="{FF2B5EF4-FFF2-40B4-BE49-F238E27FC236}">
              <a16:creationId xmlns:a16="http://schemas.microsoft.com/office/drawing/2014/main" id="{00000000-0008-0000-0500-000037000000}"/>
            </a:ext>
          </a:extLst>
        </xdr:cNvPr>
        <xdr:cNvSpPr txBox="1"/>
      </xdr:nvSpPr>
      <xdr:spPr>
        <a:xfrm>
          <a:off x="5740400" y="29115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148619</xdr:rowOff>
    </xdr:from>
    <xdr:to>
      <xdr:col>29</xdr:col>
      <xdr:colOff>177800</xdr:colOff>
      <xdr:row>17</xdr:row>
      <xdr:rowOff>78769</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5600700" y="29394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61430</xdr:rowOff>
    </xdr:from>
    <xdr:to>
      <xdr:col>26</xdr:col>
      <xdr:colOff>50800</xdr:colOff>
      <xdr:row>16</xdr:row>
      <xdr:rowOff>100387</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flipV="1">
          <a:off x="4305300" y="2852255"/>
          <a:ext cx="698500" cy="3895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70637</xdr:rowOff>
    </xdr:from>
    <xdr:to>
      <xdr:col>26</xdr:col>
      <xdr:colOff>101600</xdr:colOff>
      <xdr:row>18</xdr:row>
      <xdr:rowOff>787</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4953000" y="303291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157014</xdr:rowOff>
    </xdr:from>
    <xdr:ext cx="7366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4622800" y="31192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100387</xdr:rowOff>
    </xdr:from>
    <xdr:to>
      <xdr:col>22</xdr:col>
      <xdr:colOff>114300</xdr:colOff>
      <xdr:row>16</xdr:row>
      <xdr:rowOff>124371</xdr:rowOff>
    </xdr:to>
    <xdr:cxnSp macro="">
      <xdr:nvCxnSpPr>
        <xdr:cNvPr id="60" name="直線コネクタ 59">
          <a:extLst>
            <a:ext uri="{FF2B5EF4-FFF2-40B4-BE49-F238E27FC236}">
              <a16:creationId xmlns:a16="http://schemas.microsoft.com/office/drawing/2014/main" id="{00000000-0008-0000-0500-00003C000000}"/>
            </a:ext>
          </a:extLst>
        </xdr:cNvPr>
        <xdr:cNvCxnSpPr/>
      </xdr:nvCxnSpPr>
      <xdr:spPr bwMode="auto">
        <a:xfrm flipV="1">
          <a:off x="3606800" y="2891212"/>
          <a:ext cx="698500" cy="2398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109395</xdr:rowOff>
    </xdr:from>
    <xdr:to>
      <xdr:col>22</xdr:col>
      <xdr:colOff>165100</xdr:colOff>
      <xdr:row>18</xdr:row>
      <xdr:rowOff>39545</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4254500" y="30716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24322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3924300" y="3158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124371</xdr:rowOff>
    </xdr:from>
    <xdr:to>
      <xdr:col>18</xdr:col>
      <xdr:colOff>177800</xdr:colOff>
      <xdr:row>17</xdr:row>
      <xdr:rowOff>24863</xdr:rowOff>
    </xdr:to>
    <xdr:cxnSp macro="">
      <xdr:nvCxnSpPr>
        <xdr:cNvPr id="63" name="直線コネクタ 62">
          <a:extLst>
            <a:ext uri="{FF2B5EF4-FFF2-40B4-BE49-F238E27FC236}">
              <a16:creationId xmlns:a16="http://schemas.microsoft.com/office/drawing/2014/main" id="{00000000-0008-0000-0500-00003F000000}"/>
            </a:ext>
          </a:extLst>
        </xdr:cNvPr>
        <xdr:cNvCxnSpPr/>
      </xdr:nvCxnSpPr>
      <xdr:spPr bwMode="auto">
        <a:xfrm flipV="1">
          <a:off x="2908300" y="2915196"/>
          <a:ext cx="698500" cy="7194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119596</xdr:rowOff>
    </xdr:from>
    <xdr:to>
      <xdr:col>19</xdr:col>
      <xdr:colOff>38100</xdr:colOff>
      <xdr:row>18</xdr:row>
      <xdr:rowOff>49746</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3556000" y="308187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34523</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225800" y="3168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159182</xdr:rowOff>
    </xdr:from>
    <xdr:to>
      <xdr:col>15</xdr:col>
      <xdr:colOff>101600</xdr:colOff>
      <xdr:row>18</xdr:row>
      <xdr:rowOff>89332</xdr:rowOff>
    </xdr:to>
    <xdr:sp macro="" textlink="">
      <xdr:nvSpPr>
        <xdr:cNvPr id="66" name="フローチャート: 判断 65">
          <a:extLst>
            <a:ext uri="{FF2B5EF4-FFF2-40B4-BE49-F238E27FC236}">
              <a16:creationId xmlns:a16="http://schemas.microsoft.com/office/drawing/2014/main" id="{00000000-0008-0000-0500-000042000000}"/>
            </a:ext>
          </a:extLst>
        </xdr:cNvPr>
        <xdr:cNvSpPr/>
      </xdr:nvSpPr>
      <xdr:spPr bwMode="auto">
        <a:xfrm>
          <a:off x="2857500" y="312145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74109</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527300" y="3207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5563</xdr:rowOff>
    </xdr:from>
    <xdr:to>
      <xdr:col>29</xdr:col>
      <xdr:colOff>177800</xdr:colOff>
      <xdr:row>15</xdr:row>
      <xdr:rowOff>107163</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5600700" y="262493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14</xdr:row>
      <xdr:rowOff>22090</xdr:rowOff>
    </xdr:from>
    <xdr:ext cx="762000" cy="259045"/>
    <xdr:sp macro="" textlink="">
      <xdr:nvSpPr>
        <xdr:cNvPr id="74" name="人口1人当たり決算額の推移該当値テキスト130">
          <a:extLst>
            <a:ext uri="{FF2B5EF4-FFF2-40B4-BE49-F238E27FC236}">
              <a16:creationId xmlns:a16="http://schemas.microsoft.com/office/drawing/2014/main" id="{00000000-0008-0000-0500-00004A000000}"/>
            </a:ext>
          </a:extLst>
        </xdr:cNvPr>
        <xdr:cNvSpPr txBox="1"/>
      </xdr:nvSpPr>
      <xdr:spPr>
        <a:xfrm>
          <a:off x="5740400" y="2470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10630</xdr:rowOff>
    </xdr:from>
    <xdr:to>
      <xdr:col>26</xdr:col>
      <xdr:colOff>101600</xdr:colOff>
      <xdr:row>16</xdr:row>
      <xdr:rowOff>112230</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953000" y="28014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122407</xdr:rowOff>
    </xdr:from>
    <xdr:ext cx="7366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4622800" y="25703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49587</xdr:rowOff>
    </xdr:from>
    <xdr:to>
      <xdr:col>22</xdr:col>
      <xdr:colOff>165100</xdr:colOff>
      <xdr:row>16</xdr:row>
      <xdr:rowOff>151187</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4254500" y="284041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161364</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924300" y="26092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73571</xdr:rowOff>
    </xdr:from>
    <xdr:to>
      <xdr:col>19</xdr:col>
      <xdr:colOff>38100</xdr:colOff>
      <xdr:row>17</xdr:row>
      <xdr:rowOff>3721</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3556000" y="286439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13898</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3225800" y="2633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145513</xdr:rowOff>
    </xdr:from>
    <xdr:to>
      <xdr:col>15</xdr:col>
      <xdr:colOff>101600</xdr:colOff>
      <xdr:row>17</xdr:row>
      <xdr:rowOff>75663</xdr:rowOff>
    </xdr:to>
    <xdr:sp macro="" textlink="">
      <xdr:nvSpPr>
        <xdr:cNvPr id="81" name="楕円 80">
          <a:extLst>
            <a:ext uri="{FF2B5EF4-FFF2-40B4-BE49-F238E27FC236}">
              <a16:creationId xmlns:a16="http://schemas.microsoft.com/office/drawing/2014/main" id="{00000000-0008-0000-0500-000051000000}"/>
            </a:ext>
          </a:extLst>
        </xdr:cNvPr>
        <xdr:cNvSpPr/>
      </xdr:nvSpPr>
      <xdr:spPr bwMode="auto">
        <a:xfrm>
          <a:off x="2857500" y="293633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85840</xdr:rowOff>
    </xdr:from>
    <xdr:ext cx="762000" cy="259045"/>
    <xdr:sp macro="" textlink="">
      <xdr:nvSpPr>
        <xdr:cNvPr id="82" name="テキスト ボックス 81">
          <a:extLst>
            <a:ext uri="{FF2B5EF4-FFF2-40B4-BE49-F238E27FC236}">
              <a16:creationId xmlns:a16="http://schemas.microsoft.com/office/drawing/2014/main" id="{00000000-0008-0000-0500-000052000000}"/>
            </a:ext>
          </a:extLst>
        </xdr:cNvPr>
        <xdr:cNvSpPr txBox="1"/>
      </xdr:nvSpPr>
      <xdr:spPr>
        <a:xfrm>
          <a:off x="2527300" y="2705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4" name="角丸四角形 83">
          <a:extLst>
            <a:ext uri="{FF2B5EF4-FFF2-40B4-BE49-F238E27FC236}">
              <a16:creationId xmlns:a16="http://schemas.microsoft.com/office/drawing/2014/main" id="{00000000-0008-0000-0500-000054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6" name="正方形/長方形 85">
          <a:extLst>
            <a:ext uri="{FF2B5EF4-FFF2-40B4-BE49-F238E27FC236}">
              <a16:creationId xmlns:a16="http://schemas.microsoft.com/office/drawing/2014/main" id="{00000000-0008-0000-0500-000056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7" name="正方形/長方形 86">
          <a:extLst>
            <a:ext uri="{FF2B5EF4-FFF2-40B4-BE49-F238E27FC236}">
              <a16:creationId xmlns:a16="http://schemas.microsoft.com/office/drawing/2014/main" id="{00000000-0008-0000-0500-000057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3" name="楕円 92">
          <a:extLst>
            <a:ext uri="{FF2B5EF4-FFF2-40B4-BE49-F238E27FC236}">
              <a16:creationId xmlns:a16="http://schemas.microsoft.com/office/drawing/2014/main" id="{00000000-0008-0000-0500-00005D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4" name="フローチャート: 判断 93">
          <a:extLst>
            <a:ext uri="{FF2B5EF4-FFF2-40B4-BE49-F238E27FC236}">
              <a16:creationId xmlns:a16="http://schemas.microsoft.com/office/drawing/2014/main" id="{00000000-0008-0000-0500-00005E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5" name="正方形/長方形 94">
          <a:extLst>
            <a:ext uri="{FF2B5EF4-FFF2-40B4-BE49-F238E27FC236}">
              <a16:creationId xmlns:a16="http://schemas.microsoft.com/office/drawing/2014/main" id="{00000000-0008-0000-0500-00005F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9" name="テキスト ボックス 108">
          <a:extLst>
            <a:ext uri="{FF2B5EF4-FFF2-40B4-BE49-F238E27FC236}">
              <a16:creationId xmlns:a16="http://schemas.microsoft.com/office/drawing/2014/main" id="{00000000-0008-0000-0500-00006D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11" name="テキスト ボックス 110">
          <a:extLst>
            <a:ext uri="{FF2B5EF4-FFF2-40B4-BE49-F238E27FC236}">
              <a16:creationId xmlns:a16="http://schemas.microsoft.com/office/drawing/2014/main" id="{00000000-0008-0000-0500-00006F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12" name="人口1人当たり決算額の推移グラフ枠445">
          <a:extLst>
            <a:ext uri="{FF2B5EF4-FFF2-40B4-BE49-F238E27FC236}">
              <a16:creationId xmlns:a16="http://schemas.microsoft.com/office/drawing/2014/main" id="{00000000-0008-0000-0500-000070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154873</xdr:rowOff>
    </xdr:from>
    <xdr:to>
      <xdr:col>29</xdr:col>
      <xdr:colOff>127000</xdr:colOff>
      <xdr:row>39</xdr:row>
      <xdr:rowOff>34299</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651500" y="6079423"/>
          <a:ext cx="0" cy="159392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39</xdr:row>
      <xdr:rowOff>6376</xdr:rowOff>
    </xdr:from>
    <xdr:ext cx="762000" cy="259045"/>
    <xdr:sp macro="" textlink="">
      <xdr:nvSpPr>
        <xdr:cNvPr id="114" name="人口1人当たり決算額の推移最小値テキスト445">
          <a:extLst>
            <a:ext uri="{FF2B5EF4-FFF2-40B4-BE49-F238E27FC236}">
              <a16:creationId xmlns:a16="http://schemas.microsoft.com/office/drawing/2014/main" id="{00000000-0008-0000-0500-000072000000}"/>
            </a:ext>
          </a:extLst>
        </xdr:cNvPr>
        <xdr:cNvSpPr txBox="1"/>
      </xdr:nvSpPr>
      <xdr:spPr>
        <a:xfrm>
          <a:off x="5740400" y="76454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39</xdr:row>
      <xdr:rowOff>34299</xdr:rowOff>
    </xdr:from>
    <xdr:to>
      <xdr:col>30</xdr:col>
      <xdr:colOff>25400</xdr:colOff>
      <xdr:row>39</xdr:row>
      <xdr:rowOff>34299</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5562600" y="767334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69800</xdr:rowOff>
    </xdr:from>
    <xdr:ext cx="762000" cy="259045"/>
    <xdr:sp macro="" textlink="">
      <xdr:nvSpPr>
        <xdr:cNvPr id="116" name="人口1人当たり決算額の推移最大値テキスト445">
          <a:extLst>
            <a:ext uri="{FF2B5EF4-FFF2-40B4-BE49-F238E27FC236}">
              <a16:creationId xmlns:a16="http://schemas.microsoft.com/office/drawing/2014/main" id="{00000000-0008-0000-0500-000074000000}"/>
            </a:ext>
          </a:extLst>
        </xdr:cNvPr>
        <xdr:cNvSpPr txBox="1"/>
      </xdr:nvSpPr>
      <xdr:spPr>
        <a:xfrm>
          <a:off x="5740400" y="58229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468,965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154873</xdr:rowOff>
    </xdr:from>
    <xdr:to>
      <xdr:col>30</xdr:col>
      <xdr:colOff>25400</xdr:colOff>
      <xdr:row>33</xdr:row>
      <xdr:rowOff>154873</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5562600" y="607942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38</xdr:row>
      <xdr:rowOff>52754</xdr:rowOff>
    </xdr:from>
    <xdr:to>
      <xdr:col>29</xdr:col>
      <xdr:colOff>127000</xdr:colOff>
      <xdr:row>38</xdr:row>
      <xdr:rowOff>55001</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a:off x="5003800" y="7520354"/>
          <a:ext cx="647700" cy="224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37</xdr:row>
      <xdr:rowOff>190737</xdr:rowOff>
    </xdr:from>
    <xdr:ext cx="762000" cy="259045"/>
    <xdr:sp macro="" textlink="">
      <xdr:nvSpPr>
        <xdr:cNvPr id="119" name="人口1人当たり決算額の推移平均値テキスト445">
          <a:extLst>
            <a:ext uri="{FF2B5EF4-FFF2-40B4-BE49-F238E27FC236}">
              <a16:creationId xmlns:a16="http://schemas.microsoft.com/office/drawing/2014/main" id="{00000000-0008-0000-0500-000077000000}"/>
            </a:ext>
          </a:extLst>
        </xdr:cNvPr>
        <xdr:cNvSpPr txBox="1"/>
      </xdr:nvSpPr>
      <xdr:spPr>
        <a:xfrm>
          <a:off x="5740400" y="73154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38</xdr:row>
      <xdr:rowOff>2760</xdr:rowOff>
    </xdr:from>
    <xdr:to>
      <xdr:col>29</xdr:col>
      <xdr:colOff>177800</xdr:colOff>
      <xdr:row>38</xdr:row>
      <xdr:rowOff>104360</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5600700" y="74703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38</xdr:row>
      <xdr:rowOff>52754</xdr:rowOff>
    </xdr:from>
    <xdr:to>
      <xdr:col>26</xdr:col>
      <xdr:colOff>50800</xdr:colOff>
      <xdr:row>38</xdr:row>
      <xdr:rowOff>53953</xdr:rowOff>
    </xdr:to>
    <xdr:cxnSp macro="">
      <xdr:nvCxnSpPr>
        <xdr:cNvPr id="121" name="直線コネクタ 120">
          <a:extLst>
            <a:ext uri="{FF2B5EF4-FFF2-40B4-BE49-F238E27FC236}">
              <a16:creationId xmlns:a16="http://schemas.microsoft.com/office/drawing/2014/main" id="{00000000-0008-0000-0500-000079000000}"/>
            </a:ext>
          </a:extLst>
        </xdr:cNvPr>
        <xdr:cNvCxnSpPr/>
      </xdr:nvCxnSpPr>
      <xdr:spPr bwMode="auto">
        <a:xfrm flipV="1">
          <a:off x="4305300" y="7520354"/>
          <a:ext cx="698500" cy="119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38</xdr:row>
      <xdr:rowOff>592</xdr:rowOff>
    </xdr:from>
    <xdr:to>
      <xdr:col>26</xdr:col>
      <xdr:colOff>101600</xdr:colOff>
      <xdr:row>38</xdr:row>
      <xdr:rowOff>102192</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4953000" y="74681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112369</xdr:rowOff>
    </xdr:from>
    <xdr:ext cx="7366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622800" y="72370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38</xdr:row>
      <xdr:rowOff>53953</xdr:rowOff>
    </xdr:from>
    <xdr:to>
      <xdr:col>22</xdr:col>
      <xdr:colOff>114300</xdr:colOff>
      <xdr:row>38</xdr:row>
      <xdr:rowOff>60941</xdr:rowOff>
    </xdr:to>
    <xdr:cxnSp macro="">
      <xdr:nvCxnSpPr>
        <xdr:cNvPr id="124" name="直線コネクタ 123">
          <a:extLst>
            <a:ext uri="{FF2B5EF4-FFF2-40B4-BE49-F238E27FC236}">
              <a16:creationId xmlns:a16="http://schemas.microsoft.com/office/drawing/2014/main" id="{00000000-0008-0000-0500-00007C000000}"/>
            </a:ext>
          </a:extLst>
        </xdr:cNvPr>
        <xdr:cNvCxnSpPr/>
      </xdr:nvCxnSpPr>
      <xdr:spPr bwMode="auto">
        <a:xfrm flipV="1">
          <a:off x="3606800" y="7521553"/>
          <a:ext cx="698500" cy="698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38</xdr:row>
      <xdr:rowOff>1536</xdr:rowOff>
    </xdr:from>
    <xdr:to>
      <xdr:col>22</xdr:col>
      <xdr:colOff>165100</xdr:colOff>
      <xdr:row>38</xdr:row>
      <xdr:rowOff>103136</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4254500" y="746913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113313</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924300" y="7238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38</xdr:row>
      <xdr:rowOff>60941</xdr:rowOff>
    </xdr:from>
    <xdr:to>
      <xdr:col>18</xdr:col>
      <xdr:colOff>177800</xdr:colOff>
      <xdr:row>38</xdr:row>
      <xdr:rowOff>74987</xdr:rowOff>
    </xdr:to>
    <xdr:cxnSp macro="">
      <xdr:nvCxnSpPr>
        <xdr:cNvPr id="127" name="直線コネクタ 126">
          <a:extLst>
            <a:ext uri="{FF2B5EF4-FFF2-40B4-BE49-F238E27FC236}">
              <a16:creationId xmlns:a16="http://schemas.microsoft.com/office/drawing/2014/main" id="{00000000-0008-0000-0500-00007F000000}"/>
            </a:ext>
          </a:extLst>
        </xdr:cNvPr>
        <xdr:cNvCxnSpPr/>
      </xdr:nvCxnSpPr>
      <xdr:spPr bwMode="auto">
        <a:xfrm flipV="1">
          <a:off x="2908300" y="7528541"/>
          <a:ext cx="698500" cy="1404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38</xdr:row>
      <xdr:rowOff>5034</xdr:rowOff>
    </xdr:from>
    <xdr:to>
      <xdr:col>19</xdr:col>
      <xdr:colOff>38100</xdr:colOff>
      <xdr:row>38</xdr:row>
      <xdr:rowOff>106634</xdr:rowOff>
    </xdr:to>
    <xdr:sp macro="" textlink="">
      <xdr:nvSpPr>
        <xdr:cNvPr id="128" name="フローチャート: 判断 127">
          <a:extLst>
            <a:ext uri="{FF2B5EF4-FFF2-40B4-BE49-F238E27FC236}">
              <a16:creationId xmlns:a16="http://schemas.microsoft.com/office/drawing/2014/main" id="{00000000-0008-0000-0500-000080000000}"/>
            </a:ext>
          </a:extLst>
        </xdr:cNvPr>
        <xdr:cNvSpPr/>
      </xdr:nvSpPr>
      <xdr:spPr bwMode="auto">
        <a:xfrm>
          <a:off x="3556000" y="74726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116811</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3225800" y="7241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10699</xdr:rowOff>
    </xdr:from>
    <xdr:to>
      <xdr:col>15</xdr:col>
      <xdr:colOff>101600</xdr:colOff>
      <xdr:row>38</xdr:row>
      <xdr:rowOff>112299</xdr:rowOff>
    </xdr:to>
    <xdr:sp macro="" textlink="">
      <xdr:nvSpPr>
        <xdr:cNvPr id="130" name="フローチャート: 判断 129">
          <a:extLst>
            <a:ext uri="{FF2B5EF4-FFF2-40B4-BE49-F238E27FC236}">
              <a16:creationId xmlns:a16="http://schemas.microsoft.com/office/drawing/2014/main" id="{00000000-0008-0000-0500-000082000000}"/>
            </a:ext>
          </a:extLst>
        </xdr:cNvPr>
        <xdr:cNvSpPr/>
      </xdr:nvSpPr>
      <xdr:spPr bwMode="auto">
        <a:xfrm>
          <a:off x="2857500" y="74782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122476</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527300" y="72471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38</xdr:row>
      <xdr:rowOff>4201</xdr:rowOff>
    </xdr:from>
    <xdr:to>
      <xdr:col>29</xdr:col>
      <xdr:colOff>177800</xdr:colOff>
      <xdr:row>38</xdr:row>
      <xdr:rowOff>105801</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5600700" y="747180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319178</xdr:rowOff>
    </xdr:from>
    <xdr:ext cx="762000" cy="259045"/>
    <xdr:sp macro="" textlink="">
      <xdr:nvSpPr>
        <xdr:cNvPr id="138" name="人口1人当たり決算額の推移該当値テキスト445">
          <a:extLst>
            <a:ext uri="{FF2B5EF4-FFF2-40B4-BE49-F238E27FC236}">
              <a16:creationId xmlns:a16="http://schemas.microsoft.com/office/drawing/2014/main" id="{00000000-0008-0000-0500-00008A000000}"/>
            </a:ext>
          </a:extLst>
        </xdr:cNvPr>
        <xdr:cNvSpPr txBox="1"/>
      </xdr:nvSpPr>
      <xdr:spPr>
        <a:xfrm>
          <a:off x="5740400" y="74438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38</xdr:row>
      <xdr:rowOff>1954</xdr:rowOff>
    </xdr:from>
    <xdr:to>
      <xdr:col>26</xdr:col>
      <xdr:colOff>101600</xdr:colOff>
      <xdr:row>38</xdr:row>
      <xdr:rowOff>103554</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4953000" y="746955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38</xdr:row>
      <xdr:rowOff>88331</xdr:rowOff>
    </xdr:from>
    <xdr:ext cx="7366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4622800" y="75559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38</xdr:row>
      <xdr:rowOff>3153</xdr:rowOff>
    </xdr:from>
    <xdr:to>
      <xdr:col>22</xdr:col>
      <xdr:colOff>165100</xdr:colOff>
      <xdr:row>38</xdr:row>
      <xdr:rowOff>104753</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4254500" y="747075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38</xdr:row>
      <xdr:rowOff>89530</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3924300" y="75571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38</xdr:row>
      <xdr:rowOff>10141</xdr:rowOff>
    </xdr:from>
    <xdr:to>
      <xdr:col>19</xdr:col>
      <xdr:colOff>38100</xdr:colOff>
      <xdr:row>38</xdr:row>
      <xdr:rowOff>111741</xdr:rowOff>
    </xdr:to>
    <xdr:sp macro="" textlink="">
      <xdr:nvSpPr>
        <xdr:cNvPr id="143" name="楕円 142">
          <a:extLst>
            <a:ext uri="{FF2B5EF4-FFF2-40B4-BE49-F238E27FC236}">
              <a16:creationId xmlns:a16="http://schemas.microsoft.com/office/drawing/2014/main" id="{00000000-0008-0000-0500-00008F000000}"/>
            </a:ext>
          </a:extLst>
        </xdr:cNvPr>
        <xdr:cNvSpPr/>
      </xdr:nvSpPr>
      <xdr:spPr bwMode="auto">
        <a:xfrm>
          <a:off x="3556000" y="747774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38</xdr:row>
      <xdr:rowOff>96518</xdr:rowOff>
    </xdr:from>
    <xdr:ext cx="762000" cy="259045"/>
    <xdr:sp macro="" textlink="">
      <xdr:nvSpPr>
        <xdr:cNvPr id="144" name="テキスト ボックス 143">
          <a:extLst>
            <a:ext uri="{FF2B5EF4-FFF2-40B4-BE49-F238E27FC236}">
              <a16:creationId xmlns:a16="http://schemas.microsoft.com/office/drawing/2014/main" id="{00000000-0008-0000-0500-000090000000}"/>
            </a:ext>
          </a:extLst>
        </xdr:cNvPr>
        <xdr:cNvSpPr txBox="1"/>
      </xdr:nvSpPr>
      <xdr:spPr>
        <a:xfrm>
          <a:off x="3225800" y="75641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24187</xdr:rowOff>
    </xdr:from>
    <xdr:to>
      <xdr:col>15</xdr:col>
      <xdr:colOff>101600</xdr:colOff>
      <xdr:row>38</xdr:row>
      <xdr:rowOff>125787</xdr:rowOff>
    </xdr:to>
    <xdr:sp macro="" textlink="">
      <xdr:nvSpPr>
        <xdr:cNvPr id="145" name="楕円 144">
          <a:extLst>
            <a:ext uri="{FF2B5EF4-FFF2-40B4-BE49-F238E27FC236}">
              <a16:creationId xmlns:a16="http://schemas.microsoft.com/office/drawing/2014/main" id="{00000000-0008-0000-0500-000091000000}"/>
            </a:ext>
          </a:extLst>
        </xdr:cNvPr>
        <xdr:cNvSpPr/>
      </xdr:nvSpPr>
      <xdr:spPr bwMode="auto">
        <a:xfrm>
          <a:off x="2857500" y="749178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38</xdr:row>
      <xdr:rowOff>110564</xdr:rowOff>
    </xdr:from>
    <xdr:ext cx="762000" cy="259045"/>
    <xdr:sp macro="" textlink="">
      <xdr:nvSpPr>
        <xdr:cNvPr id="146" name="テキスト ボックス 145">
          <a:extLst>
            <a:ext uri="{FF2B5EF4-FFF2-40B4-BE49-F238E27FC236}">
              <a16:creationId xmlns:a16="http://schemas.microsoft.com/office/drawing/2014/main" id="{00000000-0008-0000-0500-000092000000}"/>
            </a:ext>
          </a:extLst>
        </xdr:cNvPr>
        <xdr:cNvSpPr txBox="1"/>
      </xdr:nvSpPr>
      <xdr:spPr>
        <a:xfrm>
          <a:off x="2527300" y="7578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宮崎県串間市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16,047
15,898
294.92
17,256,427
16,764,867
374,974
7,012,436
12,108,291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7.4
43.2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55640</xdr:rowOff>
    </xdr:from>
    <xdr:to>
      <xdr:col>24</xdr:col>
      <xdr:colOff>62865</xdr:colOff>
      <xdr:row>38</xdr:row>
      <xdr:rowOff>169157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199140"/>
          <a:ext cx="1270" cy="14851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1534</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88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169157</xdr:rowOff>
    </xdr:from>
    <xdr:to>
      <xdr:col>24</xdr:col>
      <xdr:colOff>152400</xdr:colOff>
      <xdr:row>38</xdr:row>
      <xdr:rowOff>169157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84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2317</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743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205,722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55640</xdr:rowOff>
    </xdr:from>
    <xdr:to>
      <xdr:col>24</xdr:col>
      <xdr:colOff>152400</xdr:colOff>
      <xdr:row>30</xdr:row>
      <xdr:rowOff>55640</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199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95373</xdr:rowOff>
    </xdr:from>
    <xdr:to>
      <xdr:col>24</xdr:col>
      <xdr:colOff>63500</xdr:colOff>
      <xdr:row>35</xdr:row>
      <xdr:rowOff>4543</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5753223"/>
          <a:ext cx="838200" cy="252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88881</xdr:rowOff>
    </xdr:from>
    <xdr:ext cx="599010"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8963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110454</xdr:rowOff>
    </xdr:from>
    <xdr:to>
      <xdr:col>24</xdr:col>
      <xdr:colOff>114300</xdr:colOff>
      <xdr:row>36</xdr:row>
      <xdr:rowOff>40604</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111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4543</xdr:rowOff>
    </xdr:from>
    <xdr:to>
      <xdr:col>19</xdr:col>
      <xdr:colOff>177800</xdr:colOff>
      <xdr:row>35</xdr:row>
      <xdr:rowOff>23713</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005293"/>
          <a:ext cx="889000" cy="19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44094</xdr:rowOff>
    </xdr:from>
    <xdr:to>
      <xdr:col>20</xdr:col>
      <xdr:colOff>38100</xdr:colOff>
      <xdr:row>36</xdr:row>
      <xdr:rowOff>145694</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16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136821</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497795" y="63090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23713</xdr:rowOff>
    </xdr:from>
    <xdr:to>
      <xdr:col>15</xdr:col>
      <xdr:colOff>50800</xdr:colOff>
      <xdr:row>35</xdr:row>
      <xdr:rowOff>66080</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024463"/>
          <a:ext cx="889000" cy="42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69099</xdr:rowOff>
    </xdr:from>
    <xdr:to>
      <xdr:col>15</xdr:col>
      <xdr:colOff>101600</xdr:colOff>
      <xdr:row>36</xdr:row>
      <xdr:rowOff>170699</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41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36</xdr:row>
      <xdr:rowOff>161826</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08795" y="63340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66080</xdr:rowOff>
    </xdr:from>
    <xdr:to>
      <xdr:col>10</xdr:col>
      <xdr:colOff>114300</xdr:colOff>
      <xdr:row>35</xdr:row>
      <xdr:rowOff>163529</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066830"/>
          <a:ext cx="889000" cy="97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76653</xdr:rowOff>
    </xdr:from>
    <xdr:to>
      <xdr:col>10</xdr:col>
      <xdr:colOff>165100</xdr:colOff>
      <xdr:row>37</xdr:row>
      <xdr:rowOff>6803</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48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36</xdr:row>
      <xdr:rowOff>169380</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19795" y="63415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125073</xdr:rowOff>
    </xdr:from>
    <xdr:to>
      <xdr:col>6</xdr:col>
      <xdr:colOff>38100</xdr:colOff>
      <xdr:row>37</xdr:row>
      <xdr:rowOff>55223</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297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46350</xdr:rowOff>
    </xdr:from>
    <xdr:ext cx="59901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30795" y="63900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44573</xdr:rowOff>
    </xdr:from>
    <xdr:to>
      <xdr:col>24</xdr:col>
      <xdr:colOff>114300</xdr:colOff>
      <xdr:row>33</xdr:row>
      <xdr:rowOff>146173</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5702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67450</xdr:rowOff>
    </xdr:from>
    <xdr:ext cx="599010"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5538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125193</xdr:rowOff>
    </xdr:from>
    <xdr:to>
      <xdr:col>20</xdr:col>
      <xdr:colOff>38100</xdr:colOff>
      <xdr:row>35</xdr:row>
      <xdr:rowOff>55343</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5954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33</xdr:row>
      <xdr:rowOff>71870</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497795" y="57297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144363</xdr:rowOff>
    </xdr:from>
    <xdr:to>
      <xdr:col>15</xdr:col>
      <xdr:colOff>101600</xdr:colOff>
      <xdr:row>35</xdr:row>
      <xdr:rowOff>74513</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5973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33</xdr:row>
      <xdr:rowOff>91040</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08795" y="57488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15280</xdr:rowOff>
    </xdr:from>
    <xdr:to>
      <xdr:col>10</xdr:col>
      <xdr:colOff>165100</xdr:colOff>
      <xdr:row>35</xdr:row>
      <xdr:rowOff>116880</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016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33</xdr:row>
      <xdr:rowOff>133407</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19795" y="57912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112729</xdr:rowOff>
    </xdr:from>
    <xdr:to>
      <xdr:col>6</xdr:col>
      <xdr:colOff>38100</xdr:colOff>
      <xdr:row>36</xdr:row>
      <xdr:rowOff>42879</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113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59406</xdr:rowOff>
    </xdr:from>
    <xdr:ext cx="599010"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30795" y="58887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105,939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1894</xdr:rowOff>
    </xdr:from>
    <xdr:to>
      <xdr:col>24</xdr:col>
      <xdr:colOff>62865</xdr:colOff>
      <xdr:row>58</xdr:row>
      <xdr:rowOff>127539</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917294"/>
          <a:ext cx="1270" cy="1154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169437</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113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127539</xdr:rowOff>
    </xdr:from>
    <xdr:to>
      <xdr:col>24</xdr:col>
      <xdr:colOff>152400</xdr:colOff>
      <xdr:row>58</xdr:row>
      <xdr:rowOff>127539</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071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120021</xdr:rowOff>
    </xdr:from>
    <xdr:ext cx="690189"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69252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5,102,826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52</xdr:row>
      <xdr:rowOff>1894</xdr:rowOff>
    </xdr:from>
    <xdr:to>
      <xdr:col>24</xdr:col>
      <xdr:colOff>152400</xdr:colOff>
      <xdr:row>52</xdr:row>
      <xdr:rowOff>1894</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917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108850</xdr:rowOff>
    </xdr:from>
    <xdr:to>
      <xdr:col>24</xdr:col>
      <xdr:colOff>63500</xdr:colOff>
      <xdr:row>58</xdr:row>
      <xdr:rowOff>109342</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10052950"/>
          <a:ext cx="838200" cy="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42436</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9865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64009</xdr:rowOff>
    </xdr:from>
    <xdr:to>
      <xdr:col>24</xdr:col>
      <xdr:colOff>114300</xdr:colOff>
      <xdr:row>58</xdr:row>
      <xdr:rowOff>165609</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10008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109342</xdr:rowOff>
    </xdr:from>
    <xdr:to>
      <xdr:col>19</xdr:col>
      <xdr:colOff>177800</xdr:colOff>
      <xdr:row>58</xdr:row>
      <xdr:rowOff>112571</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908300" y="10053442"/>
          <a:ext cx="889000" cy="3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65029</xdr:rowOff>
    </xdr:from>
    <xdr:to>
      <xdr:col>20</xdr:col>
      <xdr:colOff>38100</xdr:colOff>
      <xdr:row>58</xdr:row>
      <xdr:rowOff>166629</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10009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157756</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497795" y="101018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112571</xdr:rowOff>
    </xdr:from>
    <xdr:to>
      <xdr:col>15</xdr:col>
      <xdr:colOff>50800</xdr:colOff>
      <xdr:row>58</xdr:row>
      <xdr:rowOff>114795</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10056671"/>
          <a:ext cx="889000" cy="2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65420</xdr:rowOff>
    </xdr:from>
    <xdr:to>
      <xdr:col>15</xdr:col>
      <xdr:colOff>101600</xdr:colOff>
      <xdr:row>58</xdr:row>
      <xdr:rowOff>167020</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10009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158147</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08795" y="101022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114795</xdr:rowOff>
    </xdr:from>
    <xdr:to>
      <xdr:col>10</xdr:col>
      <xdr:colOff>114300</xdr:colOff>
      <xdr:row>58</xdr:row>
      <xdr:rowOff>115291</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10058895"/>
          <a:ext cx="889000" cy="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66747</xdr:rowOff>
    </xdr:from>
    <xdr:to>
      <xdr:col>10</xdr:col>
      <xdr:colOff>165100</xdr:colOff>
      <xdr:row>58</xdr:row>
      <xdr:rowOff>168347</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100108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159474</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10103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68156</xdr:rowOff>
    </xdr:from>
    <xdr:to>
      <xdr:col>6</xdr:col>
      <xdr:colOff>38100</xdr:colOff>
      <xdr:row>58</xdr:row>
      <xdr:rowOff>169756</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10012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160883</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10104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58050</xdr:rowOff>
    </xdr:from>
    <xdr:to>
      <xdr:col>24</xdr:col>
      <xdr:colOff>114300</xdr:colOff>
      <xdr:row>58</xdr:row>
      <xdr:rowOff>159650</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10002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17427</xdr:rowOff>
    </xdr:from>
    <xdr:ext cx="599010"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7900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58542</xdr:rowOff>
    </xdr:from>
    <xdr:to>
      <xdr:col>20</xdr:col>
      <xdr:colOff>38100</xdr:colOff>
      <xdr:row>58</xdr:row>
      <xdr:rowOff>160142</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10002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5219</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497795" y="97778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61771</xdr:rowOff>
    </xdr:from>
    <xdr:to>
      <xdr:col>15</xdr:col>
      <xdr:colOff>101600</xdr:colOff>
      <xdr:row>58</xdr:row>
      <xdr:rowOff>163371</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10005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8448</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08795" y="97810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63995</xdr:rowOff>
    </xdr:from>
    <xdr:to>
      <xdr:col>10</xdr:col>
      <xdr:colOff>165100</xdr:colOff>
      <xdr:row>58</xdr:row>
      <xdr:rowOff>165595</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10008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10672</xdr:rowOff>
    </xdr:from>
    <xdr:ext cx="59901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19795" y="97833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64491</xdr:rowOff>
    </xdr:from>
    <xdr:to>
      <xdr:col>6</xdr:col>
      <xdr:colOff>38100</xdr:colOff>
      <xdr:row>58</xdr:row>
      <xdr:rowOff>166091</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10008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11168</xdr:rowOff>
    </xdr:from>
    <xdr:ext cx="599010"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30795" y="97838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99034</xdr:rowOff>
    </xdr:from>
    <xdr:to>
      <xdr:col>24</xdr:col>
      <xdr:colOff>62865</xdr:colOff>
      <xdr:row>79</xdr:row>
      <xdr:rowOff>33947</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271984"/>
          <a:ext cx="1270" cy="13065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37774</xdr:rowOff>
    </xdr:from>
    <xdr:ext cx="378565"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823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33947</xdr:rowOff>
    </xdr:from>
    <xdr:to>
      <xdr:col>24</xdr:col>
      <xdr:colOff>152400</xdr:colOff>
      <xdr:row>79</xdr:row>
      <xdr:rowOff>33947</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784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45711</xdr:rowOff>
    </xdr:from>
    <xdr:ext cx="599010"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2047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99034</xdr:rowOff>
    </xdr:from>
    <xdr:to>
      <xdr:col>24</xdr:col>
      <xdr:colOff>152400</xdr:colOff>
      <xdr:row>71</xdr:row>
      <xdr:rowOff>99034</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2719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125527</xdr:rowOff>
    </xdr:from>
    <xdr:to>
      <xdr:col>24</xdr:col>
      <xdr:colOff>63500</xdr:colOff>
      <xdr:row>78</xdr:row>
      <xdr:rowOff>125845</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3797300" y="13498627"/>
          <a:ext cx="838200" cy="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26688</xdr:rowOff>
    </xdr:from>
    <xdr:ext cx="534377"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32283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3811</xdr:rowOff>
    </xdr:from>
    <xdr:to>
      <xdr:col>24</xdr:col>
      <xdr:colOff>114300</xdr:colOff>
      <xdr:row>78</xdr:row>
      <xdr:rowOff>105411</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376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115469</xdr:rowOff>
    </xdr:from>
    <xdr:to>
      <xdr:col>19</xdr:col>
      <xdr:colOff>177800</xdr:colOff>
      <xdr:row>78</xdr:row>
      <xdr:rowOff>125527</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908300" y="13488569"/>
          <a:ext cx="889000" cy="10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35522</xdr:rowOff>
    </xdr:from>
    <xdr:to>
      <xdr:col>20</xdr:col>
      <xdr:colOff>38100</xdr:colOff>
      <xdr:row>78</xdr:row>
      <xdr:rowOff>137122</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408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153649</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30111" y="13183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111824</xdr:rowOff>
    </xdr:from>
    <xdr:to>
      <xdr:col>15</xdr:col>
      <xdr:colOff>50800</xdr:colOff>
      <xdr:row>78</xdr:row>
      <xdr:rowOff>115469</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2019300" y="13484924"/>
          <a:ext cx="889000" cy="3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28487</xdr:rowOff>
    </xdr:from>
    <xdr:to>
      <xdr:col>15</xdr:col>
      <xdr:colOff>101600</xdr:colOff>
      <xdr:row>78</xdr:row>
      <xdr:rowOff>130087</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401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146614</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41111" y="13176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111824</xdr:rowOff>
    </xdr:from>
    <xdr:to>
      <xdr:col>10</xdr:col>
      <xdr:colOff>114300</xdr:colOff>
      <xdr:row>78</xdr:row>
      <xdr:rowOff>132411</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flipV="1">
          <a:off x="1130300" y="13484924"/>
          <a:ext cx="889000" cy="20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26619</xdr:rowOff>
    </xdr:from>
    <xdr:to>
      <xdr:col>10</xdr:col>
      <xdr:colOff>165100</xdr:colOff>
      <xdr:row>78</xdr:row>
      <xdr:rowOff>128219</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399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144746</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52111" y="13174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44614</xdr:rowOff>
    </xdr:from>
    <xdr:to>
      <xdr:col>6</xdr:col>
      <xdr:colOff>38100</xdr:colOff>
      <xdr:row>78</xdr:row>
      <xdr:rowOff>146214</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417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162741</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95428" y="13192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75045</xdr:rowOff>
    </xdr:from>
    <xdr:to>
      <xdr:col>24</xdr:col>
      <xdr:colOff>114300</xdr:colOff>
      <xdr:row>79</xdr:row>
      <xdr:rowOff>5195</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3448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161422</xdr:rowOff>
    </xdr:from>
    <xdr:ext cx="469744"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3363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74727</xdr:rowOff>
    </xdr:from>
    <xdr:to>
      <xdr:col>20</xdr:col>
      <xdr:colOff>38100</xdr:colOff>
      <xdr:row>79</xdr:row>
      <xdr:rowOff>4877</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3447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167454</xdr:rowOff>
    </xdr:from>
    <xdr:ext cx="469744"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62428" y="135405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64669</xdr:rowOff>
    </xdr:from>
    <xdr:to>
      <xdr:col>15</xdr:col>
      <xdr:colOff>101600</xdr:colOff>
      <xdr:row>78</xdr:row>
      <xdr:rowOff>166269</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3437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157396</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73428" y="13530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61024</xdr:rowOff>
    </xdr:from>
    <xdr:to>
      <xdr:col>10</xdr:col>
      <xdr:colOff>165100</xdr:colOff>
      <xdr:row>78</xdr:row>
      <xdr:rowOff>162624</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3434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153751</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84428" y="13526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81611</xdr:rowOff>
    </xdr:from>
    <xdr:to>
      <xdr:col>6</xdr:col>
      <xdr:colOff>38100</xdr:colOff>
      <xdr:row>79</xdr:row>
      <xdr:rowOff>11761</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3454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2888</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95428" y="13547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174,363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26947</xdr:rowOff>
    </xdr:from>
    <xdr:to>
      <xdr:col>24</xdr:col>
      <xdr:colOff>62865</xdr:colOff>
      <xdr:row>97</xdr:row>
      <xdr:rowOff>142970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628897"/>
          <a:ext cx="1270" cy="11447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146797</xdr:rowOff>
    </xdr:from>
    <xdr:ext cx="534377"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6777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142970</xdr:rowOff>
    </xdr:from>
    <xdr:to>
      <xdr:col>24</xdr:col>
      <xdr:colOff>152400</xdr:colOff>
      <xdr:row>97</xdr:row>
      <xdr:rowOff>142970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6773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145074</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4041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26947</xdr:rowOff>
    </xdr:from>
    <xdr:to>
      <xdr:col>24</xdr:col>
      <xdr:colOff>152400</xdr:colOff>
      <xdr:row>91</xdr:row>
      <xdr:rowOff>26947</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628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93</xdr:row>
      <xdr:rowOff>137513</xdr:rowOff>
    </xdr:from>
    <xdr:to>
      <xdr:col>24</xdr:col>
      <xdr:colOff>63500</xdr:colOff>
      <xdr:row>94</xdr:row>
      <xdr:rowOff>16698</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3797300" y="16082363"/>
          <a:ext cx="838200" cy="50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51226</xdr:rowOff>
    </xdr:from>
    <xdr:ext cx="599010"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33897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72799</xdr:rowOff>
    </xdr:from>
    <xdr:to>
      <xdr:col>24</xdr:col>
      <xdr:colOff>114300</xdr:colOff>
      <xdr:row>96</xdr:row>
      <xdr:rowOff>2949</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360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93</xdr:row>
      <xdr:rowOff>124490</xdr:rowOff>
    </xdr:from>
    <xdr:to>
      <xdr:col>19</xdr:col>
      <xdr:colOff>177800</xdr:colOff>
      <xdr:row>94</xdr:row>
      <xdr:rowOff>16698</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a:off x="2908300" y="16069340"/>
          <a:ext cx="889000" cy="63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112469</xdr:rowOff>
    </xdr:from>
    <xdr:to>
      <xdr:col>20</xdr:col>
      <xdr:colOff>38100</xdr:colOff>
      <xdr:row>96</xdr:row>
      <xdr:rowOff>42619</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40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33746</xdr:rowOff>
    </xdr:from>
    <xdr:ext cx="599010"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497795" y="164929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92</xdr:row>
      <xdr:rowOff>120772</xdr:rowOff>
    </xdr:from>
    <xdr:to>
      <xdr:col>15</xdr:col>
      <xdr:colOff>50800</xdr:colOff>
      <xdr:row>93</xdr:row>
      <xdr:rowOff>124490</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2019300" y="15894172"/>
          <a:ext cx="889000" cy="175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10544</xdr:rowOff>
    </xdr:from>
    <xdr:to>
      <xdr:col>15</xdr:col>
      <xdr:colOff>101600</xdr:colOff>
      <xdr:row>96</xdr:row>
      <xdr:rowOff>112144</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469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103271</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08795" y="165624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92</xdr:row>
      <xdr:rowOff>120772</xdr:rowOff>
    </xdr:from>
    <xdr:to>
      <xdr:col>10</xdr:col>
      <xdr:colOff>114300</xdr:colOff>
      <xdr:row>94</xdr:row>
      <xdr:rowOff>28479</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1130300" y="15894172"/>
          <a:ext cx="889000" cy="250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102053</xdr:rowOff>
    </xdr:from>
    <xdr:to>
      <xdr:col>10</xdr:col>
      <xdr:colOff>165100</xdr:colOff>
      <xdr:row>96</xdr:row>
      <xdr:rowOff>32203</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389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23330</xdr:rowOff>
    </xdr:from>
    <xdr:ext cx="59901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19795" y="164825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108156</xdr:rowOff>
    </xdr:from>
    <xdr:to>
      <xdr:col>6</xdr:col>
      <xdr:colOff>38100</xdr:colOff>
      <xdr:row>97</xdr:row>
      <xdr:rowOff>38306</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567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97</xdr:row>
      <xdr:rowOff>29433</xdr:rowOff>
    </xdr:from>
    <xdr:ext cx="59901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30795" y="166600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86713</xdr:rowOff>
    </xdr:from>
    <xdr:to>
      <xdr:col>24</xdr:col>
      <xdr:colOff>114300</xdr:colOff>
      <xdr:row>94</xdr:row>
      <xdr:rowOff>16863</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6031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92</xdr:row>
      <xdr:rowOff>109590</xdr:rowOff>
    </xdr:from>
    <xdr:ext cx="599010"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58829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93</xdr:row>
      <xdr:rowOff>137348</xdr:rowOff>
    </xdr:from>
    <xdr:to>
      <xdr:col>20</xdr:col>
      <xdr:colOff>38100</xdr:colOff>
      <xdr:row>94</xdr:row>
      <xdr:rowOff>67498</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6082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92</xdr:row>
      <xdr:rowOff>84025</xdr:rowOff>
    </xdr:from>
    <xdr:ext cx="59901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497795" y="158574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93</xdr:row>
      <xdr:rowOff>73690</xdr:rowOff>
    </xdr:from>
    <xdr:to>
      <xdr:col>15</xdr:col>
      <xdr:colOff>101600</xdr:colOff>
      <xdr:row>94</xdr:row>
      <xdr:rowOff>3840</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601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92</xdr:row>
      <xdr:rowOff>20367</xdr:rowOff>
    </xdr:from>
    <xdr:ext cx="59901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08795" y="15793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92</xdr:row>
      <xdr:rowOff>69972</xdr:rowOff>
    </xdr:from>
    <xdr:to>
      <xdr:col>10</xdr:col>
      <xdr:colOff>165100</xdr:colOff>
      <xdr:row>93</xdr:row>
      <xdr:rowOff>122</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5843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91</xdr:row>
      <xdr:rowOff>16649</xdr:rowOff>
    </xdr:from>
    <xdr:ext cx="59901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19795" y="156185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93</xdr:row>
      <xdr:rowOff>149129</xdr:rowOff>
    </xdr:from>
    <xdr:to>
      <xdr:col>6</xdr:col>
      <xdr:colOff>38100</xdr:colOff>
      <xdr:row>94</xdr:row>
      <xdr:rowOff>79279</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6093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92</xdr:row>
      <xdr:rowOff>95806</xdr:rowOff>
    </xdr:from>
    <xdr:ext cx="599010"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30795" y="158692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132783</xdr:rowOff>
    </xdr:from>
    <xdr:to>
      <xdr:col>54</xdr:col>
      <xdr:colOff>189865</xdr:colOff>
      <xdr:row>39</xdr:row>
      <xdr:rowOff>30645</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104833"/>
          <a:ext cx="1270" cy="16123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34472</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721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30645</xdr:rowOff>
    </xdr:from>
    <xdr:to>
      <xdr:col>55</xdr:col>
      <xdr:colOff>88900</xdr:colOff>
      <xdr:row>39</xdr:row>
      <xdr:rowOff>30645</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717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79460</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48800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514,618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132783</xdr:rowOff>
    </xdr:from>
    <xdr:to>
      <xdr:col>55</xdr:col>
      <xdr:colOff>88900</xdr:colOff>
      <xdr:row>29</xdr:row>
      <xdr:rowOff>132783</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104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73902</xdr:rowOff>
    </xdr:from>
    <xdr:to>
      <xdr:col>55</xdr:col>
      <xdr:colOff>0</xdr:colOff>
      <xdr:row>36</xdr:row>
      <xdr:rowOff>113862</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9639300" y="6246102"/>
          <a:ext cx="838200" cy="39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25937</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3695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47510</xdr:rowOff>
    </xdr:from>
    <xdr:to>
      <xdr:col>55</xdr:col>
      <xdr:colOff>50800</xdr:colOff>
      <xdr:row>37</xdr:row>
      <xdr:rowOff>149110</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39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73902</xdr:rowOff>
    </xdr:from>
    <xdr:to>
      <xdr:col>50</xdr:col>
      <xdr:colOff>114300</xdr:colOff>
      <xdr:row>37</xdr:row>
      <xdr:rowOff>69219</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8750300" y="6246102"/>
          <a:ext cx="889000" cy="166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46315</xdr:rowOff>
    </xdr:from>
    <xdr:to>
      <xdr:col>50</xdr:col>
      <xdr:colOff>165100</xdr:colOff>
      <xdr:row>37</xdr:row>
      <xdr:rowOff>147915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38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139042</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64826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69219</xdr:rowOff>
    </xdr:from>
    <xdr:to>
      <xdr:col>45</xdr:col>
      <xdr:colOff>177800</xdr:colOff>
      <xdr:row>37</xdr:row>
      <xdr:rowOff>98056</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7861300" y="6412869"/>
          <a:ext cx="889000" cy="28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50822</xdr:rowOff>
    </xdr:from>
    <xdr:to>
      <xdr:col>46</xdr:col>
      <xdr:colOff>38100</xdr:colOff>
      <xdr:row>37</xdr:row>
      <xdr:rowOff>152422</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394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143549</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64871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126422</xdr:rowOff>
    </xdr:from>
    <xdr:to>
      <xdr:col>41</xdr:col>
      <xdr:colOff>50800</xdr:colOff>
      <xdr:row>37</xdr:row>
      <xdr:rowOff>98056</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6127172"/>
          <a:ext cx="889000" cy="314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60276</xdr:rowOff>
    </xdr:from>
    <xdr:to>
      <xdr:col>41</xdr:col>
      <xdr:colOff>101600</xdr:colOff>
      <xdr:row>37</xdr:row>
      <xdr:rowOff>161876</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403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153003</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795" y="64966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80357</xdr:rowOff>
    </xdr:from>
    <xdr:to>
      <xdr:col>36</xdr:col>
      <xdr:colOff>165100</xdr:colOff>
      <xdr:row>36</xdr:row>
      <xdr:rowOff>10507</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6081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1634</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6173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63062</xdr:rowOff>
    </xdr:from>
    <xdr:to>
      <xdr:col>55</xdr:col>
      <xdr:colOff>50800</xdr:colOff>
      <xdr:row>36</xdr:row>
      <xdr:rowOff>164662</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6235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85939</xdr:rowOff>
    </xdr:from>
    <xdr:ext cx="599010"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60866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23102</xdr:rowOff>
    </xdr:from>
    <xdr:to>
      <xdr:col>50</xdr:col>
      <xdr:colOff>165100</xdr:colOff>
      <xdr:row>36</xdr:row>
      <xdr:rowOff>124702</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195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141229</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39795" y="59705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18419</xdr:rowOff>
    </xdr:from>
    <xdr:to>
      <xdr:col>46</xdr:col>
      <xdr:colOff>38100</xdr:colOff>
      <xdr:row>37</xdr:row>
      <xdr:rowOff>120019</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362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136546</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50795" y="61372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47256</xdr:rowOff>
    </xdr:from>
    <xdr:to>
      <xdr:col>41</xdr:col>
      <xdr:colOff>101600</xdr:colOff>
      <xdr:row>37</xdr:row>
      <xdr:rowOff>148856</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390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165383</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61795" y="61661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75622</xdr:rowOff>
    </xdr:from>
    <xdr:to>
      <xdr:col>36</xdr:col>
      <xdr:colOff>165100</xdr:colOff>
      <xdr:row>36</xdr:row>
      <xdr:rowOff>5772</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6076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22299</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58515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13463</xdr:rowOff>
    </xdr:from>
    <xdr:to>
      <xdr:col>54</xdr:col>
      <xdr:colOff>189865</xdr:colOff>
      <xdr:row>58</xdr:row>
      <xdr:rowOff>27599</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57413"/>
          <a:ext cx="1270" cy="12142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31426</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9975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27599</xdr:rowOff>
    </xdr:from>
    <xdr:to>
      <xdr:col>55</xdr:col>
      <xdr:colOff>88900</xdr:colOff>
      <xdr:row>58</xdr:row>
      <xdr:rowOff>27599</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9971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131590</xdr:rowOff>
    </xdr:from>
    <xdr:ext cx="599010"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32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290,111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13463</xdr:rowOff>
    </xdr:from>
    <xdr:to>
      <xdr:col>55</xdr:col>
      <xdr:colOff>88900</xdr:colOff>
      <xdr:row>51</xdr:row>
      <xdr:rowOff>13463</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57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23447</xdr:rowOff>
    </xdr:from>
    <xdr:to>
      <xdr:col>55</xdr:col>
      <xdr:colOff>0</xdr:colOff>
      <xdr:row>55</xdr:row>
      <xdr:rowOff>170406</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9639300" y="9281747"/>
          <a:ext cx="838200" cy="318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131134</xdr:rowOff>
    </xdr:from>
    <xdr:ext cx="534377"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5608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152707</xdr:rowOff>
    </xdr:from>
    <xdr:to>
      <xdr:col>55</xdr:col>
      <xdr:colOff>50800</xdr:colOff>
      <xdr:row>56</xdr:row>
      <xdr:rowOff>82857</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582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170406</xdr:rowOff>
    </xdr:from>
    <xdr:to>
      <xdr:col>50</xdr:col>
      <xdr:colOff>114300</xdr:colOff>
      <xdr:row>56</xdr:row>
      <xdr:rowOff>78294</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8750300" y="9600156"/>
          <a:ext cx="889000" cy="79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8849</xdr:rowOff>
    </xdr:from>
    <xdr:to>
      <xdr:col>50</xdr:col>
      <xdr:colOff>165100</xdr:colOff>
      <xdr:row>56</xdr:row>
      <xdr:rowOff>110449</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610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101576</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72111" y="9702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56220</xdr:rowOff>
    </xdr:from>
    <xdr:to>
      <xdr:col>45</xdr:col>
      <xdr:colOff>177800</xdr:colOff>
      <xdr:row>56</xdr:row>
      <xdr:rowOff>78294</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7861300" y="9657420"/>
          <a:ext cx="889000" cy="22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39783</xdr:rowOff>
    </xdr:from>
    <xdr:to>
      <xdr:col>46</xdr:col>
      <xdr:colOff>38100</xdr:colOff>
      <xdr:row>56</xdr:row>
      <xdr:rowOff>141383</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640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132510</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83111" y="9733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79963</xdr:rowOff>
    </xdr:from>
    <xdr:to>
      <xdr:col>41</xdr:col>
      <xdr:colOff>50800</xdr:colOff>
      <xdr:row>56</xdr:row>
      <xdr:rowOff>56220</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6972300" y="9509713"/>
          <a:ext cx="889000" cy="147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162194</xdr:rowOff>
    </xdr:from>
    <xdr:to>
      <xdr:col>41</xdr:col>
      <xdr:colOff>101600</xdr:colOff>
      <xdr:row>56</xdr:row>
      <xdr:rowOff>92344</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591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108871</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94111" y="9367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8286</xdr:rowOff>
    </xdr:from>
    <xdr:to>
      <xdr:col>36</xdr:col>
      <xdr:colOff>165100</xdr:colOff>
      <xdr:row>56</xdr:row>
      <xdr:rowOff>109886</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60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101013</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705111" y="9702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53</xdr:row>
      <xdr:rowOff>144097</xdr:rowOff>
    </xdr:from>
    <xdr:to>
      <xdr:col>55</xdr:col>
      <xdr:colOff>50800</xdr:colOff>
      <xdr:row>54</xdr:row>
      <xdr:rowOff>74247</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230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52</xdr:row>
      <xdr:rowOff>166974</xdr:rowOff>
    </xdr:from>
    <xdr:ext cx="599010"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0823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119606</xdr:rowOff>
    </xdr:from>
    <xdr:to>
      <xdr:col>50</xdr:col>
      <xdr:colOff>165100</xdr:colOff>
      <xdr:row>56</xdr:row>
      <xdr:rowOff>49756</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549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54</xdr:row>
      <xdr:rowOff>66283</xdr:rowOff>
    </xdr:from>
    <xdr:ext cx="59901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39795" y="93245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27494</xdr:rowOff>
    </xdr:from>
    <xdr:to>
      <xdr:col>46</xdr:col>
      <xdr:colOff>38100</xdr:colOff>
      <xdr:row>56</xdr:row>
      <xdr:rowOff>129094</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628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145621</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83111" y="9403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5420</xdr:rowOff>
    </xdr:from>
    <xdr:to>
      <xdr:col>41</xdr:col>
      <xdr:colOff>101600</xdr:colOff>
      <xdr:row>56</xdr:row>
      <xdr:rowOff>107020</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606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98147</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94111" y="9699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29163</xdr:rowOff>
    </xdr:from>
    <xdr:to>
      <xdr:col>36</xdr:col>
      <xdr:colOff>165100</xdr:colOff>
      <xdr:row>55</xdr:row>
      <xdr:rowOff>130763</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458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53</xdr:row>
      <xdr:rowOff>147290</xdr:rowOff>
    </xdr:from>
    <xdr:ext cx="59901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672795" y="92341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a:extLst>
            <a:ext uri="{FF2B5EF4-FFF2-40B4-BE49-F238E27FC236}">
              <a16:creationId xmlns:a16="http://schemas.microsoft.com/office/drawing/2014/main" id="{00000000-0008-0000-06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1974</xdr:rowOff>
    </xdr:from>
    <xdr:to>
      <xdr:col>54</xdr:col>
      <xdr:colOff>189865</xdr:colOff>
      <xdr:row>79</xdr:row>
      <xdr:rowOff>98879</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10475595" y="12174924"/>
          <a:ext cx="1270" cy="14685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2" name="普通建設事業費 （ うち新規整備　）最小値テキスト">
          <a:extLst>
            <a:ext uri="{FF2B5EF4-FFF2-40B4-BE49-F238E27FC236}">
              <a16:creationId xmlns:a16="http://schemas.microsoft.com/office/drawing/2014/main" id="{00000000-0008-0000-0600-000092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120101</xdr:rowOff>
    </xdr:from>
    <xdr:ext cx="599010" cy="259045"/>
    <xdr:sp macro="" textlink="">
      <xdr:nvSpPr>
        <xdr:cNvPr id="404" name="普通建設事業費 （ うち新規整備　）最大値テキスト">
          <a:extLst>
            <a:ext uri="{FF2B5EF4-FFF2-40B4-BE49-F238E27FC236}">
              <a16:creationId xmlns:a16="http://schemas.microsoft.com/office/drawing/2014/main" id="{00000000-0008-0000-0600-000094010000}"/>
            </a:ext>
          </a:extLst>
        </xdr:cNvPr>
        <xdr:cNvSpPr txBox="1"/>
      </xdr:nvSpPr>
      <xdr:spPr>
        <a:xfrm>
          <a:off x="10528300" y="119501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1974</xdr:rowOff>
    </xdr:from>
    <xdr:to>
      <xdr:col>55</xdr:col>
      <xdr:colOff>88900</xdr:colOff>
      <xdr:row>71</xdr:row>
      <xdr:rowOff>1974</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2174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30713</xdr:rowOff>
    </xdr:from>
    <xdr:to>
      <xdr:col>55</xdr:col>
      <xdr:colOff>0</xdr:colOff>
      <xdr:row>79</xdr:row>
      <xdr:rowOff>87122</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9639300" y="13403813"/>
          <a:ext cx="838200" cy="227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158205</xdr:rowOff>
    </xdr:from>
    <xdr:ext cx="534377" cy="259045"/>
    <xdr:sp macro="" textlink="">
      <xdr:nvSpPr>
        <xdr:cNvPr id="407" name="普通建設事業費 （ うち新規整備　）平均値テキスト">
          <a:extLst>
            <a:ext uri="{FF2B5EF4-FFF2-40B4-BE49-F238E27FC236}">
              <a16:creationId xmlns:a16="http://schemas.microsoft.com/office/drawing/2014/main" id="{00000000-0008-0000-0600-000097010000}"/>
            </a:ext>
          </a:extLst>
        </xdr:cNvPr>
        <xdr:cNvSpPr txBox="1"/>
      </xdr:nvSpPr>
      <xdr:spPr>
        <a:xfrm>
          <a:off x="10528300" y="131884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135328</xdr:rowOff>
    </xdr:from>
    <xdr:to>
      <xdr:col>55</xdr:col>
      <xdr:colOff>50800</xdr:colOff>
      <xdr:row>78</xdr:row>
      <xdr:rowOff>65478</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10426700" y="13336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18444</xdr:rowOff>
    </xdr:from>
    <xdr:to>
      <xdr:col>50</xdr:col>
      <xdr:colOff>114300</xdr:colOff>
      <xdr:row>79</xdr:row>
      <xdr:rowOff>87122</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8750300" y="13562994"/>
          <a:ext cx="889000" cy="68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12373</xdr:rowOff>
    </xdr:from>
    <xdr:to>
      <xdr:col>50</xdr:col>
      <xdr:colOff>165100</xdr:colOff>
      <xdr:row>78</xdr:row>
      <xdr:rowOff>113973</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9588500" y="13385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130500</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9372111" y="13160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132516</xdr:rowOff>
    </xdr:from>
    <xdr:to>
      <xdr:col>45</xdr:col>
      <xdr:colOff>177800</xdr:colOff>
      <xdr:row>79</xdr:row>
      <xdr:rowOff>18444</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7861300" y="13334166"/>
          <a:ext cx="889000" cy="228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18154</xdr:rowOff>
    </xdr:from>
    <xdr:to>
      <xdr:col>46</xdr:col>
      <xdr:colOff>38100</xdr:colOff>
      <xdr:row>78</xdr:row>
      <xdr:rowOff>119754</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8699500" y="13391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136281</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8483111" y="13166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17214</xdr:rowOff>
    </xdr:from>
    <xdr:to>
      <xdr:col>41</xdr:col>
      <xdr:colOff>50800</xdr:colOff>
      <xdr:row>77</xdr:row>
      <xdr:rowOff>132516</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a:off x="6972300" y="13047414"/>
          <a:ext cx="889000" cy="286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122472</xdr:rowOff>
    </xdr:from>
    <xdr:to>
      <xdr:col>41</xdr:col>
      <xdr:colOff>101600</xdr:colOff>
      <xdr:row>78</xdr:row>
      <xdr:rowOff>52622</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7810500" y="13324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43749</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594111" y="13416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99654</xdr:rowOff>
    </xdr:from>
    <xdr:to>
      <xdr:col>36</xdr:col>
      <xdr:colOff>165100</xdr:colOff>
      <xdr:row>78</xdr:row>
      <xdr:rowOff>29804</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6921500" y="13301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20931</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05111" y="13394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151363</xdr:rowOff>
    </xdr:from>
    <xdr:to>
      <xdr:col>55</xdr:col>
      <xdr:colOff>50800</xdr:colOff>
      <xdr:row>78</xdr:row>
      <xdr:rowOff>81513</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10426700" y="13353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129790</xdr:rowOff>
    </xdr:from>
    <xdr:ext cx="534377" cy="259045"/>
    <xdr:sp macro="" textlink="">
      <xdr:nvSpPr>
        <xdr:cNvPr id="426" name="普通建設事業費 （ うち新規整備　）該当値テキスト">
          <a:extLst>
            <a:ext uri="{FF2B5EF4-FFF2-40B4-BE49-F238E27FC236}">
              <a16:creationId xmlns:a16="http://schemas.microsoft.com/office/drawing/2014/main" id="{00000000-0008-0000-0600-0000AA010000}"/>
            </a:ext>
          </a:extLst>
        </xdr:cNvPr>
        <xdr:cNvSpPr txBox="1"/>
      </xdr:nvSpPr>
      <xdr:spPr>
        <a:xfrm>
          <a:off x="10528300" y="13331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79</xdr:row>
      <xdr:rowOff>36322</xdr:rowOff>
    </xdr:from>
    <xdr:to>
      <xdr:col>50</xdr:col>
      <xdr:colOff>165100</xdr:colOff>
      <xdr:row>79</xdr:row>
      <xdr:rowOff>137922</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9588500" y="13580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129049</xdr:rowOff>
    </xdr:from>
    <xdr:ext cx="469744"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404428" y="13673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139094</xdr:rowOff>
    </xdr:from>
    <xdr:to>
      <xdr:col>46</xdr:col>
      <xdr:colOff>38100</xdr:colOff>
      <xdr:row>79</xdr:row>
      <xdr:rowOff>69244</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8699500" y="13512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60371</xdr:rowOff>
    </xdr:from>
    <xdr:ext cx="469744"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515428" y="13604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81716</xdr:rowOff>
    </xdr:from>
    <xdr:to>
      <xdr:col>41</xdr:col>
      <xdr:colOff>101600</xdr:colOff>
      <xdr:row>78</xdr:row>
      <xdr:rowOff>11866</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7810500" y="13283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28393</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7594111" y="13058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137864</xdr:rowOff>
    </xdr:from>
    <xdr:to>
      <xdr:col>36</xdr:col>
      <xdr:colOff>165100</xdr:colOff>
      <xdr:row>76</xdr:row>
      <xdr:rowOff>68014</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6921500" y="12996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84541</xdr:rowOff>
    </xdr:from>
    <xdr:ext cx="534377"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705111" y="12771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108010</xdr:rowOff>
    </xdr:from>
    <xdr:to>
      <xdr:col>54</xdr:col>
      <xdr:colOff>189865</xdr:colOff>
      <xdr:row>97</xdr:row>
      <xdr:rowOff>147369</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538510"/>
          <a:ext cx="1270" cy="12395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151196</xdr:rowOff>
    </xdr:from>
    <xdr:ext cx="469744"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781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147369</xdr:rowOff>
    </xdr:from>
    <xdr:to>
      <xdr:col>55</xdr:col>
      <xdr:colOff>88900</xdr:colOff>
      <xdr:row>97</xdr:row>
      <xdr:rowOff>147369</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7780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54687</xdr:rowOff>
    </xdr:from>
    <xdr:ext cx="599010"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313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225,545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108010</xdr:rowOff>
    </xdr:from>
    <xdr:to>
      <xdr:col>55</xdr:col>
      <xdr:colOff>88900</xdr:colOff>
      <xdr:row>90</xdr:row>
      <xdr:rowOff>108010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53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70360</xdr:rowOff>
    </xdr:from>
    <xdr:to>
      <xdr:col>55</xdr:col>
      <xdr:colOff>0</xdr:colOff>
      <xdr:row>95</xdr:row>
      <xdr:rowOff>94442</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9639300" y="16186660"/>
          <a:ext cx="838200" cy="195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116065</xdr:rowOff>
    </xdr:from>
    <xdr:ext cx="534377"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4038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137638</xdr:rowOff>
    </xdr:from>
    <xdr:to>
      <xdr:col>55</xdr:col>
      <xdr:colOff>50800</xdr:colOff>
      <xdr:row>96</xdr:row>
      <xdr:rowOff>67788</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42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94442</xdr:rowOff>
    </xdr:from>
    <xdr:to>
      <xdr:col>50</xdr:col>
      <xdr:colOff>114300</xdr:colOff>
      <xdr:row>96</xdr:row>
      <xdr:rowOff>9958</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8750300" y="16382192"/>
          <a:ext cx="889000" cy="86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155789</xdr:rowOff>
    </xdr:from>
    <xdr:to>
      <xdr:col>50</xdr:col>
      <xdr:colOff>165100</xdr:colOff>
      <xdr:row>96</xdr:row>
      <xdr:rowOff>85939</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44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77066</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72111" y="16536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9958</xdr:rowOff>
    </xdr:from>
    <xdr:to>
      <xdr:col>45</xdr:col>
      <xdr:colOff>177800</xdr:colOff>
      <xdr:row>96</xdr:row>
      <xdr:rowOff>143261</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7861300" y="16469158"/>
          <a:ext cx="889000" cy="133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17526</xdr:rowOff>
    </xdr:from>
    <xdr:to>
      <xdr:col>46</xdr:col>
      <xdr:colOff>38100</xdr:colOff>
      <xdr:row>96</xdr:row>
      <xdr:rowOff>119126</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476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110253</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83111" y="16569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136575</xdr:rowOff>
    </xdr:from>
    <xdr:to>
      <xdr:col>41</xdr:col>
      <xdr:colOff>50800</xdr:colOff>
      <xdr:row>96</xdr:row>
      <xdr:rowOff>143261</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6972300" y="16595775"/>
          <a:ext cx="889000" cy="6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1924</xdr:rowOff>
    </xdr:from>
    <xdr:to>
      <xdr:col>41</xdr:col>
      <xdr:colOff>101600</xdr:colOff>
      <xdr:row>96</xdr:row>
      <xdr:rowOff>103524</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461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120051</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94111" y="16236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27019</xdr:rowOff>
    </xdr:from>
    <xdr:to>
      <xdr:col>36</xdr:col>
      <xdr:colOff>165100</xdr:colOff>
      <xdr:row>96</xdr:row>
      <xdr:rowOff>128619</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486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145146</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05111" y="16261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19560</xdr:rowOff>
    </xdr:from>
    <xdr:to>
      <xdr:col>55</xdr:col>
      <xdr:colOff>50800</xdr:colOff>
      <xdr:row>94</xdr:row>
      <xdr:rowOff>121160</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6135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42437</xdr:rowOff>
    </xdr:from>
    <xdr:ext cx="599010"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59872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43642</xdr:rowOff>
    </xdr:from>
    <xdr:to>
      <xdr:col>50</xdr:col>
      <xdr:colOff>165100</xdr:colOff>
      <xdr:row>95</xdr:row>
      <xdr:rowOff>145242</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331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161769</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72111" y="16106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130608</xdr:rowOff>
    </xdr:from>
    <xdr:to>
      <xdr:col>46</xdr:col>
      <xdr:colOff>38100</xdr:colOff>
      <xdr:row>96</xdr:row>
      <xdr:rowOff>60758</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418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77285</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83111" y="16193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92461</xdr:rowOff>
    </xdr:from>
    <xdr:to>
      <xdr:col>41</xdr:col>
      <xdr:colOff>101600</xdr:colOff>
      <xdr:row>97</xdr:row>
      <xdr:rowOff>22611</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551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13738</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94111" y="16644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85775</xdr:rowOff>
    </xdr:from>
    <xdr:to>
      <xdr:col>36</xdr:col>
      <xdr:colOff>165100</xdr:colOff>
      <xdr:row>97</xdr:row>
      <xdr:rowOff>15925</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544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7052</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05111" y="16637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144434</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34</xdr:row>
      <xdr:rowOff>160763</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5641</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20175</xdr:rowOff>
    </xdr:from>
    <xdr:to>
      <xdr:col>85</xdr:col>
      <xdr:colOff>126364</xdr:colOff>
      <xdr:row>39</xdr:row>
      <xdr:rowOff>98878</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163675"/>
          <a:ext cx="1269" cy="16217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131824</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81837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138302</xdr:rowOff>
    </xdr:from>
    <xdr:ext cx="599010"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4938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496,600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20175</xdr:rowOff>
    </xdr:from>
    <xdr:to>
      <xdr:col>86</xdr:col>
      <xdr:colOff>25400</xdr:colOff>
      <xdr:row>30</xdr:row>
      <xdr:rowOff>20175</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163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33528</xdr:rowOff>
    </xdr:from>
    <xdr:to>
      <xdr:col>85</xdr:col>
      <xdr:colOff>127000</xdr:colOff>
      <xdr:row>39</xdr:row>
      <xdr:rowOff>57286</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5481300" y="6720078"/>
          <a:ext cx="838200" cy="23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4825</xdr:rowOff>
    </xdr:from>
    <xdr:ext cx="469744"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6913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26398</xdr:rowOff>
    </xdr:from>
    <xdr:to>
      <xdr:col>85</xdr:col>
      <xdr:colOff>177800</xdr:colOff>
      <xdr:row>39</xdr:row>
      <xdr:rowOff>127998</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712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57286</xdr:rowOff>
    </xdr:from>
    <xdr:to>
      <xdr:col>81</xdr:col>
      <xdr:colOff>50800</xdr:colOff>
      <xdr:row>39</xdr:row>
      <xdr:rowOff>63129</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flipV="1">
          <a:off x="14592300" y="6743836"/>
          <a:ext cx="889000" cy="5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22652</xdr:rowOff>
    </xdr:from>
    <xdr:to>
      <xdr:col>81</xdr:col>
      <xdr:colOff>101600</xdr:colOff>
      <xdr:row>39</xdr:row>
      <xdr:rowOff>124252</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709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115379</xdr:rowOff>
    </xdr:from>
    <xdr:ext cx="469744"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46428" y="6801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48489</xdr:rowOff>
    </xdr:from>
    <xdr:to>
      <xdr:col>76</xdr:col>
      <xdr:colOff>114300</xdr:colOff>
      <xdr:row>39</xdr:row>
      <xdr:rowOff>63129</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3703300" y="6735039"/>
          <a:ext cx="889000" cy="14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19190</xdr:rowOff>
    </xdr:from>
    <xdr:to>
      <xdr:col>76</xdr:col>
      <xdr:colOff>165100</xdr:colOff>
      <xdr:row>39</xdr:row>
      <xdr:rowOff>120790</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70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111917</xdr:rowOff>
    </xdr:from>
    <xdr:ext cx="469744"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57428" y="6798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1860</xdr:rowOff>
    </xdr:from>
    <xdr:to>
      <xdr:col>71</xdr:col>
      <xdr:colOff>177800</xdr:colOff>
      <xdr:row>39</xdr:row>
      <xdr:rowOff>48489</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2814300" y="6688410"/>
          <a:ext cx="889000" cy="46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15212</xdr:rowOff>
    </xdr:from>
    <xdr:to>
      <xdr:col>72</xdr:col>
      <xdr:colOff>38100</xdr:colOff>
      <xdr:row>39</xdr:row>
      <xdr:rowOff>116812</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701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107939</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6111" y="6794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18001</xdr:rowOff>
    </xdr:from>
    <xdr:to>
      <xdr:col>67</xdr:col>
      <xdr:colOff>101600</xdr:colOff>
      <xdr:row>39</xdr:row>
      <xdr:rowOff>119601</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704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110728</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79428" y="67972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154178</xdr:rowOff>
    </xdr:from>
    <xdr:to>
      <xdr:col>85</xdr:col>
      <xdr:colOff>177800</xdr:colOff>
      <xdr:row>39</xdr:row>
      <xdr:rowOff>84328</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669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113555</xdr:rowOff>
    </xdr:from>
    <xdr:ext cx="534377"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457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6486</xdr:rowOff>
    </xdr:from>
    <xdr:to>
      <xdr:col>81</xdr:col>
      <xdr:colOff>101600</xdr:colOff>
      <xdr:row>39</xdr:row>
      <xdr:rowOff>108086</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693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124613</xdr:rowOff>
    </xdr:from>
    <xdr:ext cx="534377"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214111" y="6468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12329</xdr:rowOff>
    </xdr:from>
    <xdr:to>
      <xdr:col>76</xdr:col>
      <xdr:colOff>165100</xdr:colOff>
      <xdr:row>39</xdr:row>
      <xdr:rowOff>113929</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698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130456</xdr:rowOff>
    </xdr:from>
    <xdr:ext cx="534377"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325111" y="6474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169139</xdr:rowOff>
    </xdr:from>
    <xdr:to>
      <xdr:col>72</xdr:col>
      <xdr:colOff>38100</xdr:colOff>
      <xdr:row>39</xdr:row>
      <xdr:rowOff>99289</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684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115816</xdr:rowOff>
    </xdr:from>
    <xdr:ext cx="534377"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436111" y="6459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122510</xdr:rowOff>
    </xdr:from>
    <xdr:to>
      <xdr:col>67</xdr:col>
      <xdr:colOff>101600</xdr:colOff>
      <xdr:row>39</xdr:row>
      <xdr:rowOff>52660</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637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69188</xdr:rowOff>
    </xdr:from>
    <xdr:ext cx="534377"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547111" y="6412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失業対策事業費グラフ枠">
          <a:extLst>
            <a:ext uri="{FF2B5EF4-FFF2-40B4-BE49-F238E27FC236}">
              <a16:creationId xmlns:a16="http://schemas.microsoft.com/office/drawing/2014/main" id="{00000000-0008-0000-0600-00003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3" name="失業対策事業費最小値テキスト">
          <a:extLst>
            <a:ext uri="{FF2B5EF4-FFF2-40B4-BE49-F238E27FC236}">
              <a16:creationId xmlns:a16="http://schemas.microsoft.com/office/drawing/2014/main" id="{00000000-0008-0000-0600-000033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5" name="失業対策事業費最大値テキスト">
          <a:extLst>
            <a:ext uri="{FF2B5EF4-FFF2-40B4-BE49-F238E27FC236}">
              <a16:creationId xmlns:a16="http://schemas.microsoft.com/office/drawing/2014/main" id="{00000000-0008-0000-0600-000035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8" name="失業対策事業費平均値テキスト">
          <a:extLst>
            <a:ext uri="{FF2B5EF4-FFF2-40B4-BE49-F238E27FC236}">
              <a16:creationId xmlns:a16="http://schemas.microsoft.com/office/drawing/2014/main" id="{00000000-0008-0000-0600-000038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7" name="失業対策事業費該当値テキスト">
          <a:extLst>
            <a:ext uri="{FF2B5EF4-FFF2-40B4-BE49-F238E27FC236}">
              <a16:creationId xmlns:a16="http://schemas.microsoft.com/office/drawing/2014/main" id="{00000000-0008-0000-0600-00004B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165429</xdr:rowOff>
    </xdr:from>
    <xdr:to>
      <xdr:col>85</xdr:col>
      <xdr:colOff>126364</xdr:colOff>
      <xdr:row>78</xdr:row>
      <xdr:rowOff>65349</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6317595" y="12166929"/>
          <a:ext cx="1269" cy="1271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69176</xdr:rowOff>
    </xdr:from>
    <xdr:ext cx="534377" cy="259045"/>
    <xdr:sp macro=""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6370300" y="13442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65349</xdr:rowOff>
    </xdr:from>
    <xdr:to>
      <xdr:col>86</xdr:col>
      <xdr:colOff>25400</xdr:colOff>
      <xdr:row>78</xdr:row>
      <xdr:rowOff>65349</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3438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112106</xdr:rowOff>
    </xdr:from>
    <xdr:ext cx="599010" cy="259045"/>
    <xdr:sp macro=""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6370300" y="11942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588,745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165429</xdr:rowOff>
    </xdr:from>
    <xdr:to>
      <xdr:col>86</xdr:col>
      <xdr:colOff>25400</xdr:colOff>
      <xdr:row>70</xdr:row>
      <xdr:rowOff>165429</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2166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160781</xdr:rowOff>
    </xdr:from>
    <xdr:to>
      <xdr:col>85</xdr:col>
      <xdr:colOff>127000</xdr:colOff>
      <xdr:row>78</xdr:row>
      <xdr:rowOff>1324</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5481300" y="13362431"/>
          <a:ext cx="838200" cy="11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107077</xdr:rowOff>
    </xdr:from>
    <xdr:ext cx="534377" cy="259045"/>
    <xdr:sp macro=""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6370300" y="13137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84200</xdr:rowOff>
    </xdr:from>
    <xdr:to>
      <xdr:col>85</xdr:col>
      <xdr:colOff>177800</xdr:colOff>
      <xdr:row>78</xdr:row>
      <xdr:rowOff>14350</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6268700" y="1328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1324</xdr:rowOff>
    </xdr:from>
    <xdr:to>
      <xdr:col>81</xdr:col>
      <xdr:colOff>50800</xdr:colOff>
      <xdr:row>78</xdr:row>
      <xdr:rowOff>17458</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flipV="1">
          <a:off x="14592300" y="13374424"/>
          <a:ext cx="889000" cy="16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83582</xdr:rowOff>
    </xdr:from>
    <xdr:to>
      <xdr:col>81</xdr:col>
      <xdr:colOff>101600</xdr:colOff>
      <xdr:row>78</xdr:row>
      <xdr:rowOff>13732</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5430500" y="13285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30259</xdr:rowOff>
    </xdr:from>
    <xdr:ext cx="534377"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214111" y="13060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17458</xdr:rowOff>
    </xdr:from>
    <xdr:to>
      <xdr:col>76</xdr:col>
      <xdr:colOff>114300</xdr:colOff>
      <xdr:row>78</xdr:row>
      <xdr:rowOff>22400</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3703300" y="13390558"/>
          <a:ext cx="889000" cy="4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83063</xdr:rowOff>
    </xdr:from>
    <xdr:to>
      <xdr:col>76</xdr:col>
      <xdr:colOff>165100</xdr:colOff>
      <xdr:row>78</xdr:row>
      <xdr:rowOff>13213</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541500" y="13284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29740</xdr:rowOff>
    </xdr:from>
    <xdr:ext cx="534377"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325111" y="13059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21408</xdr:rowOff>
    </xdr:from>
    <xdr:to>
      <xdr:col>71</xdr:col>
      <xdr:colOff>177800</xdr:colOff>
      <xdr:row>78</xdr:row>
      <xdr:rowOff>22400</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2814300" y="13394508"/>
          <a:ext cx="889000" cy="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88832</xdr:rowOff>
    </xdr:from>
    <xdr:to>
      <xdr:col>72</xdr:col>
      <xdr:colOff>38100</xdr:colOff>
      <xdr:row>78</xdr:row>
      <xdr:rowOff>18982</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652500" y="13290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35509</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436111" y="13065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99155</xdr:rowOff>
    </xdr:from>
    <xdr:to>
      <xdr:col>67</xdr:col>
      <xdr:colOff>101600</xdr:colOff>
      <xdr:row>78</xdr:row>
      <xdr:rowOff>29305</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2763500" y="13300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45832</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547111" y="13076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109981</xdr:rowOff>
    </xdr:from>
    <xdr:to>
      <xdr:col>85</xdr:col>
      <xdr:colOff>177800</xdr:colOff>
      <xdr:row>78</xdr:row>
      <xdr:rowOff>40131</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6268700" y="13311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62626</xdr:rowOff>
    </xdr:from>
    <xdr:ext cx="534377" cy="259045"/>
    <xdr:sp macro=""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6370300" y="13264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121974</xdr:rowOff>
    </xdr:from>
    <xdr:to>
      <xdr:col>81</xdr:col>
      <xdr:colOff>101600</xdr:colOff>
      <xdr:row>78</xdr:row>
      <xdr:rowOff>52124</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5430500" y="13323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43251</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14111" y="13416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138108</xdr:rowOff>
    </xdr:from>
    <xdr:to>
      <xdr:col>76</xdr:col>
      <xdr:colOff>165100</xdr:colOff>
      <xdr:row>78</xdr:row>
      <xdr:rowOff>68258</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4541500" y="13339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59385</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325111" y="13432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143050</xdr:rowOff>
    </xdr:from>
    <xdr:to>
      <xdr:col>72</xdr:col>
      <xdr:colOff>38100</xdr:colOff>
      <xdr:row>78</xdr:row>
      <xdr:rowOff>73200</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3652500" y="1334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64327</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36111" y="13437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142058</xdr:rowOff>
    </xdr:from>
    <xdr:to>
      <xdr:col>67</xdr:col>
      <xdr:colOff>101600</xdr:colOff>
      <xdr:row>78</xdr:row>
      <xdr:rowOff>72208</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2763500" y="13343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63335</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47111" y="13436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積立金グラフ枠">
          <a:extLst>
            <a:ext uri="{FF2B5EF4-FFF2-40B4-BE49-F238E27FC236}">
              <a16:creationId xmlns:a16="http://schemas.microsoft.com/office/drawing/2014/main" id="{00000000-0008-0000-06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163291</xdr:rowOff>
    </xdr:from>
    <xdr:to>
      <xdr:col>85</xdr:col>
      <xdr:colOff>126364</xdr:colOff>
      <xdr:row>99</xdr:row>
      <xdr:rowOff>42774</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flipV="1">
          <a:off x="16317595" y="15593791"/>
          <a:ext cx="1269" cy="1422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46601</xdr:rowOff>
    </xdr:from>
    <xdr:ext cx="378565" cy="259045"/>
    <xdr:sp macro="" textlink="">
      <xdr:nvSpPr>
        <xdr:cNvPr id="675" name="積立金最小値テキスト">
          <a:extLst>
            <a:ext uri="{FF2B5EF4-FFF2-40B4-BE49-F238E27FC236}">
              <a16:creationId xmlns:a16="http://schemas.microsoft.com/office/drawing/2014/main" id="{00000000-0008-0000-0600-0000A3020000}"/>
            </a:ext>
          </a:extLst>
        </xdr:cNvPr>
        <xdr:cNvSpPr txBox="1"/>
      </xdr:nvSpPr>
      <xdr:spPr>
        <a:xfrm>
          <a:off x="16370300" y="170201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42774</xdr:rowOff>
    </xdr:from>
    <xdr:to>
      <xdr:col>86</xdr:col>
      <xdr:colOff>25400</xdr:colOff>
      <xdr:row>99</xdr:row>
      <xdr:rowOff>42774</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70163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109968</xdr:rowOff>
    </xdr:from>
    <xdr:ext cx="599010" cy="259045"/>
    <xdr:sp macro="" textlink="">
      <xdr:nvSpPr>
        <xdr:cNvPr id="677" name="積立金最大値テキスト">
          <a:extLst>
            <a:ext uri="{FF2B5EF4-FFF2-40B4-BE49-F238E27FC236}">
              <a16:creationId xmlns:a16="http://schemas.microsoft.com/office/drawing/2014/main" id="{00000000-0008-0000-0600-0000A5020000}"/>
            </a:ext>
          </a:extLst>
        </xdr:cNvPr>
        <xdr:cNvSpPr txBox="1"/>
      </xdr:nvSpPr>
      <xdr:spPr>
        <a:xfrm>
          <a:off x="16370300" y="15369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747,616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163291</xdr:rowOff>
    </xdr:from>
    <xdr:to>
      <xdr:col>86</xdr:col>
      <xdr:colOff>25400</xdr:colOff>
      <xdr:row>90</xdr:row>
      <xdr:rowOff>163291</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6230600" y="15593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55302</xdr:rowOff>
    </xdr:from>
    <xdr:to>
      <xdr:col>85</xdr:col>
      <xdr:colOff>127000</xdr:colOff>
      <xdr:row>98</xdr:row>
      <xdr:rowOff>72068</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5481300" y="16857402"/>
          <a:ext cx="838200" cy="16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56289</xdr:rowOff>
    </xdr:from>
    <xdr:ext cx="534377" cy="259045"/>
    <xdr:sp macro="" textlink="">
      <xdr:nvSpPr>
        <xdr:cNvPr id="680" name="積立金平均値テキスト">
          <a:extLst>
            <a:ext uri="{FF2B5EF4-FFF2-40B4-BE49-F238E27FC236}">
              <a16:creationId xmlns:a16="http://schemas.microsoft.com/office/drawing/2014/main" id="{00000000-0008-0000-0600-0000A8020000}"/>
            </a:ext>
          </a:extLst>
        </xdr:cNvPr>
        <xdr:cNvSpPr txBox="1"/>
      </xdr:nvSpPr>
      <xdr:spPr>
        <a:xfrm>
          <a:off x="16370300" y="168583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77862</xdr:rowOff>
    </xdr:from>
    <xdr:to>
      <xdr:col>85</xdr:col>
      <xdr:colOff>177800</xdr:colOff>
      <xdr:row>99</xdr:row>
      <xdr:rowOff>8012</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6268700" y="16879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55302</xdr:rowOff>
    </xdr:from>
    <xdr:to>
      <xdr:col>81</xdr:col>
      <xdr:colOff>50800</xdr:colOff>
      <xdr:row>98</xdr:row>
      <xdr:rowOff>124864</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4592300" y="16857402"/>
          <a:ext cx="889000" cy="69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79449</xdr:rowOff>
    </xdr:from>
    <xdr:to>
      <xdr:col>81</xdr:col>
      <xdr:colOff>101600</xdr:colOff>
      <xdr:row>99</xdr:row>
      <xdr:rowOff>9599</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5430500" y="16881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726</xdr:rowOff>
    </xdr:from>
    <xdr:ext cx="534377"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5214111" y="16974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124864</xdr:rowOff>
    </xdr:from>
    <xdr:to>
      <xdr:col>76</xdr:col>
      <xdr:colOff>114300</xdr:colOff>
      <xdr:row>98</xdr:row>
      <xdr:rowOff>156262</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flipV="1">
          <a:off x="13703300" y="16926964"/>
          <a:ext cx="889000" cy="31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81347</xdr:rowOff>
    </xdr:from>
    <xdr:to>
      <xdr:col>76</xdr:col>
      <xdr:colOff>165100</xdr:colOff>
      <xdr:row>99</xdr:row>
      <xdr:rowOff>11497</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4541500" y="16883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2624</xdr:rowOff>
    </xdr:from>
    <xdr:ext cx="534377"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4325111" y="16976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156262</xdr:rowOff>
    </xdr:from>
    <xdr:to>
      <xdr:col>71</xdr:col>
      <xdr:colOff>177800</xdr:colOff>
      <xdr:row>99</xdr:row>
      <xdr:rowOff>12581</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2814300" y="16958362"/>
          <a:ext cx="889000" cy="27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72574</xdr:rowOff>
    </xdr:from>
    <xdr:to>
      <xdr:col>72</xdr:col>
      <xdr:colOff>38100</xdr:colOff>
      <xdr:row>99</xdr:row>
      <xdr:rowOff>2724</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3652500" y="16874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19251</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3436111" y="16649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104654</xdr:rowOff>
    </xdr:from>
    <xdr:to>
      <xdr:col>67</xdr:col>
      <xdr:colOff>101600</xdr:colOff>
      <xdr:row>99</xdr:row>
      <xdr:rowOff>34804</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2763500" y="16906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51331</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2547111" y="16681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21268</xdr:rowOff>
    </xdr:from>
    <xdr:to>
      <xdr:col>85</xdr:col>
      <xdr:colOff>177800</xdr:colOff>
      <xdr:row>98</xdr:row>
      <xdr:rowOff>122868</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6268700" y="16823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44145</xdr:rowOff>
    </xdr:from>
    <xdr:ext cx="534377" cy="259045"/>
    <xdr:sp macro="" textlink="">
      <xdr:nvSpPr>
        <xdr:cNvPr id="699" name="積立金該当値テキスト">
          <a:extLst>
            <a:ext uri="{FF2B5EF4-FFF2-40B4-BE49-F238E27FC236}">
              <a16:creationId xmlns:a16="http://schemas.microsoft.com/office/drawing/2014/main" id="{00000000-0008-0000-0600-0000BB020000}"/>
            </a:ext>
          </a:extLst>
        </xdr:cNvPr>
        <xdr:cNvSpPr txBox="1"/>
      </xdr:nvSpPr>
      <xdr:spPr>
        <a:xfrm>
          <a:off x="16370300" y="16674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4502</xdr:rowOff>
    </xdr:from>
    <xdr:to>
      <xdr:col>81</xdr:col>
      <xdr:colOff>101600</xdr:colOff>
      <xdr:row>98</xdr:row>
      <xdr:rowOff>106102</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5430500" y="16806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122629</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14111" y="16581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74064</xdr:rowOff>
    </xdr:from>
    <xdr:to>
      <xdr:col>76</xdr:col>
      <xdr:colOff>165100</xdr:colOff>
      <xdr:row>99</xdr:row>
      <xdr:rowOff>4214</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4541500" y="16876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20741</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325111" y="16651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105462</xdr:rowOff>
    </xdr:from>
    <xdr:to>
      <xdr:col>72</xdr:col>
      <xdr:colOff>38100</xdr:colOff>
      <xdr:row>99</xdr:row>
      <xdr:rowOff>35612</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3652500" y="16907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26739</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436111" y="17000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133231</xdr:rowOff>
    </xdr:from>
    <xdr:to>
      <xdr:col>67</xdr:col>
      <xdr:colOff>101600</xdr:colOff>
      <xdr:row>99</xdr:row>
      <xdr:rowOff>63381</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2763500" y="16935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54508</xdr:rowOff>
    </xdr:from>
    <xdr:ext cx="534377"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547111" y="17028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投資及び出資金グラフ枠">
          <a:extLst>
            <a:ext uri="{FF2B5EF4-FFF2-40B4-BE49-F238E27FC236}">
              <a16:creationId xmlns:a16="http://schemas.microsoft.com/office/drawing/2014/main" id="{00000000-0008-0000-0600-0000D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13088</xdr:rowOff>
    </xdr:from>
    <xdr:to>
      <xdr:col>116</xdr:col>
      <xdr:colOff>62864</xdr:colOff>
      <xdr:row>39</xdr:row>
      <xdr:rowOff>98878</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flipV="1">
          <a:off x="22159595" y="5328038"/>
          <a:ext cx="1269" cy="14573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4" name="投資及び出資金最小値テキスト">
          <a:extLst>
            <a:ext uri="{FF2B5EF4-FFF2-40B4-BE49-F238E27FC236}">
              <a16:creationId xmlns:a16="http://schemas.microsoft.com/office/drawing/2014/main" id="{00000000-0008-0000-0600-0000DE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131215</xdr:rowOff>
    </xdr:from>
    <xdr:ext cx="534377" cy="259045"/>
    <xdr:sp macro="" textlink="">
      <xdr:nvSpPr>
        <xdr:cNvPr id="736" name="投資及び出資金最大値テキスト">
          <a:extLst>
            <a:ext uri="{FF2B5EF4-FFF2-40B4-BE49-F238E27FC236}">
              <a16:creationId xmlns:a16="http://schemas.microsoft.com/office/drawing/2014/main" id="{00000000-0008-0000-0600-0000E0020000}"/>
            </a:ext>
          </a:extLst>
        </xdr:cNvPr>
        <xdr:cNvSpPr txBox="1"/>
      </xdr:nvSpPr>
      <xdr:spPr>
        <a:xfrm>
          <a:off x="22212300" y="5103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13088</xdr:rowOff>
    </xdr:from>
    <xdr:to>
      <xdr:col>116</xdr:col>
      <xdr:colOff>152400</xdr:colOff>
      <xdr:row>31</xdr:row>
      <xdr:rowOff>13088</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2072600" y="53280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84477</xdr:rowOff>
    </xdr:from>
    <xdr:to>
      <xdr:col>116</xdr:col>
      <xdr:colOff>63500</xdr:colOff>
      <xdr:row>39</xdr:row>
      <xdr:rowOff>5707</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1323300" y="6599577"/>
          <a:ext cx="838200" cy="92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109230</xdr:rowOff>
    </xdr:from>
    <xdr:ext cx="469744" cy="259045"/>
    <xdr:sp macro="" textlink="">
      <xdr:nvSpPr>
        <xdr:cNvPr id="739" name="投資及び出資金平均値テキスト">
          <a:extLst>
            <a:ext uri="{FF2B5EF4-FFF2-40B4-BE49-F238E27FC236}">
              <a16:creationId xmlns:a16="http://schemas.microsoft.com/office/drawing/2014/main" id="{00000000-0008-0000-0600-0000E3020000}"/>
            </a:ext>
          </a:extLst>
        </xdr:cNvPr>
        <xdr:cNvSpPr txBox="1"/>
      </xdr:nvSpPr>
      <xdr:spPr>
        <a:xfrm>
          <a:off x="22212300" y="64528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86353</xdr:rowOff>
    </xdr:from>
    <xdr:to>
      <xdr:col>116</xdr:col>
      <xdr:colOff>114300</xdr:colOff>
      <xdr:row>39</xdr:row>
      <xdr:rowOff>16503</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22110700" y="6601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170790</xdr:rowOff>
    </xdr:from>
    <xdr:to>
      <xdr:col>111</xdr:col>
      <xdr:colOff>177800</xdr:colOff>
      <xdr:row>38</xdr:row>
      <xdr:rowOff>84477</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0434300" y="6514440"/>
          <a:ext cx="889000" cy="85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71918</xdr:rowOff>
    </xdr:from>
    <xdr:to>
      <xdr:col>112</xdr:col>
      <xdr:colOff>38100</xdr:colOff>
      <xdr:row>39</xdr:row>
      <xdr:rowOff>2068</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1272500" y="6587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164645</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088428" y="6679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170790</xdr:rowOff>
    </xdr:from>
    <xdr:to>
      <xdr:col>107</xdr:col>
      <xdr:colOff>50800</xdr:colOff>
      <xdr:row>38</xdr:row>
      <xdr:rowOff>157400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flipV="1">
          <a:off x="19545300" y="6514440"/>
          <a:ext cx="889000" cy="158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93929</xdr:rowOff>
    </xdr:from>
    <xdr:to>
      <xdr:col>107</xdr:col>
      <xdr:colOff>101600</xdr:colOff>
      <xdr:row>39</xdr:row>
      <xdr:rowOff>24079</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0383500" y="6609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39</xdr:row>
      <xdr:rowOff>15206</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0199428" y="6701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157400</xdr:rowOff>
    </xdr:from>
    <xdr:to>
      <xdr:col>102</xdr:col>
      <xdr:colOff>114300</xdr:colOff>
      <xdr:row>39</xdr:row>
      <xdr:rowOff>78860</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flipV="1">
          <a:off x="18656300" y="6672500"/>
          <a:ext cx="889000" cy="92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101016</xdr:rowOff>
    </xdr:from>
    <xdr:to>
      <xdr:col>102</xdr:col>
      <xdr:colOff>165100</xdr:colOff>
      <xdr:row>39</xdr:row>
      <xdr:rowOff>31166</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9494500" y="6616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47693</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10428" y="6391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91708</xdr:rowOff>
    </xdr:from>
    <xdr:to>
      <xdr:col>98</xdr:col>
      <xdr:colOff>38100</xdr:colOff>
      <xdr:row>39</xdr:row>
      <xdr:rowOff>21858</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18605500" y="6606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38385</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8421428" y="6382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126357</xdr:rowOff>
    </xdr:from>
    <xdr:to>
      <xdr:col>116</xdr:col>
      <xdr:colOff>114300</xdr:colOff>
      <xdr:row>39</xdr:row>
      <xdr:rowOff>56507</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2110700" y="6641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64779</xdr:rowOff>
    </xdr:from>
    <xdr:ext cx="469744" cy="259045"/>
    <xdr:sp macro="" textlink="">
      <xdr:nvSpPr>
        <xdr:cNvPr id="758" name="投資及び出資金該当値テキスト">
          <a:extLst>
            <a:ext uri="{FF2B5EF4-FFF2-40B4-BE49-F238E27FC236}">
              <a16:creationId xmlns:a16="http://schemas.microsoft.com/office/drawing/2014/main" id="{00000000-0008-0000-0600-0000F6020000}"/>
            </a:ext>
          </a:extLst>
        </xdr:cNvPr>
        <xdr:cNvSpPr txBox="1"/>
      </xdr:nvSpPr>
      <xdr:spPr>
        <a:xfrm>
          <a:off x="22212300" y="6579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33677</xdr:rowOff>
    </xdr:from>
    <xdr:to>
      <xdr:col>112</xdr:col>
      <xdr:colOff>38100</xdr:colOff>
      <xdr:row>38</xdr:row>
      <xdr:rowOff>135277</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1272500" y="6548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151804</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088428" y="6324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119990</xdr:rowOff>
    </xdr:from>
    <xdr:to>
      <xdr:col>107</xdr:col>
      <xdr:colOff>101600</xdr:colOff>
      <xdr:row>38</xdr:row>
      <xdr:rowOff>50140</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0383500" y="6463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66667</xdr:rowOff>
    </xdr:from>
    <xdr:ext cx="469744"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199428" y="6238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106600</xdr:rowOff>
    </xdr:from>
    <xdr:to>
      <xdr:col>102</xdr:col>
      <xdr:colOff>165100</xdr:colOff>
      <xdr:row>39</xdr:row>
      <xdr:rowOff>36750</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19494500" y="662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39</xdr:row>
      <xdr:rowOff>27877</xdr:rowOff>
    </xdr:from>
    <xdr:ext cx="469744"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10428" y="6714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28060</xdr:rowOff>
    </xdr:from>
    <xdr:to>
      <xdr:col>98</xdr:col>
      <xdr:colOff>38100</xdr:colOff>
      <xdr:row>39</xdr:row>
      <xdr:rowOff>129660</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18605500" y="6714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39</xdr:row>
      <xdr:rowOff>120787</xdr:rowOff>
    </xdr:from>
    <xdr:ext cx="378565"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467017" y="68073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53</xdr:row>
      <xdr:rowOff>168927</xdr:rowOff>
    </xdr:from>
    <xdr:ext cx="59541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692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51</xdr:row>
      <xdr:rowOff>130827</xdr:rowOff>
    </xdr:from>
    <xdr:ext cx="59541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692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92727</xdr:rowOff>
    </xdr:from>
    <xdr:ext cx="59541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a:extLst>
            <a:ext uri="{FF2B5EF4-FFF2-40B4-BE49-F238E27FC236}">
              <a16:creationId xmlns:a16="http://schemas.microsoft.com/office/drawing/2014/main" id="{00000000-0008-0000-06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99078</xdr:rowOff>
    </xdr:from>
    <xdr:to>
      <xdr:col>116</xdr:col>
      <xdr:colOff>62864</xdr:colOff>
      <xdr:row>59</xdr:row>
      <xdr:rowOff>44450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2159595" y="8671578"/>
          <a:ext cx="1269" cy="14884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1" name="貸付金最小値テキスト">
          <a:extLst>
            <a:ext uri="{FF2B5EF4-FFF2-40B4-BE49-F238E27FC236}">
              <a16:creationId xmlns:a16="http://schemas.microsoft.com/office/drawing/2014/main" id="{00000000-0008-0000-0600-000017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45755</xdr:rowOff>
    </xdr:from>
    <xdr:ext cx="599010" cy="259045"/>
    <xdr:sp macro="" textlink="">
      <xdr:nvSpPr>
        <xdr:cNvPr id="793" name="貸付金最大値テキスト">
          <a:extLst>
            <a:ext uri="{FF2B5EF4-FFF2-40B4-BE49-F238E27FC236}">
              <a16:creationId xmlns:a16="http://schemas.microsoft.com/office/drawing/2014/main" id="{00000000-0008-0000-0600-000019030000}"/>
            </a:ext>
          </a:extLst>
        </xdr:cNvPr>
        <xdr:cNvSpPr txBox="1"/>
      </xdr:nvSpPr>
      <xdr:spPr>
        <a:xfrm>
          <a:off x="22212300" y="8446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99078</xdr:rowOff>
    </xdr:from>
    <xdr:to>
      <xdr:col>116</xdr:col>
      <xdr:colOff>152400</xdr:colOff>
      <xdr:row>50</xdr:row>
      <xdr:rowOff>99078</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2072600" y="8671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33668</xdr:rowOff>
    </xdr:from>
    <xdr:to>
      <xdr:col>116</xdr:col>
      <xdr:colOff>63500</xdr:colOff>
      <xdr:row>58</xdr:row>
      <xdr:rowOff>170790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1323300" y="9977768"/>
          <a:ext cx="838200" cy="137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129181</xdr:rowOff>
    </xdr:from>
    <xdr:ext cx="469744" cy="259045"/>
    <xdr:sp macro="" textlink="">
      <xdr:nvSpPr>
        <xdr:cNvPr id="796" name="貸付金平均値テキスト">
          <a:extLst>
            <a:ext uri="{FF2B5EF4-FFF2-40B4-BE49-F238E27FC236}">
              <a16:creationId xmlns:a16="http://schemas.microsoft.com/office/drawing/2014/main" id="{00000000-0008-0000-0600-00001C030000}"/>
            </a:ext>
          </a:extLst>
        </xdr:cNvPr>
        <xdr:cNvSpPr txBox="1"/>
      </xdr:nvSpPr>
      <xdr:spPr>
        <a:xfrm>
          <a:off x="22212300" y="99018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106304</xdr:rowOff>
    </xdr:from>
    <xdr:to>
      <xdr:col>116</xdr:col>
      <xdr:colOff>114300</xdr:colOff>
      <xdr:row>59</xdr:row>
      <xdr:rowOff>36454</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22110700" y="1005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56</xdr:row>
      <xdr:rowOff>87084</xdr:rowOff>
    </xdr:from>
    <xdr:to>
      <xdr:col>111</xdr:col>
      <xdr:colOff>177800</xdr:colOff>
      <xdr:row>58</xdr:row>
      <xdr:rowOff>33668</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0434300" y="9688284"/>
          <a:ext cx="889000" cy="289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119190</xdr:rowOff>
    </xdr:from>
    <xdr:to>
      <xdr:col>112</xdr:col>
      <xdr:colOff>38100</xdr:colOff>
      <xdr:row>59</xdr:row>
      <xdr:rowOff>49340</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1272500" y="1006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40467</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088428" y="10156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56</xdr:row>
      <xdr:rowOff>87084</xdr:rowOff>
    </xdr:from>
    <xdr:to>
      <xdr:col>107</xdr:col>
      <xdr:colOff>50800</xdr:colOff>
      <xdr:row>58</xdr:row>
      <xdr:rowOff>161684</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flipV="1">
          <a:off x="19545300" y="9688284"/>
          <a:ext cx="889000" cy="417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119997</xdr:rowOff>
    </xdr:from>
    <xdr:to>
      <xdr:col>107</xdr:col>
      <xdr:colOff>101600</xdr:colOff>
      <xdr:row>59</xdr:row>
      <xdr:rowOff>50147</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0383500" y="10064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41274</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199428" y="10156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160007</xdr:rowOff>
    </xdr:from>
    <xdr:to>
      <xdr:col>102</xdr:col>
      <xdr:colOff>114300</xdr:colOff>
      <xdr:row>58</xdr:row>
      <xdr:rowOff>161684</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18656300" y="10104107"/>
          <a:ext cx="889000" cy="1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122344</xdr:rowOff>
    </xdr:from>
    <xdr:to>
      <xdr:col>102</xdr:col>
      <xdr:colOff>165100</xdr:colOff>
      <xdr:row>59</xdr:row>
      <xdr:rowOff>52494</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9494500" y="10066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43621</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9310428" y="10159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117185</xdr:rowOff>
    </xdr:from>
    <xdr:to>
      <xdr:col>98</xdr:col>
      <xdr:colOff>38100</xdr:colOff>
      <xdr:row>59</xdr:row>
      <xdr:rowOff>47335</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18605500" y="10061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38462</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8421428" y="10154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119990</xdr:rowOff>
    </xdr:from>
    <xdr:to>
      <xdr:col>116</xdr:col>
      <xdr:colOff>114300</xdr:colOff>
      <xdr:row>59</xdr:row>
      <xdr:rowOff>50140</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2110700" y="10064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84731</xdr:rowOff>
    </xdr:from>
    <xdr:ext cx="469744" cy="259045"/>
    <xdr:sp macro="" textlink="">
      <xdr:nvSpPr>
        <xdr:cNvPr id="815" name="貸付金該当値テキスト">
          <a:extLst>
            <a:ext uri="{FF2B5EF4-FFF2-40B4-BE49-F238E27FC236}">
              <a16:creationId xmlns:a16="http://schemas.microsoft.com/office/drawing/2014/main" id="{00000000-0008-0000-0600-00002F030000}"/>
            </a:ext>
          </a:extLst>
        </xdr:cNvPr>
        <xdr:cNvSpPr txBox="1"/>
      </xdr:nvSpPr>
      <xdr:spPr>
        <a:xfrm>
          <a:off x="22212300" y="10028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154318</xdr:rowOff>
    </xdr:from>
    <xdr:to>
      <xdr:col>112</xdr:col>
      <xdr:colOff>38100</xdr:colOff>
      <xdr:row>58</xdr:row>
      <xdr:rowOff>84468</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1272500" y="9926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56</xdr:row>
      <xdr:rowOff>100995</xdr:rowOff>
    </xdr:from>
    <xdr:ext cx="534377"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056111" y="9702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56</xdr:row>
      <xdr:rowOff>36284</xdr:rowOff>
    </xdr:from>
    <xdr:to>
      <xdr:col>107</xdr:col>
      <xdr:colOff>101600</xdr:colOff>
      <xdr:row>56</xdr:row>
      <xdr:rowOff>137884</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0383500" y="9637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54</xdr:row>
      <xdr:rowOff>154411</xdr:rowOff>
    </xdr:from>
    <xdr:ext cx="534377"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0167111" y="9412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110884</xdr:rowOff>
    </xdr:from>
    <xdr:to>
      <xdr:col>102</xdr:col>
      <xdr:colOff>165100</xdr:colOff>
      <xdr:row>59</xdr:row>
      <xdr:rowOff>41034</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19494500" y="10054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57561</xdr:rowOff>
    </xdr:from>
    <xdr:ext cx="469744"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310428" y="9830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109207</xdr:rowOff>
    </xdr:from>
    <xdr:to>
      <xdr:col>98</xdr:col>
      <xdr:colOff>38100</xdr:colOff>
      <xdr:row>59</xdr:row>
      <xdr:rowOff>39357</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8605500" y="10053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55884</xdr:rowOff>
    </xdr:from>
    <xdr:ext cx="469744"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421428" y="9828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7" name="繰出金グラフ枠">
          <a:extLst>
            <a:ext uri="{FF2B5EF4-FFF2-40B4-BE49-F238E27FC236}">
              <a16:creationId xmlns:a16="http://schemas.microsoft.com/office/drawing/2014/main" id="{00000000-0008-0000-0600-00004F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145606</xdr:rowOff>
    </xdr:from>
    <xdr:to>
      <xdr:col>116</xdr:col>
      <xdr:colOff>62864</xdr:colOff>
      <xdr:row>77</xdr:row>
      <xdr:rowOff>158311</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flipV="1">
          <a:off x="22159595" y="12147106"/>
          <a:ext cx="1269" cy="1212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162138</xdr:rowOff>
    </xdr:from>
    <xdr:ext cx="534377" cy="259045"/>
    <xdr:sp macro="" textlink="">
      <xdr:nvSpPr>
        <xdr:cNvPr id="849" name="繰出金最小値テキスト">
          <a:extLst>
            <a:ext uri="{FF2B5EF4-FFF2-40B4-BE49-F238E27FC236}">
              <a16:creationId xmlns:a16="http://schemas.microsoft.com/office/drawing/2014/main" id="{00000000-0008-0000-0600-000051030000}"/>
            </a:ext>
          </a:extLst>
        </xdr:cNvPr>
        <xdr:cNvSpPr txBox="1"/>
      </xdr:nvSpPr>
      <xdr:spPr>
        <a:xfrm>
          <a:off x="22212300" y="13363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158311</xdr:rowOff>
    </xdr:from>
    <xdr:to>
      <xdr:col>116</xdr:col>
      <xdr:colOff>152400</xdr:colOff>
      <xdr:row>77</xdr:row>
      <xdr:rowOff>158311</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22072600" y="133599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92283</xdr:rowOff>
    </xdr:from>
    <xdr:ext cx="534377" cy="259045"/>
    <xdr:sp macro="" textlink="">
      <xdr:nvSpPr>
        <xdr:cNvPr id="851" name="繰出金最大値テキスト">
          <a:extLst>
            <a:ext uri="{FF2B5EF4-FFF2-40B4-BE49-F238E27FC236}">
              <a16:creationId xmlns:a16="http://schemas.microsoft.com/office/drawing/2014/main" id="{00000000-0008-0000-0600-000053030000}"/>
            </a:ext>
          </a:extLst>
        </xdr:cNvPr>
        <xdr:cNvSpPr txBox="1"/>
      </xdr:nvSpPr>
      <xdr:spPr>
        <a:xfrm>
          <a:off x="22212300" y="11922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95,690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145606</xdr:rowOff>
    </xdr:from>
    <xdr:to>
      <xdr:col>116</xdr:col>
      <xdr:colOff>152400</xdr:colOff>
      <xdr:row>70</xdr:row>
      <xdr:rowOff>145606</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21471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72</xdr:row>
      <xdr:rowOff>117259</xdr:rowOff>
    </xdr:from>
    <xdr:to>
      <xdr:col>116</xdr:col>
      <xdr:colOff>63500</xdr:colOff>
      <xdr:row>72</xdr:row>
      <xdr:rowOff>164846</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21323300" y="12461659"/>
          <a:ext cx="838200" cy="47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129601</xdr:rowOff>
    </xdr:from>
    <xdr:ext cx="534377" cy="259045"/>
    <xdr:sp macro="" textlink="">
      <xdr:nvSpPr>
        <xdr:cNvPr id="854" name="繰出金平均値テキスト">
          <a:extLst>
            <a:ext uri="{FF2B5EF4-FFF2-40B4-BE49-F238E27FC236}">
              <a16:creationId xmlns:a16="http://schemas.microsoft.com/office/drawing/2014/main" id="{00000000-0008-0000-0600-000056030000}"/>
            </a:ext>
          </a:extLst>
        </xdr:cNvPr>
        <xdr:cNvSpPr txBox="1"/>
      </xdr:nvSpPr>
      <xdr:spPr>
        <a:xfrm>
          <a:off x="22212300" y="128169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151174</xdr:rowOff>
    </xdr:from>
    <xdr:to>
      <xdr:col>116</xdr:col>
      <xdr:colOff>114300</xdr:colOff>
      <xdr:row>75</xdr:row>
      <xdr:rowOff>81324</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22110700" y="12838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72</xdr:row>
      <xdr:rowOff>117259</xdr:rowOff>
    </xdr:from>
    <xdr:to>
      <xdr:col>111</xdr:col>
      <xdr:colOff>177800</xdr:colOff>
      <xdr:row>73</xdr:row>
      <xdr:rowOff>13418</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flipV="1">
          <a:off x="20434300" y="12461659"/>
          <a:ext cx="889000" cy="67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136639</xdr:rowOff>
    </xdr:from>
    <xdr:to>
      <xdr:col>112</xdr:col>
      <xdr:colOff>38100</xdr:colOff>
      <xdr:row>75</xdr:row>
      <xdr:rowOff>66789</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1272500" y="12823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57916</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056111" y="12916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6121</xdr:rowOff>
    </xdr:from>
    <xdr:to>
      <xdr:col>107</xdr:col>
      <xdr:colOff>50800</xdr:colOff>
      <xdr:row>73</xdr:row>
      <xdr:rowOff>13418</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19545300" y="12521971"/>
          <a:ext cx="889000" cy="7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170149</xdr:rowOff>
    </xdr:from>
    <xdr:to>
      <xdr:col>107</xdr:col>
      <xdr:colOff>101600</xdr:colOff>
      <xdr:row>75</xdr:row>
      <xdr:rowOff>100299</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20383500" y="12857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91426</xdr:rowOff>
    </xdr:from>
    <xdr:ext cx="534377"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0167111" y="12950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73</xdr:row>
      <xdr:rowOff>6121</xdr:rowOff>
    </xdr:from>
    <xdr:to>
      <xdr:col>102</xdr:col>
      <xdr:colOff>114300</xdr:colOff>
      <xdr:row>73</xdr:row>
      <xdr:rowOff>48202</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18656300" y="12521971"/>
          <a:ext cx="889000" cy="42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8719</xdr:rowOff>
    </xdr:from>
    <xdr:to>
      <xdr:col>102</xdr:col>
      <xdr:colOff>165100</xdr:colOff>
      <xdr:row>75</xdr:row>
      <xdr:rowOff>110319</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19494500" y="12867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101446</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9278111" y="12960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45238</xdr:rowOff>
    </xdr:from>
    <xdr:to>
      <xdr:col>98</xdr:col>
      <xdr:colOff>38100</xdr:colOff>
      <xdr:row>75</xdr:row>
      <xdr:rowOff>146838</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8605500" y="12903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137965</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8389111" y="12996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72</xdr:row>
      <xdr:rowOff>114046</xdr:rowOff>
    </xdr:from>
    <xdr:to>
      <xdr:col>116</xdr:col>
      <xdr:colOff>114300</xdr:colOff>
      <xdr:row>73</xdr:row>
      <xdr:rowOff>44196</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22110700" y="12458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71</xdr:row>
      <xdr:rowOff>136923</xdr:rowOff>
    </xdr:from>
    <xdr:ext cx="534377" cy="259045"/>
    <xdr:sp macro="" textlink="">
      <xdr:nvSpPr>
        <xdr:cNvPr id="873" name="繰出金該当値テキスト">
          <a:extLst>
            <a:ext uri="{FF2B5EF4-FFF2-40B4-BE49-F238E27FC236}">
              <a16:creationId xmlns:a16="http://schemas.microsoft.com/office/drawing/2014/main" id="{00000000-0008-0000-0600-000069030000}"/>
            </a:ext>
          </a:extLst>
        </xdr:cNvPr>
        <xdr:cNvSpPr txBox="1"/>
      </xdr:nvSpPr>
      <xdr:spPr>
        <a:xfrm>
          <a:off x="22212300" y="123098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72</xdr:row>
      <xdr:rowOff>66459</xdr:rowOff>
    </xdr:from>
    <xdr:to>
      <xdr:col>112</xdr:col>
      <xdr:colOff>38100</xdr:colOff>
      <xdr:row>72</xdr:row>
      <xdr:rowOff>168059</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1272500" y="12410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13136</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056111" y="12186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72</xdr:row>
      <xdr:rowOff>134068</xdr:rowOff>
    </xdr:from>
    <xdr:to>
      <xdr:col>107</xdr:col>
      <xdr:colOff>101600</xdr:colOff>
      <xdr:row>73</xdr:row>
      <xdr:rowOff>64218</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0383500" y="12478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71</xdr:row>
      <xdr:rowOff>80745</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0167111" y="12253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72</xdr:row>
      <xdr:rowOff>126771</xdr:rowOff>
    </xdr:from>
    <xdr:to>
      <xdr:col>102</xdr:col>
      <xdr:colOff>165100</xdr:colOff>
      <xdr:row>73</xdr:row>
      <xdr:rowOff>56921</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19494500" y="12471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71</xdr:row>
      <xdr:rowOff>73448</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9278111" y="12246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168852</xdr:rowOff>
    </xdr:from>
    <xdr:to>
      <xdr:col>98</xdr:col>
      <xdr:colOff>38100</xdr:colOff>
      <xdr:row>73</xdr:row>
      <xdr:rowOff>99002</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8605500" y="12513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71</xdr:row>
      <xdr:rowOff>115529</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389111" y="12288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99</xdr:row>
      <xdr:rowOff>44450</xdr:rowOff>
    </xdr:from>
    <xdr:to>
      <xdr:col>120</xdr:col>
      <xdr:colOff>114300</xdr:colOff>
      <xdr:row>99</xdr:row>
      <xdr:rowOff>44450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98</xdr:row>
      <xdr:rowOff>73677</xdr:rowOff>
    </xdr:from>
    <xdr:ext cx="248786" cy="259045"/>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18039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6350</xdr:rowOff>
    </xdr:from>
    <xdr:to>
      <xdr:col>120</xdr:col>
      <xdr:colOff>114300</xdr:colOff>
      <xdr:row>97</xdr:row>
      <xdr:rowOff>6350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35577</xdr:rowOff>
    </xdr:from>
    <xdr:ext cx="467179"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7820821" y="1649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94</xdr:row>
      <xdr:rowOff>139700</xdr:rowOff>
    </xdr:from>
    <xdr:to>
      <xdr:col>120</xdr:col>
      <xdr:colOff>114300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93</xdr:row>
      <xdr:rowOff>168927</xdr:rowOff>
    </xdr:from>
    <xdr:ext cx="467179"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7820821" y="1611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92</xdr:row>
      <xdr:rowOff>101600</xdr:rowOff>
    </xdr:from>
    <xdr:to>
      <xdr:col>120</xdr:col>
      <xdr:colOff>114300</xdr:colOff>
      <xdr:row>92</xdr:row>
      <xdr:rowOff>101600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91</xdr:row>
      <xdr:rowOff>130827</xdr:rowOff>
    </xdr:from>
    <xdr:ext cx="467179"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7820821" y="1573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90</xdr:row>
      <xdr:rowOff>63500</xdr:rowOff>
    </xdr:from>
    <xdr:to>
      <xdr:col>120</xdr:col>
      <xdr:colOff>114300</xdr:colOff>
      <xdr:row>90</xdr:row>
      <xdr:rowOff>63500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89</xdr:row>
      <xdr:rowOff>92727</xdr:rowOff>
    </xdr:from>
    <xdr:ext cx="46717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7820821" y="1535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87</xdr:row>
      <xdr:rowOff>54627</xdr:rowOff>
    </xdr:from>
    <xdr:ext cx="531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7756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4" name="前年度繰上充用金グラフ枠">
          <a:extLst>
            <a:ext uri="{FF2B5EF4-FFF2-40B4-BE49-F238E27FC236}">
              <a16:creationId xmlns:a16="http://schemas.microsoft.com/office/drawing/2014/main" id="{00000000-0008-0000-0600-000088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90</xdr:row>
      <xdr:rowOff>34353</xdr:rowOff>
    </xdr:from>
    <xdr:to>
      <xdr:col>116</xdr:col>
      <xdr:colOff>62864</xdr:colOff>
      <xdr:row>99</xdr:row>
      <xdr:rowOff>44450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flipV="1">
          <a:off x="22159595" y="15464853"/>
          <a:ext cx="1269" cy="15531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99</xdr:row>
      <xdr:rowOff>91267</xdr:rowOff>
    </xdr:from>
    <xdr:ext cx="249299" cy="259045"/>
    <xdr:sp macro="" textlink="">
      <xdr:nvSpPr>
        <xdr:cNvPr id="906" name="前年度繰上充用金最小値テキスト">
          <a:extLst>
            <a:ext uri="{FF2B5EF4-FFF2-40B4-BE49-F238E27FC236}">
              <a16:creationId xmlns:a16="http://schemas.microsoft.com/office/drawing/2014/main" id="{00000000-0008-0000-0600-00008A030000}"/>
            </a:ext>
          </a:extLst>
        </xdr:cNvPr>
        <xdr:cNvSpPr txBox="1"/>
      </xdr:nvSpPr>
      <xdr:spPr>
        <a:xfrm>
          <a:off x="22212300" y="17064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44450</xdr:rowOff>
    </xdr:from>
    <xdr:to>
      <xdr:col>116</xdr:col>
      <xdr:colOff>152400</xdr:colOff>
      <xdr:row>99</xdr:row>
      <xdr:rowOff>44450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88</xdr:row>
      <xdr:rowOff>152480</xdr:rowOff>
    </xdr:from>
    <xdr:ext cx="469744" cy="259045"/>
    <xdr:sp macro="" textlink="">
      <xdr:nvSpPr>
        <xdr:cNvPr id="908" name="前年度繰上充用金最大値テキスト">
          <a:extLst>
            <a:ext uri="{FF2B5EF4-FFF2-40B4-BE49-F238E27FC236}">
              <a16:creationId xmlns:a16="http://schemas.microsoft.com/office/drawing/2014/main" id="{00000000-0008-0000-0600-00008C030000}"/>
            </a:ext>
          </a:extLst>
        </xdr:cNvPr>
        <xdr:cNvSpPr txBox="1"/>
      </xdr:nvSpPr>
      <xdr:spPr>
        <a:xfrm>
          <a:off x="22212300" y="15240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90</xdr:row>
      <xdr:rowOff>34353</xdr:rowOff>
    </xdr:from>
    <xdr:to>
      <xdr:col>116</xdr:col>
      <xdr:colOff>152400</xdr:colOff>
      <xdr:row>90</xdr:row>
      <xdr:rowOff>34353</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2072600" y="15464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99</xdr:row>
      <xdr:rowOff>44450</xdr:rowOff>
    </xdr:from>
    <xdr:to>
      <xdr:col>116</xdr:col>
      <xdr:colOff>63500</xdr:colOff>
      <xdr:row>99</xdr:row>
      <xdr:rowOff>44450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1323300" y="1701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8717</xdr:rowOff>
    </xdr:from>
    <xdr:ext cx="313932" cy="259045"/>
    <xdr:sp macro="" textlink="">
      <xdr:nvSpPr>
        <xdr:cNvPr id="911" name="前年度繰上充用金平均値テキスト">
          <a:extLst>
            <a:ext uri="{FF2B5EF4-FFF2-40B4-BE49-F238E27FC236}">
              <a16:creationId xmlns:a16="http://schemas.microsoft.com/office/drawing/2014/main" id="{00000000-0008-0000-0600-00008F030000}"/>
            </a:ext>
          </a:extLst>
        </xdr:cNvPr>
        <xdr:cNvSpPr txBox="1"/>
      </xdr:nvSpPr>
      <xdr:spPr>
        <a:xfrm>
          <a:off x="22212300" y="1681081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157290</xdr:rowOff>
    </xdr:from>
    <xdr:to>
      <xdr:col>116</xdr:col>
      <xdr:colOff>114300</xdr:colOff>
      <xdr:row>99</xdr:row>
      <xdr:rowOff>87440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2110700" y="1695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99</xdr:row>
      <xdr:rowOff>44450</xdr:rowOff>
    </xdr:from>
    <xdr:to>
      <xdr:col>111</xdr:col>
      <xdr:colOff>177800</xdr:colOff>
      <xdr:row>99</xdr:row>
      <xdr:rowOff>44450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20434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98</xdr:row>
      <xdr:rowOff>156527</xdr:rowOff>
    </xdr:from>
    <xdr:to>
      <xdr:col>112</xdr:col>
      <xdr:colOff>38100</xdr:colOff>
      <xdr:row>99</xdr:row>
      <xdr:rowOff>86677</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21272500" y="16958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97</xdr:row>
      <xdr:rowOff>103204</xdr:rowOff>
    </xdr:from>
    <xdr:ext cx="313932"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66333" y="1673385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99</xdr:row>
      <xdr:rowOff>44450</xdr:rowOff>
    </xdr:from>
    <xdr:to>
      <xdr:col>107</xdr:col>
      <xdr:colOff>50800</xdr:colOff>
      <xdr:row>99</xdr:row>
      <xdr:rowOff>44450</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19545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98</xdr:row>
      <xdr:rowOff>156147</xdr:rowOff>
    </xdr:from>
    <xdr:to>
      <xdr:col>107</xdr:col>
      <xdr:colOff>101600</xdr:colOff>
      <xdr:row>99</xdr:row>
      <xdr:rowOff>86297</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20383500" y="16958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97</xdr:row>
      <xdr:rowOff>102824</xdr:rowOff>
    </xdr:from>
    <xdr:ext cx="313932"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0277333" y="1673347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99</xdr:row>
      <xdr:rowOff>44450</xdr:rowOff>
    </xdr:from>
    <xdr:to>
      <xdr:col>102</xdr:col>
      <xdr:colOff>114300</xdr:colOff>
      <xdr:row>99</xdr:row>
      <xdr:rowOff>44450</xdr:rowOff>
    </xdr:to>
    <xdr:cxnSp macro="">
      <xdr:nvCxnSpPr>
        <xdr:cNvPr id="919" name="直線コネクタ 918">
          <a:extLst>
            <a:ext uri="{FF2B5EF4-FFF2-40B4-BE49-F238E27FC236}">
              <a16:creationId xmlns:a16="http://schemas.microsoft.com/office/drawing/2014/main" id="{00000000-0008-0000-0600-000097030000}"/>
            </a:ext>
          </a:extLst>
        </xdr:cNvPr>
        <xdr:cNvCxnSpPr/>
      </xdr:nvCxnSpPr>
      <xdr:spPr>
        <a:xfrm>
          <a:off x="18656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98</xdr:row>
      <xdr:rowOff>155575</xdr:rowOff>
    </xdr:from>
    <xdr:to>
      <xdr:col>102</xdr:col>
      <xdr:colOff>165100</xdr:colOff>
      <xdr:row>99</xdr:row>
      <xdr:rowOff>85725</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9494500" y="16957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97</xdr:row>
      <xdr:rowOff>102252</xdr:rowOff>
    </xdr:from>
    <xdr:ext cx="313932"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88333" y="1673290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154812</xdr:rowOff>
    </xdr:from>
    <xdr:to>
      <xdr:col>98</xdr:col>
      <xdr:colOff>38100</xdr:colOff>
      <xdr:row>99</xdr:row>
      <xdr:rowOff>84962</xdr:rowOff>
    </xdr:to>
    <xdr:sp macro="" textlink="">
      <xdr:nvSpPr>
        <xdr:cNvPr id="922" name="フローチャート: 判断 921">
          <a:extLst>
            <a:ext uri="{FF2B5EF4-FFF2-40B4-BE49-F238E27FC236}">
              <a16:creationId xmlns:a16="http://schemas.microsoft.com/office/drawing/2014/main" id="{00000000-0008-0000-0600-00009A030000}"/>
            </a:ext>
          </a:extLst>
        </xdr:cNvPr>
        <xdr:cNvSpPr/>
      </xdr:nvSpPr>
      <xdr:spPr>
        <a:xfrm>
          <a:off x="18605500" y="16956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97</xdr:row>
      <xdr:rowOff>101489</xdr:rowOff>
    </xdr:from>
    <xdr:ext cx="313932"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8499333" y="167321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165100</xdr:rowOff>
    </xdr:from>
    <xdr:to>
      <xdr:col>116</xdr:col>
      <xdr:colOff>114300</xdr:colOff>
      <xdr:row>99</xdr:row>
      <xdr:rowOff>95250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21107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98</xdr:row>
      <xdr:rowOff>135717</xdr:rowOff>
    </xdr:from>
    <xdr:ext cx="249299" cy="259045"/>
    <xdr:sp macro="" textlink="">
      <xdr:nvSpPr>
        <xdr:cNvPr id="930" name="前年度繰上充用金該当値テキスト">
          <a:extLst>
            <a:ext uri="{FF2B5EF4-FFF2-40B4-BE49-F238E27FC236}">
              <a16:creationId xmlns:a16="http://schemas.microsoft.com/office/drawing/2014/main" id="{00000000-0008-0000-0600-0000A2030000}"/>
            </a:ext>
          </a:extLst>
        </xdr:cNvPr>
        <xdr:cNvSpPr txBox="1"/>
      </xdr:nvSpPr>
      <xdr:spPr>
        <a:xfrm>
          <a:off x="22212300" y="16937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98</xdr:row>
      <xdr:rowOff>165100</xdr:rowOff>
    </xdr:from>
    <xdr:to>
      <xdr:col>112</xdr:col>
      <xdr:colOff>38100</xdr:colOff>
      <xdr:row>99</xdr:row>
      <xdr:rowOff>95250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1272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99</xdr:row>
      <xdr:rowOff>86377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1198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98</xdr:row>
      <xdr:rowOff>165100</xdr:rowOff>
    </xdr:from>
    <xdr:to>
      <xdr:col>107</xdr:col>
      <xdr:colOff>101600</xdr:colOff>
      <xdr:row>99</xdr:row>
      <xdr:rowOff>95250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20383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99</xdr:row>
      <xdr:rowOff>86377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20309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98</xdr:row>
      <xdr:rowOff>165100</xdr:rowOff>
    </xdr:from>
    <xdr:to>
      <xdr:col>102</xdr:col>
      <xdr:colOff>165100</xdr:colOff>
      <xdr:row>99</xdr:row>
      <xdr:rowOff>95250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9494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99</xdr:row>
      <xdr:rowOff>86377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9420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165100</xdr:rowOff>
    </xdr:from>
    <xdr:to>
      <xdr:col>98</xdr:col>
      <xdr:colOff>38100</xdr:colOff>
      <xdr:row>99</xdr:row>
      <xdr:rowOff>95250</xdr:rowOff>
    </xdr:to>
    <xdr:sp macro="" textlink="">
      <xdr:nvSpPr>
        <xdr:cNvPr id="937" name="楕円 936">
          <a:extLst>
            <a:ext uri="{FF2B5EF4-FFF2-40B4-BE49-F238E27FC236}">
              <a16:creationId xmlns:a16="http://schemas.microsoft.com/office/drawing/2014/main" id="{00000000-0008-0000-0600-0000A9030000}"/>
            </a:ext>
          </a:extLst>
        </xdr:cNvPr>
        <xdr:cNvSpPr/>
      </xdr:nvSpPr>
      <xdr:spPr>
        <a:xfrm>
          <a:off x="18605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99</xdr:row>
      <xdr:rowOff>86377</xdr:rowOff>
    </xdr:from>
    <xdr:ext cx="249299" cy="259045"/>
    <xdr:sp macro="" textlink="">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18531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0" name="正方形/長方形 939">
          <a:extLst>
            <a:ext uri="{FF2B5EF4-FFF2-40B4-BE49-F238E27FC236}">
              <a16:creationId xmlns:a16="http://schemas.microsoft.com/office/drawing/2014/main" id="{00000000-0008-0000-0600-0000A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1" name="テキスト ボックス 940">
          <a:extLst>
            <a:ext uri="{FF2B5EF4-FFF2-40B4-BE49-F238E27FC236}">
              <a16:creationId xmlns:a16="http://schemas.microsoft.com/office/drawing/2014/main" id="{00000000-0008-0000-0600-0000A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fontAlgn="t"/>
          <a:r>
            <a:rPr lang="ja-JP" altLang="en-US" sz="1100" b="0" i="0">
              <a:solidFill>
                <a:schemeClr val="dk1"/>
              </a:solidFill>
              <a:effectLst/>
              <a:latin typeface="+mn-lt"/>
              <a:ea typeface="+mn-ea"/>
              <a:cs typeface="+mn-cs"/>
            </a:rPr>
            <a:t>人件費は住民一人当たり</a:t>
          </a:r>
          <a:r>
            <a:rPr lang="en-US" altLang="ja-JP" sz="1100" b="0" i="0">
              <a:solidFill>
                <a:schemeClr val="dk1"/>
              </a:solidFill>
              <a:effectLst/>
              <a:latin typeface="+mn-lt"/>
              <a:ea typeface="+mn-ea"/>
              <a:cs typeface="+mn-cs"/>
            </a:rPr>
            <a:t>154,822</a:t>
          </a:r>
          <a:r>
            <a:rPr lang="ja-JP" altLang="en-US" sz="1100" b="0" i="0">
              <a:solidFill>
                <a:schemeClr val="dk1"/>
              </a:solidFill>
              <a:effectLst/>
              <a:latin typeface="+mn-lt"/>
              <a:ea typeface="+mn-ea"/>
              <a:cs typeface="+mn-cs"/>
            </a:rPr>
            <a:t>円であり、類似団体平均と比べて高い水準にある。これは、本市の消防本部が広域化（一部事務組合等）を実施していないため単独で組織されており、結果として他団体より職員数が多くなっていることに加え、令和</a:t>
          </a:r>
          <a:r>
            <a:rPr lang="en-US" altLang="ja-JP" sz="1100" b="0" i="0">
              <a:solidFill>
                <a:schemeClr val="dk1"/>
              </a:solidFill>
              <a:effectLst/>
              <a:latin typeface="+mn-lt"/>
              <a:ea typeface="+mn-ea"/>
              <a:cs typeface="+mn-cs"/>
            </a:rPr>
            <a:t>6</a:t>
          </a:r>
          <a:r>
            <a:rPr lang="ja-JP" altLang="en-US" sz="1100" b="0" i="0">
              <a:solidFill>
                <a:schemeClr val="dk1"/>
              </a:solidFill>
              <a:effectLst/>
              <a:latin typeface="+mn-lt"/>
              <a:ea typeface="+mn-ea"/>
              <a:cs typeface="+mn-cs"/>
            </a:rPr>
            <a:t>年度から会計年度任用職員に対する勤勉手当の支給が開始されたことが一因と考えられる。</a:t>
          </a:r>
        </a:p>
        <a:p>
          <a:r>
            <a:rPr kumimoji="1" lang="ja-JP" altLang="ja-JP" sz="1100">
              <a:solidFill>
                <a:schemeClr val="dk1"/>
              </a:solidFill>
              <a:effectLst/>
              <a:latin typeface="+mn-lt"/>
              <a:ea typeface="+mn-ea"/>
              <a:cs typeface="+mn-cs"/>
            </a:rPr>
            <a:t>普通建設事業費については、</a:t>
          </a:r>
          <a:r>
            <a:rPr kumimoji="1" lang="en-US" altLang="ja-JP" sz="1100">
              <a:solidFill>
                <a:schemeClr val="dk1"/>
              </a:solidFill>
              <a:effectLst/>
              <a:latin typeface="+mn-lt"/>
              <a:ea typeface="+mn-ea"/>
              <a:cs typeface="+mn-cs"/>
            </a:rPr>
            <a:t>175,427</a:t>
          </a:r>
          <a:r>
            <a:rPr kumimoji="1" lang="ja-JP" altLang="ja-JP" sz="1100">
              <a:solidFill>
                <a:schemeClr val="dk1"/>
              </a:solidFill>
              <a:effectLst/>
              <a:latin typeface="+mn-lt"/>
              <a:ea typeface="+mn-ea"/>
              <a:cs typeface="+mn-cs"/>
            </a:rPr>
            <a:t>円となっており、類似団体平均を上回っている。要因としては、公営住宅整備事業や</a:t>
          </a:r>
          <a:r>
            <a:rPr kumimoji="1" lang="ja-JP" altLang="en-US" sz="1100">
              <a:solidFill>
                <a:schemeClr val="dk1"/>
              </a:solidFill>
              <a:effectLst/>
              <a:latin typeface="+mn-lt"/>
              <a:ea typeface="+mn-ea"/>
              <a:cs typeface="+mn-cs"/>
            </a:rPr>
            <a:t>串間市民総合体育館施設改修事業</a:t>
          </a:r>
          <a:r>
            <a:rPr kumimoji="1" lang="ja-JP" altLang="ja-JP" sz="1100">
              <a:solidFill>
                <a:schemeClr val="dk1"/>
              </a:solidFill>
              <a:effectLst/>
              <a:latin typeface="+mn-lt"/>
              <a:ea typeface="+mn-ea"/>
              <a:cs typeface="+mn-cs"/>
            </a:rPr>
            <a:t>、串間市消防庁舎整備事業によるものである。また、今後は、老朽化に伴う各公共施設の維持改修経費が増となることが予想されるため、公共施設等総合管理計画や公共施設等個別施設計画に基づき、施設の集約化・複合化を進めていく必要がある。</a:t>
          </a:r>
          <a:endParaRPr lang="ja-JP" altLang="ja-JP" sz="1400">
            <a:effectLst/>
          </a:endParaRPr>
        </a:p>
        <a:p>
          <a:pPr fontAlgn="t"/>
          <a:r>
            <a:rPr lang="ja-JP" altLang="en-US" sz="1100" b="0" i="0">
              <a:solidFill>
                <a:sysClr val="windowText" lastClr="000000"/>
              </a:solidFill>
              <a:effectLst/>
              <a:latin typeface="+mn-lt"/>
              <a:ea typeface="+mn-ea"/>
              <a:cs typeface="+mn-cs"/>
            </a:rPr>
            <a:t>補助費等は前年度と比較して減少しているが、これは、ふるさと納税事業における謝礼の減によるものである。今後は、下水道事業、上水道事業、病院事業への繰出金について、抑制に向けた取組を進めていく必要がある。</a:t>
          </a:r>
        </a:p>
        <a:p>
          <a:r>
            <a:rPr kumimoji="1" lang="ja-JP" altLang="ja-JP" sz="1100">
              <a:solidFill>
                <a:schemeClr val="dk1"/>
              </a:solidFill>
              <a:effectLst/>
              <a:latin typeface="+mn-lt"/>
              <a:ea typeface="+mn-ea"/>
              <a:cs typeface="+mn-cs"/>
            </a:rPr>
            <a:t>貸付金が大幅減となっているのは、病院事業会計貸付金の大幅減によるものである。</a:t>
          </a:r>
          <a:endParaRPr lang="ja-JP" altLang="ja-JP" sz="1400">
            <a:effectLst/>
          </a:endParaRPr>
        </a:p>
        <a:p>
          <a:r>
            <a:rPr kumimoji="1" lang="ja-JP" altLang="ja-JP" sz="1100">
              <a:solidFill>
                <a:schemeClr val="dk1"/>
              </a:solidFill>
              <a:effectLst/>
              <a:latin typeface="+mn-lt"/>
              <a:ea typeface="+mn-ea"/>
              <a:cs typeface="+mn-cs"/>
            </a:rPr>
            <a:t>扶助費については、</a:t>
          </a:r>
          <a:r>
            <a:rPr kumimoji="1" lang="en-US" altLang="ja-JP" sz="1100">
              <a:solidFill>
                <a:schemeClr val="dk1"/>
              </a:solidFill>
              <a:effectLst/>
              <a:latin typeface="+mn-lt"/>
              <a:ea typeface="+mn-ea"/>
              <a:cs typeface="+mn-cs"/>
            </a:rPr>
            <a:t>172,787</a:t>
          </a:r>
          <a:r>
            <a:rPr kumimoji="1" lang="ja-JP" altLang="ja-JP" sz="1100">
              <a:solidFill>
                <a:schemeClr val="dk1"/>
              </a:solidFill>
              <a:effectLst/>
              <a:latin typeface="+mn-lt"/>
              <a:ea typeface="+mn-ea"/>
              <a:cs typeface="+mn-cs"/>
            </a:rPr>
            <a:t>円となっており、</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の主な要因は、国の制度に基づくものである。また、類似団体平均を大きく上回っているが、要因としては、障害福祉サービスや教育保育措置費に関する経費であるが、今後も社会保障経費は高い水準となることが見込まれ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宮崎県串間市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16,047
15,898
294.92
17,256,427
16,764,867
374,974
7,012,436
12,108,291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7.4
43.2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170561</xdr:rowOff>
    </xdr:from>
    <xdr:to>
      <xdr:col>24</xdr:col>
      <xdr:colOff>62865</xdr:colOff>
      <xdr:row>39</xdr:row>
      <xdr:rowOff>131890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14061"/>
          <a:ext cx="1270" cy="15043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135717</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822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131890</xdr:rowOff>
    </xdr:from>
    <xdr:to>
      <xdr:col>24</xdr:col>
      <xdr:colOff>152400</xdr:colOff>
      <xdr:row>39</xdr:row>
      <xdr:rowOff>131890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818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117238</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89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11,438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170561</xdr:rowOff>
    </xdr:from>
    <xdr:to>
      <xdr:col>24</xdr:col>
      <xdr:colOff>152400</xdr:colOff>
      <xdr:row>30</xdr:row>
      <xdr:rowOff>170561</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14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73978</xdr:rowOff>
    </xdr:from>
    <xdr:to>
      <xdr:col>24</xdr:col>
      <xdr:colOff>63500</xdr:colOff>
      <xdr:row>34</xdr:row>
      <xdr:rowOff>69405</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5731828"/>
          <a:ext cx="838200" cy="166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51706</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3953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73279</xdr:rowOff>
    </xdr:from>
    <xdr:to>
      <xdr:col>24</xdr:col>
      <xdr:colOff>114300</xdr:colOff>
      <xdr:row>38</xdr:row>
      <xdr:rowOff>3429</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416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254</xdr:rowOff>
    </xdr:from>
    <xdr:to>
      <xdr:col>19</xdr:col>
      <xdr:colOff>177800</xdr:colOff>
      <xdr:row>34</xdr:row>
      <xdr:rowOff>69405</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908300" y="5829554"/>
          <a:ext cx="889000" cy="69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104711</xdr:rowOff>
    </xdr:from>
    <xdr:to>
      <xdr:col>20</xdr:col>
      <xdr:colOff>38100</xdr:colOff>
      <xdr:row>38</xdr:row>
      <xdr:rowOff>34861</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448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38</xdr:row>
      <xdr:rowOff>25988</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541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254</xdr:rowOff>
    </xdr:from>
    <xdr:to>
      <xdr:col>15</xdr:col>
      <xdr:colOff>50800</xdr:colOff>
      <xdr:row>34</xdr:row>
      <xdr:rowOff>128651</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5829554"/>
          <a:ext cx="889000" cy="128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127953</xdr:rowOff>
    </xdr:from>
    <xdr:to>
      <xdr:col>15</xdr:col>
      <xdr:colOff>101600</xdr:colOff>
      <xdr:row>38</xdr:row>
      <xdr:rowOff>58103</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471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38</xdr:row>
      <xdr:rowOff>49230</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564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128651</xdr:rowOff>
    </xdr:from>
    <xdr:to>
      <xdr:col>10</xdr:col>
      <xdr:colOff>114300</xdr:colOff>
      <xdr:row>34</xdr:row>
      <xdr:rowOff>164274</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5957951"/>
          <a:ext cx="889000" cy="35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138621</xdr:rowOff>
    </xdr:from>
    <xdr:to>
      <xdr:col>10</xdr:col>
      <xdr:colOff>165100</xdr:colOff>
      <xdr:row>38</xdr:row>
      <xdr:rowOff>68771</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482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38</xdr:row>
      <xdr:rowOff>59897</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574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163767</xdr:rowOff>
    </xdr:from>
    <xdr:to>
      <xdr:col>6</xdr:col>
      <xdr:colOff>38100</xdr:colOff>
      <xdr:row>38</xdr:row>
      <xdr:rowOff>93917</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507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38</xdr:row>
      <xdr:rowOff>85044</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600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23178</xdr:rowOff>
    </xdr:from>
    <xdr:to>
      <xdr:col>24</xdr:col>
      <xdr:colOff>114300</xdr:colOff>
      <xdr:row>33</xdr:row>
      <xdr:rowOff>124778</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681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46055</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532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18605</xdr:rowOff>
    </xdr:from>
    <xdr:to>
      <xdr:col>20</xdr:col>
      <xdr:colOff>38100</xdr:colOff>
      <xdr:row>34</xdr:row>
      <xdr:rowOff>120205</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847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32</xdr:row>
      <xdr:rowOff>136732</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623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120904</xdr:rowOff>
    </xdr:from>
    <xdr:to>
      <xdr:col>15</xdr:col>
      <xdr:colOff>101600</xdr:colOff>
      <xdr:row>34</xdr:row>
      <xdr:rowOff>51054</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5778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32</xdr:row>
      <xdr:rowOff>67581</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553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77851</xdr:rowOff>
    </xdr:from>
    <xdr:to>
      <xdr:col>10</xdr:col>
      <xdr:colOff>165100</xdr:colOff>
      <xdr:row>35</xdr:row>
      <xdr:rowOff>8001</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5907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24528</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6823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113474</xdr:rowOff>
    </xdr:from>
    <xdr:to>
      <xdr:col>6</xdr:col>
      <xdr:colOff>38100</xdr:colOff>
      <xdr:row>35</xdr:row>
      <xdr:rowOff>43624</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5942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60151</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718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141,365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67564</xdr:rowOff>
    </xdr:from>
    <xdr:to>
      <xdr:col>24</xdr:col>
      <xdr:colOff>62865</xdr:colOff>
      <xdr:row>58</xdr:row>
      <xdr:rowOff>156214</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640064"/>
          <a:ext cx="1270" cy="14602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160041</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104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156214</xdr:rowOff>
    </xdr:from>
    <xdr:to>
      <xdr:col>24</xdr:col>
      <xdr:colOff>152400</xdr:colOff>
      <xdr:row>58</xdr:row>
      <xdr:rowOff>156214</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100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14241</xdr:rowOff>
    </xdr:from>
    <xdr:ext cx="690189"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1529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1,196,800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67564</xdr:rowOff>
    </xdr:from>
    <xdr:to>
      <xdr:col>24</xdr:col>
      <xdr:colOff>152400</xdr:colOff>
      <xdr:row>50</xdr:row>
      <xdr:rowOff>67564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640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102357</xdr:rowOff>
    </xdr:from>
    <xdr:to>
      <xdr:col>24</xdr:col>
      <xdr:colOff>63500</xdr:colOff>
      <xdr:row>57</xdr:row>
      <xdr:rowOff>119548</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3797300" y="9875007"/>
          <a:ext cx="838200" cy="17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136871</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90952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158444</xdr:rowOff>
    </xdr:from>
    <xdr:to>
      <xdr:col>24</xdr:col>
      <xdr:colOff>114300</xdr:colOff>
      <xdr:row>58</xdr:row>
      <xdr:rowOff>88594</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931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102357</xdr:rowOff>
    </xdr:from>
    <xdr:to>
      <xdr:col>19</xdr:col>
      <xdr:colOff>177800</xdr:colOff>
      <xdr:row>58</xdr:row>
      <xdr:rowOff>12400</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875007"/>
          <a:ext cx="889000" cy="81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165064</xdr:rowOff>
    </xdr:from>
    <xdr:to>
      <xdr:col>20</xdr:col>
      <xdr:colOff>38100</xdr:colOff>
      <xdr:row>58</xdr:row>
      <xdr:rowOff>95214</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937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86341</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10030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12400</xdr:rowOff>
    </xdr:from>
    <xdr:to>
      <xdr:col>15</xdr:col>
      <xdr:colOff>50800</xdr:colOff>
      <xdr:row>58</xdr:row>
      <xdr:rowOff>63548</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956500"/>
          <a:ext cx="889000" cy="5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169532</xdr:rowOff>
    </xdr:from>
    <xdr:to>
      <xdr:col>15</xdr:col>
      <xdr:colOff>101600</xdr:colOff>
      <xdr:row>58</xdr:row>
      <xdr:rowOff>99682</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942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90809</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100349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138297</xdr:rowOff>
    </xdr:from>
    <xdr:to>
      <xdr:col>10</xdr:col>
      <xdr:colOff>114300</xdr:colOff>
      <xdr:row>58</xdr:row>
      <xdr:rowOff>63548</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910947"/>
          <a:ext cx="889000" cy="96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166026</xdr:rowOff>
    </xdr:from>
    <xdr:to>
      <xdr:col>10</xdr:col>
      <xdr:colOff>165100</xdr:colOff>
      <xdr:row>58</xdr:row>
      <xdr:rowOff>96176</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938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112703</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713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68942</xdr:rowOff>
    </xdr:from>
    <xdr:to>
      <xdr:col>6</xdr:col>
      <xdr:colOff>38100</xdr:colOff>
      <xdr:row>57</xdr:row>
      <xdr:rowOff>170542</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841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15619</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6168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68748</xdr:rowOff>
    </xdr:from>
    <xdr:to>
      <xdr:col>24</xdr:col>
      <xdr:colOff>114300</xdr:colOff>
      <xdr:row>57</xdr:row>
      <xdr:rowOff>170348</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841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91625</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6928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210,868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51557</xdr:rowOff>
    </xdr:from>
    <xdr:to>
      <xdr:col>20</xdr:col>
      <xdr:colOff>38100</xdr:colOff>
      <xdr:row>57</xdr:row>
      <xdr:rowOff>153157</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824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169684</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95994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133050</xdr:rowOff>
    </xdr:from>
    <xdr:to>
      <xdr:col>15</xdr:col>
      <xdr:colOff>101600</xdr:colOff>
      <xdr:row>58</xdr:row>
      <xdr:rowOff>63200</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90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79727</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96809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12748</xdr:rowOff>
    </xdr:from>
    <xdr:to>
      <xdr:col>10</xdr:col>
      <xdr:colOff>165100</xdr:colOff>
      <xdr:row>58</xdr:row>
      <xdr:rowOff>114348</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956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105475</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100495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87497</xdr:rowOff>
    </xdr:from>
    <xdr:to>
      <xdr:col>6</xdr:col>
      <xdr:colOff>38100</xdr:colOff>
      <xdr:row>58</xdr:row>
      <xdr:rowOff>17647</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860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8774</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9528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18304</xdr:rowOff>
    </xdr:from>
    <xdr:to>
      <xdr:col>24</xdr:col>
      <xdr:colOff>62865</xdr:colOff>
      <xdr:row>78</xdr:row>
      <xdr:rowOff>54899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191254"/>
          <a:ext cx="1270" cy="1236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58726</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431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54899</xdr:rowOff>
    </xdr:from>
    <xdr:to>
      <xdr:col>24</xdr:col>
      <xdr:colOff>152400</xdr:colOff>
      <xdr:row>78</xdr:row>
      <xdr:rowOff>54899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4279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136431</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66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544,673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18304</xdr:rowOff>
    </xdr:from>
    <xdr:to>
      <xdr:col>24</xdr:col>
      <xdr:colOff>152400</xdr:colOff>
      <xdr:row>71</xdr:row>
      <xdr:rowOff>18304</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191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56689</xdr:rowOff>
    </xdr:from>
    <xdr:to>
      <xdr:col>24</xdr:col>
      <xdr:colOff>63500</xdr:colOff>
      <xdr:row>75</xdr:row>
      <xdr:rowOff>126506</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2915439"/>
          <a:ext cx="838200" cy="69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117874</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31480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229,522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139447</xdr:rowOff>
    </xdr:from>
    <xdr:to>
      <xdr:col>24</xdr:col>
      <xdr:colOff>114300</xdr:colOff>
      <xdr:row>77</xdr:row>
      <xdr:rowOff>69597</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3169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126506</xdr:rowOff>
    </xdr:from>
    <xdr:to>
      <xdr:col>19</xdr:col>
      <xdr:colOff>177800</xdr:colOff>
      <xdr:row>76</xdr:row>
      <xdr:rowOff>30314</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2985256"/>
          <a:ext cx="889000" cy="75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169994</xdr:rowOff>
    </xdr:from>
    <xdr:to>
      <xdr:col>20</xdr:col>
      <xdr:colOff>38100</xdr:colOff>
      <xdr:row>77</xdr:row>
      <xdr:rowOff>100144</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3200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91271</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32929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116367</xdr:rowOff>
    </xdr:from>
    <xdr:to>
      <xdr:col>15</xdr:col>
      <xdr:colOff>50800</xdr:colOff>
      <xdr:row>76</xdr:row>
      <xdr:rowOff>30314</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2975117"/>
          <a:ext cx="889000" cy="85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39026</xdr:rowOff>
    </xdr:from>
    <xdr:to>
      <xdr:col>15</xdr:col>
      <xdr:colOff>101600</xdr:colOff>
      <xdr:row>77</xdr:row>
      <xdr:rowOff>140626</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240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131753</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33334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116367</xdr:rowOff>
    </xdr:from>
    <xdr:to>
      <xdr:col>10</xdr:col>
      <xdr:colOff>114300</xdr:colOff>
      <xdr:row>76</xdr:row>
      <xdr:rowOff>87942</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2975117"/>
          <a:ext cx="889000" cy="143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10209</xdr:rowOff>
    </xdr:from>
    <xdr:to>
      <xdr:col>10</xdr:col>
      <xdr:colOff>165100</xdr:colOff>
      <xdr:row>77</xdr:row>
      <xdr:rowOff>111809</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21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102936</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33045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101212</xdr:rowOff>
    </xdr:from>
    <xdr:to>
      <xdr:col>6</xdr:col>
      <xdr:colOff>38100</xdr:colOff>
      <xdr:row>78</xdr:row>
      <xdr:rowOff>31362</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302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22489</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3955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5889</xdr:rowOff>
    </xdr:from>
    <xdr:to>
      <xdr:col>24</xdr:col>
      <xdr:colOff>114300</xdr:colOff>
      <xdr:row>75</xdr:row>
      <xdr:rowOff>107489</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2864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28766</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27160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322,919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75706</xdr:rowOff>
    </xdr:from>
    <xdr:to>
      <xdr:col>20</xdr:col>
      <xdr:colOff>38100</xdr:colOff>
      <xdr:row>76</xdr:row>
      <xdr:rowOff>5857</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2934456"/>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22383</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27096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150964</xdr:rowOff>
    </xdr:from>
    <xdr:to>
      <xdr:col>15</xdr:col>
      <xdr:colOff>101600</xdr:colOff>
      <xdr:row>76</xdr:row>
      <xdr:rowOff>81114</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009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97642</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27849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65567</xdr:rowOff>
    </xdr:from>
    <xdr:to>
      <xdr:col>10</xdr:col>
      <xdr:colOff>165100</xdr:colOff>
      <xdr:row>75</xdr:row>
      <xdr:rowOff>167167</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2924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12244</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2699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37142</xdr:rowOff>
    </xdr:from>
    <xdr:to>
      <xdr:col>6</xdr:col>
      <xdr:colOff>38100</xdr:colOff>
      <xdr:row>76</xdr:row>
      <xdr:rowOff>138742</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067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155269</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28425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96</xdr:row>
      <xdr:rowOff>144434</xdr:rowOff>
    </xdr:from>
    <xdr:ext cx="685572"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76428" y="16603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94</xdr:row>
      <xdr:rowOff>160763</xdr:rowOff>
    </xdr:from>
    <xdr:ext cx="685572"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76428" y="16277063"/>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93</xdr:row>
      <xdr:rowOff>5641</xdr:rowOff>
    </xdr:from>
    <xdr:ext cx="685572"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428" y="15950491"/>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91</xdr:row>
      <xdr:rowOff>21970</xdr:rowOff>
    </xdr:from>
    <xdr:ext cx="685572"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76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38298</xdr:rowOff>
    </xdr:from>
    <xdr:ext cx="685572"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76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衛生費グラフ枠">
          <a:extLst>
            <a:ext uri="{FF2B5EF4-FFF2-40B4-BE49-F238E27FC236}">
              <a16:creationId xmlns:a16="http://schemas.microsoft.com/office/drawing/2014/main" id="{00000000-0008-0000-0700-0000E7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28029</xdr:rowOff>
    </xdr:from>
    <xdr:to>
      <xdr:col>24</xdr:col>
      <xdr:colOff>62865</xdr:colOff>
      <xdr:row>99</xdr:row>
      <xdr:rowOff>89841</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4633595" y="15458529"/>
          <a:ext cx="1270" cy="1604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130772</xdr:rowOff>
    </xdr:from>
    <xdr:ext cx="534377" cy="259045"/>
    <xdr:sp macro="" textlink="">
      <xdr:nvSpPr>
        <xdr:cNvPr id="233" name="衛生費最小値テキスト">
          <a:extLst>
            <a:ext uri="{FF2B5EF4-FFF2-40B4-BE49-F238E27FC236}">
              <a16:creationId xmlns:a16="http://schemas.microsoft.com/office/drawing/2014/main" id="{00000000-0008-0000-0700-0000E9000000}"/>
            </a:ext>
          </a:extLst>
        </xdr:cNvPr>
        <xdr:cNvSpPr txBox="1"/>
      </xdr:nvSpPr>
      <xdr:spPr>
        <a:xfrm>
          <a:off x="4686300" y="17104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89841</xdr:rowOff>
    </xdr:from>
    <xdr:to>
      <xdr:col>24</xdr:col>
      <xdr:colOff>152400</xdr:colOff>
      <xdr:row>99</xdr:row>
      <xdr:rowOff>89841</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70633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146156</xdr:rowOff>
    </xdr:from>
    <xdr:ext cx="690189" cy="259045"/>
    <xdr:sp macro="" textlink="">
      <xdr:nvSpPr>
        <xdr:cNvPr id="235" name="衛生費最大値テキスト">
          <a:extLst>
            <a:ext uri="{FF2B5EF4-FFF2-40B4-BE49-F238E27FC236}">
              <a16:creationId xmlns:a16="http://schemas.microsoft.com/office/drawing/2014/main" id="{00000000-0008-0000-0700-0000EB000000}"/>
            </a:ext>
          </a:extLst>
        </xdr:cNvPr>
        <xdr:cNvSpPr txBox="1"/>
      </xdr:nvSpPr>
      <xdr:spPr>
        <a:xfrm>
          <a:off x="4686300" y="1523375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4,941,950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28029</xdr:rowOff>
    </xdr:from>
    <xdr:to>
      <xdr:col>24</xdr:col>
      <xdr:colOff>152400</xdr:colOff>
      <xdr:row>90</xdr:row>
      <xdr:rowOff>28029</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4546600" y="154585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99</xdr:row>
      <xdr:rowOff>64847</xdr:rowOff>
    </xdr:from>
    <xdr:to>
      <xdr:col>24</xdr:col>
      <xdr:colOff>63500</xdr:colOff>
      <xdr:row>99</xdr:row>
      <xdr:rowOff>67923</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3797300" y="17038397"/>
          <a:ext cx="838200" cy="3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3771</xdr:rowOff>
    </xdr:from>
    <xdr:ext cx="534377" cy="259045"/>
    <xdr:sp macro="" textlink="">
      <xdr:nvSpPr>
        <xdr:cNvPr id="238" name="衛生費平均値テキスト">
          <a:extLst>
            <a:ext uri="{FF2B5EF4-FFF2-40B4-BE49-F238E27FC236}">
              <a16:creationId xmlns:a16="http://schemas.microsoft.com/office/drawing/2014/main" id="{00000000-0008-0000-0700-0000EE000000}"/>
            </a:ext>
          </a:extLst>
        </xdr:cNvPr>
        <xdr:cNvSpPr txBox="1"/>
      </xdr:nvSpPr>
      <xdr:spPr>
        <a:xfrm>
          <a:off x="4686300" y="169773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25344</xdr:rowOff>
    </xdr:from>
    <xdr:to>
      <xdr:col>24</xdr:col>
      <xdr:colOff>114300</xdr:colOff>
      <xdr:row>99</xdr:row>
      <xdr:rowOff>126944</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4584700" y="16998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99</xdr:row>
      <xdr:rowOff>55397</xdr:rowOff>
    </xdr:from>
    <xdr:to>
      <xdr:col>19</xdr:col>
      <xdr:colOff>177800</xdr:colOff>
      <xdr:row>99</xdr:row>
      <xdr:rowOff>64847</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a:off x="2908300" y="17028947"/>
          <a:ext cx="889000" cy="9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99</xdr:row>
      <xdr:rowOff>25888</xdr:rowOff>
    </xdr:from>
    <xdr:to>
      <xdr:col>20</xdr:col>
      <xdr:colOff>38100</xdr:colOff>
      <xdr:row>99</xdr:row>
      <xdr:rowOff>127488</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3746500" y="16999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118615</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3530111" y="17092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99</xdr:row>
      <xdr:rowOff>55397</xdr:rowOff>
    </xdr:from>
    <xdr:to>
      <xdr:col>15</xdr:col>
      <xdr:colOff>50800</xdr:colOff>
      <xdr:row>99</xdr:row>
      <xdr:rowOff>74651</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2019300" y="17028947"/>
          <a:ext cx="889000" cy="19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99</xdr:row>
      <xdr:rowOff>26574</xdr:rowOff>
    </xdr:from>
    <xdr:to>
      <xdr:col>15</xdr:col>
      <xdr:colOff>101600</xdr:colOff>
      <xdr:row>99</xdr:row>
      <xdr:rowOff>128174</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2857500" y="17000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119301</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641111" y="17092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99</xdr:row>
      <xdr:rowOff>74651</xdr:rowOff>
    </xdr:from>
    <xdr:to>
      <xdr:col>10</xdr:col>
      <xdr:colOff>114300</xdr:colOff>
      <xdr:row>99</xdr:row>
      <xdr:rowOff>77874</xdr:rowOff>
    </xdr:to>
    <xdr:cxnSp macro="">
      <xdr:nvCxnSpPr>
        <xdr:cNvPr id="246" name="直線コネクタ 245">
          <a:extLst>
            <a:ext uri="{FF2B5EF4-FFF2-40B4-BE49-F238E27FC236}">
              <a16:creationId xmlns:a16="http://schemas.microsoft.com/office/drawing/2014/main" id="{00000000-0008-0000-0700-0000F6000000}"/>
            </a:ext>
          </a:extLst>
        </xdr:cNvPr>
        <xdr:cNvCxnSpPr/>
      </xdr:nvCxnSpPr>
      <xdr:spPr>
        <a:xfrm flipV="1">
          <a:off x="1130300" y="17048201"/>
          <a:ext cx="889000" cy="3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99</xdr:row>
      <xdr:rowOff>26995</xdr:rowOff>
    </xdr:from>
    <xdr:to>
      <xdr:col>10</xdr:col>
      <xdr:colOff>165100</xdr:colOff>
      <xdr:row>99</xdr:row>
      <xdr:rowOff>128595</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968500" y="17000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119722</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752111" y="17093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29462</xdr:rowOff>
    </xdr:from>
    <xdr:to>
      <xdr:col>6</xdr:col>
      <xdr:colOff>38100</xdr:colOff>
      <xdr:row>99</xdr:row>
      <xdr:rowOff>131062</xdr:rowOff>
    </xdr:to>
    <xdr:sp macro="" textlink="">
      <xdr:nvSpPr>
        <xdr:cNvPr id="249" name="フローチャート: 判断 248">
          <a:extLst>
            <a:ext uri="{FF2B5EF4-FFF2-40B4-BE49-F238E27FC236}">
              <a16:creationId xmlns:a16="http://schemas.microsoft.com/office/drawing/2014/main" id="{00000000-0008-0000-0700-0000F9000000}"/>
            </a:ext>
          </a:extLst>
        </xdr:cNvPr>
        <xdr:cNvSpPr/>
      </xdr:nvSpPr>
      <xdr:spPr>
        <a:xfrm>
          <a:off x="1079500" y="17003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122189</xdr:rowOff>
    </xdr:from>
    <xdr:ext cx="534377"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863111" y="17095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17123</xdr:rowOff>
    </xdr:from>
    <xdr:to>
      <xdr:col>24</xdr:col>
      <xdr:colOff>114300</xdr:colOff>
      <xdr:row>99</xdr:row>
      <xdr:rowOff>118723</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4584700" y="16990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147950</xdr:rowOff>
    </xdr:from>
    <xdr:ext cx="534377" cy="259045"/>
    <xdr:sp macro="" textlink="">
      <xdr:nvSpPr>
        <xdr:cNvPr id="257" name="衛生費該当値テキスト">
          <a:extLst>
            <a:ext uri="{FF2B5EF4-FFF2-40B4-BE49-F238E27FC236}">
              <a16:creationId xmlns:a16="http://schemas.microsoft.com/office/drawing/2014/main" id="{00000000-0008-0000-0700-000001010000}"/>
            </a:ext>
          </a:extLst>
        </xdr:cNvPr>
        <xdr:cNvSpPr txBox="1"/>
      </xdr:nvSpPr>
      <xdr:spPr>
        <a:xfrm>
          <a:off x="4686300" y="16778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99</xdr:row>
      <xdr:rowOff>14047</xdr:rowOff>
    </xdr:from>
    <xdr:to>
      <xdr:col>20</xdr:col>
      <xdr:colOff>38100</xdr:colOff>
      <xdr:row>99</xdr:row>
      <xdr:rowOff>115647</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3746500" y="16987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132174</xdr:rowOff>
    </xdr:from>
    <xdr:ext cx="599010"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3497795" y="167628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99</xdr:row>
      <xdr:rowOff>4597</xdr:rowOff>
    </xdr:from>
    <xdr:to>
      <xdr:col>15</xdr:col>
      <xdr:colOff>101600</xdr:colOff>
      <xdr:row>99</xdr:row>
      <xdr:rowOff>106197</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2857500" y="16978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122724</xdr:rowOff>
    </xdr:from>
    <xdr:ext cx="599010"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2608795" y="167533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99</xdr:row>
      <xdr:rowOff>23851</xdr:rowOff>
    </xdr:from>
    <xdr:to>
      <xdr:col>10</xdr:col>
      <xdr:colOff>165100</xdr:colOff>
      <xdr:row>99</xdr:row>
      <xdr:rowOff>125451</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968500" y="16997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141978</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1752111" y="16772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27074</xdr:rowOff>
    </xdr:from>
    <xdr:to>
      <xdr:col>6</xdr:col>
      <xdr:colOff>38100</xdr:colOff>
      <xdr:row>99</xdr:row>
      <xdr:rowOff>128674</xdr:rowOff>
    </xdr:to>
    <xdr:sp macro="" textlink="">
      <xdr:nvSpPr>
        <xdr:cNvPr id="264" name="楕円 263">
          <a:extLst>
            <a:ext uri="{FF2B5EF4-FFF2-40B4-BE49-F238E27FC236}">
              <a16:creationId xmlns:a16="http://schemas.microsoft.com/office/drawing/2014/main" id="{00000000-0008-0000-0700-000008010000}"/>
            </a:ext>
          </a:extLst>
        </xdr:cNvPr>
        <xdr:cNvSpPr/>
      </xdr:nvSpPr>
      <xdr:spPr>
        <a:xfrm>
          <a:off x="1079500" y="17000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145201</xdr:rowOff>
    </xdr:from>
    <xdr:ext cx="534377" cy="259045"/>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863111" y="16775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7" name="テキスト ボックス 286">
          <a:extLst>
            <a:ext uri="{FF2B5EF4-FFF2-40B4-BE49-F238E27FC236}">
              <a16:creationId xmlns:a16="http://schemas.microsoft.com/office/drawing/2014/main" id="{00000000-0008-0000-0700-00001F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9" name="テキスト ボックス 288">
          <a:extLst>
            <a:ext uri="{FF2B5EF4-FFF2-40B4-BE49-F238E27FC236}">
              <a16:creationId xmlns:a16="http://schemas.microsoft.com/office/drawing/2014/main" id="{00000000-0008-0000-0700-000021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労働費グラフ枠">
          <a:extLst>
            <a:ext uri="{FF2B5EF4-FFF2-40B4-BE49-F238E27FC236}">
              <a16:creationId xmlns:a16="http://schemas.microsoft.com/office/drawing/2014/main" id="{00000000-0008-0000-07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116187</xdr:rowOff>
    </xdr:from>
    <xdr:to>
      <xdr:col>54</xdr:col>
      <xdr:colOff>189865</xdr:colOff>
      <xdr:row>39</xdr:row>
      <xdr:rowOff>98878</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10475595" y="5259687"/>
          <a:ext cx="1270" cy="15257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2" name="労働費最小値テキスト">
          <a:extLst>
            <a:ext uri="{FF2B5EF4-FFF2-40B4-BE49-F238E27FC236}">
              <a16:creationId xmlns:a16="http://schemas.microsoft.com/office/drawing/2014/main" id="{00000000-0008-0000-0700-000024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62864</xdr:rowOff>
    </xdr:from>
    <xdr:ext cx="469744" cy="259045"/>
    <xdr:sp macro="" textlink="">
      <xdr:nvSpPr>
        <xdr:cNvPr id="294" name="労働費最大値テキスト">
          <a:extLst>
            <a:ext uri="{FF2B5EF4-FFF2-40B4-BE49-F238E27FC236}">
              <a16:creationId xmlns:a16="http://schemas.microsoft.com/office/drawing/2014/main" id="{00000000-0008-0000-0700-000026010000}"/>
            </a:ext>
          </a:extLst>
        </xdr:cNvPr>
        <xdr:cNvSpPr txBox="1"/>
      </xdr:nvSpPr>
      <xdr:spPr>
        <a:xfrm>
          <a:off x="10528300" y="5034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4,672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116187</xdr:rowOff>
    </xdr:from>
    <xdr:to>
      <xdr:col>55</xdr:col>
      <xdr:colOff>88900</xdr:colOff>
      <xdr:row>30</xdr:row>
      <xdr:rowOff>116187</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10388600" y="5259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98878</xdr:rowOff>
    </xdr:from>
    <xdr:to>
      <xdr:col>55</xdr:col>
      <xdr:colOff>0</xdr:colOff>
      <xdr:row>39</xdr:row>
      <xdr:rowOff>98878</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9639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127126</xdr:rowOff>
    </xdr:from>
    <xdr:ext cx="378565" cy="259045"/>
    <xdr:sp macro="" textlink="">
      <xdr:nvSpPr>
        <xdr:cNvPr id="297" name="労働費平均値テキスト">
          <a:extLst>
            <a:ext uri="{FF2B5EF4-FFF2-40B4-BE49-F238E27FC236}">
              <a16:creationId xmlns:a16="http://schemas.microsoft.com/office/drawing/2014/main" id="{00000000-0008-0000-0700-000029010000}"/>
            </a:ext>
          </a:extLst>
        </xdr:cNvPr>
        <xdr:cNvSpPr txBox="1"/>
      </xdr:nvSpPr>
      <xdr:spPr>
        <a:xfrm>
          <a:off x="10528300" y="629932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104249</xdr:rowOff>
    </xdr:from>
    <xdr:to>
      <xdr:col>55</xdr:col>
      <xdr:colOff>50800</xdr:colOff>
      <xdr:row>38</xdr:row>
      <xdr:rowOff>34399</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10426700" y="6447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98878</xdr:rowOff>
    </xdr:from>
    <xdr:to>
      <xdr:col>50</xdr:col>
      <xdr:colOff>114300</xdr:colOff>
      <xdr:row>39</xdr:row>
      <xdr:rowOff>98878</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8750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132007</xdr:rowOff>
    </xdr:from>
    <xdr:to>
      <xdr:col>50</xdr:col>
      <xdr:colOff>165100</xdr:colOff>
      <xdr:row>38</xdr:row>
      <xdr:rowOff>62157</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9588500" y="6475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78684</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50017" y="62508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98878</xdr:rowOff>
    </xdr:from>
    <xdr:to>
      <xdr:col>45</xdr:col>
      <xdr:colOff>177800</xdr:colOff>
      <xdr:row>39</xdr:row>
      <xdr:rowOff>98878</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a:off x="7861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119271</xdr:rowOff>
    </xdr:from>
    <xdr:to>
      <xdr:col>46</xdr:col>
      <xdr:colOff>38100</xdr:colOff>
      <xdr:row>38</xdr:row>
      <xdr:rowOff>49421</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8699500" y="6462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65948</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61017" y="62381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98878</xdr:rowOff>
    </xdr:from>
    <xdr:to>
      <xdr:col>41</xdr:col>
      <xdr:colOff>50800</xdr:colOff>
      <xdr:row>39</xdr:row>
      <xdr:rowOff>98878</xdr:rowOff>
    </xdr:to>
    <xdr:cxnSp macro="">
      <xdr:nvCxnSpPr>
        <xdr:cNvPr id="305" name="直線コネクタ 304">
          <a:extLst>
            <a:ext uri="{FF2B5EF4-FFF2-40B4-BE49-F238E27FC236}">
              <a16:creationId xmlns:a16="http://schemas.microsoft.com/office/drawing/2014/main" id="{00000000-0008-0000-0700-000031010000}"/>
            </a:ext>
          </a:extLst>
        </xdr:cNvPr>
        <xdr:cNvCxnSpPr/>
      </xdr:nvCxnSpPr>
      <xdr:spPr>
        <a:xfrm>
          <a:off x="697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132987</xdr:rowOff>
    </xdr:from>
    <xdr:to>
      <xdr:col>41</xdr:col>
      <xdr:colOff>101600</xdr:colOff>
      <xdr:row>38</xdr:row>
      <xdr:rowOff>63137</xdr:rowOff>
    </xdr:to>
    <xdr:sp macro="" textlink="">
      <xdr:nvSpPr>
        <xdr:cNvPr id="306" name="フローチャート: 判断 305">
          <a:extLst>
            <a:ext uri="{FF2B5EF4-FFF2-40B4-BE49-F238E27FC236}">
              <a16:creationId xmlns:a16="http://schemas.microsoft.com/office/drawing/2014/main" id="{00000000-0008-0000-0700-000032010000}"/>
            </a:ext>
          </a:extLst>
        </xdr:cNvPr>
        <xdr:cNvSpPr/>
      </xdr:nvSpPr>
      <xdr:spPr>
        <a:xfrm>
          <a:off x="7810500" y="6476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79664</xdr:rowOff>
    </xdr:from>
    <xdr:ext cx="378565"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2017" y="62518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158133</xdr:rowOff>
    </xdr:from>
    <xdr:to>
      <xdr:col>36</xdr:col>
      <xdr:colOff>165100</xdr:colOff>
      <xdr:row>38</xdr:row>
      <xdr:rowOff>88283</xdr:rowOff>
    </xdr:to>
    <xdr:sp macro="" textlink="">
      <xdr:nvSpPr>
        <xdr:cNvPr id="308" name="フローチャート: 判断 307">
          <a:extLst>
            <a:ext uri="{FF2B5EF4-FFF2-40B4-BE49-F238E27FC236}">
              <a16:creationId xmlns:a16="http://schemas.microsoft.com/office/drawing/2014/main" id="{00000000-0008-0000-0700-000034010000}"/>
            </a:ext>
          </a:extLst>
        </xdr:cNvPr>
        <xdr:cNvSpPr/>
      </xdr:nvSpPr>
      <xdr:spPr>
        <a:xfrm>
          <a:off x="6921500" y="6501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104810</xdr:rowOff>
    </xdr:from>
    <xdr:ext cx="378565"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83017" y="62770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48078</xdr:rowOff>
    </xdr:from>
    <xdr:to>
      <xdr:col>55</xdr:col>
      <xdr:colOff>50800</xdr:colOff>
      <xdr:row>39</xdr:row>
      <xdr:rowOff>149678</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10426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134455</xdr:rowOff>
    </xdr:from>
    <xdr:ext cx="249299" cy="259045"/>
    <xdr:sp macro="" textlink="">
      <xdr:nvSpPr>
        <xdr:cNvPr id="316" name="労働費該当値テキスト">
          <a:extLst>
            <a:ext uri="{FF2B5EF4-FFF2-40B4-BE49-F238E27FC236}">
              <a16:creationId xmlns:a16="http://schemas.microsoft.com/office/drawing/2014/main" id="{00000000-0008-0000-0700-00003C010000}"/>
            </a:ext>
          </a:extLst>
        </xdr:cNvPr>
        <xdr:cNvSpPr txBox="1"/>
      </xdr:nvSpPr>
      <xdr:spPr>
        <a:xfrm>
          <a:off x="10528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48078</xdr:rowOff>
    </xdr:from>
    <xdr:to>
      <xdr:col>50</xdr:col>
      <xdr:colOff>165100</xdr:colOff>
      <xdr:row>39</xdr:row>
      <xdr:rowOff>149678</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9588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140805</xdr:rowOff>
    </xdr:from>
    <xdr:ext cx="249299"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9514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48078</xdr:rowOff>
    </xdr:from>
    <xdr:to>
      <xdr:col>46</xdr:col>
      <xdr:colOff>38100</xdr:colOff>
      <xdr:row>39</xdr:row>
      <xdr:rowOff>149678</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8699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140805</xdr:rowOff>
    </xdr:from>
    <xdr:ext cx="249299"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8625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48078</xdr:rowOff>
    </xdr:from>
    <xdr:to>
      <xdr:col>41</xdr:col>
      <xdr:colOff>101600</xdr:colOff>
      <xdr:row>39</xdr:row>
      <xdr:rowOff>149678</xdr:rowOff>
    </xdr:to>
    <xdr:sp macro="" textlink="">
      <xdr:nvSpPr>
        <xdr:cNvPr id="321" name="楕円 320">
          <a:extLst>
            <a:ext uri="{FF2B5EF4-FFF2-40B4-BE49-F238E27FC236}">
              <a16:creationId xmlns:a16="http://schemas.microsoft.com/office/drawing/2014/main" id="{00000000-0008-0000-0700-000041010000}"/>
            </a:ext>
          </a:extLst>
        </xdr:cNvPr>
        <xdr:cNvSpPr/>
      </xdr:nvSpPr>
      <xdr:spPr>
        <a:xfrm>
          <a:off x="781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140805</xdr:rowOff>
    </xdr:from>
    <xdr:ext cx="249299" cy="259045"/>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773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48078</xdr:rowOff>
    </xdr:from>
    <xdr:to>
      <xdr:col>36</xdr:col>
      <xdr:colOff>165100</xdr:colOff>
      <xdr:row>39</xdr:row>
      <xdr:rowOff>149678</xdr:rowOff>
    </xdr:to>
    <xdr:sp macro="" textlink="">
      <xdr:nvSpPr>
        <xdr:cNvPr id="323" name="楕円 322">
          <a:extLst>
            <a:ext uri="{FF2B5EF4-FFF2-40B4-BE49-F238E27FC236}">
              <a16:creationId xmlns:a16="http://schemas.microsoft.com/office/drawing/2014/main" id="{00000000-0008-0000-0700-000043010000}"/>
            </a:ext>
          </a:extLst>
        </xdr:cNvPr>
        <xdr:cNvSpPr/>
      </xdr:nvSpPr>
      <xdr:spPr>
        <a:xfrm>
          <a:off x="692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140805</xdr:rowOff>
    </xdr:from>
    <xdr:ext cx="249299" cy="259045"/>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84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00000000-0008-0000-07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4" name="テキスト ボックス 343">
          <a:extLst>
            <a:ext uri="{FF2B5EF4-FFF2-40B4-BE49-F238E27FC236}">
              <a16:creationId xmlns:a16="http://schemas.microsoft.com/office/drawing/2014/main" id="{00000000-0008-0000-0700-000058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6" name="テキスト ボックス 345">
          <a:extLst>
            <a:ext uri="{FF2B5EF4-FFF2-40B4-BE49-F238E27FC236}">
              <a16:creationId xmlns:a16="http://schemas.microsoft.com/office/drawing/2014/main" id="{00000000-0008-0000-0700-00005A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7" name="農林水産業費グラフ枠">
          <a:extLst>
            <a:ext uri="{FF2B5EF4-FFF2-40B4-BE49-F238E27FC236}">
              <a16:creationId xmlns:a16="http://schemas.microsoft.com/office/drawing/2014/main" id="{00000000-0008-0000-0700-00005B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64288</xdr:rowOff>
    </xdr:from>
    <xdr:to>
      <xdr:col>54</xdr:col>
      <xdr:colOff>189865</xdr:colOff>
      <xdr:row>58</xdr:row>
      <xdr:rowOff>136944</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10475595" y="8636788"/>
          <a:ext cx="1270" cy="1444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140771</xdr:rowOff>
    </xdr:from>
    <xdr:ext cx="469744" cy="259045"/>
    <xdr:sp macro="" textlink="">
      <xdr:nvSpPr>
        <xdr:cNvPr id="349" name="農林水産業費最小値テキスト">
          <a:extLst>
            <a:ext uri="{FF2B5EF4-FFF2-40B4-BE49-F238E27FC236}">
              <a16:creationId xmlns:a16="http://schemas.microsoft.com/office/drawing/2014/main" id="{00000000-0008-0000-0700-00005D010000}"/>
            </a:ext>
          </a:extLst>
        </xdr:cNvPr>
        <xdr:cNvSpPr txBox="1"/>
      </xdr:nvSpPr>
      <xdr:spPr>
        <a:xfrm>
          <a:off x="10528300" y="10084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136944</xdr:rowOff>
    </xdr:from>
    <xdr:to>
      <xdr:col>55</xdr:col>
      <xdr:colOff>88900</xdr:colOff>
      <xdr:row>58</xdr:row>
      <xdr:rowOff>136944</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10388600" y="10081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10965</xdr:rowOff>
    </xdr:from>
    <xdr:ext cx="599010" cy="259045"/>
    <xdr:sp macro="" textlink="">
      <xdr:nvSpPr>
        <xdr:cNvPr id="351" name="農林水産業費最大値テキスト">
          <a:extLst>
            <a:ext uri="{FF2B5EF4-FFF2-40B4-BE49-F238E27FC236}">
              <a16:creationId xmlns:a16="http://schemas.microsoft.com/office/drawing/2014/main" id="{00000000-0008-0000-0700-00005F010000}"/>
            </a:ext>
          </a:extLst>
        </xdr:cNvPr>
        <xdr:cNvSpPr txBox="1"/>
      </xdr:nvSpPr>
      <xdr:spPr>
        <a:xfrm>
          <a:off x="10528300" y="8412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119,938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64288</xdr:rowOff>
    </xdr:from>
    <xdr:to>
      <xdr:col>55</xdr:col>
      <xdr:colOff>88900</xdr:colOff>
      <xdr:row>50</xdr:row>
      <xdr:rowOff>64288</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10388600" y="8636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53</xdr:row>
      <xdr:rowOff>160858</xdr:rowOff>
    </xdr:from>
    <xdr:to>
      <xdr:col>55</xdr:col>
      <xdr:colOff>0</xdr:colOff>
      <xdr:row>54</xdr:row>
      <xdr:rowOff>89294</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9639300" y="9247708"/>
          <a:ext cx="838200" cy="99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155592</xdr:rowOff>
    </xdr:from>
    <xdr:ext cx="534377" cy="259045"/>
    <xdr:sp macro="" textlink="">
      <xdr:nvSpPr>
        <xdr:cNvPr id="354" name="農林水産業費平均値テキスト">
          <a:extLst>
            <a:ext uri="{FF2B5EF4-FFF2-40B4-BE49-F238E27FC236}">
              <a16:creationId xmlns:a16="http://schemas.microsoft.com/office/drawing/2014/main" id="{00000000-0008-0000-0700-000062010000}"/>
            </a:ext>
          </a:extLst>
        </xdr:cNvPr>
        <xdr:cNvSpPr txBox="1"/>
      </xdr:nvSpPr>
      <xdr:spPr>
        <a:xfrm>
          <a:off x="10528300" y="95853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5715</xdr:rowOff>
    </xdr:from>
    <xdr:to>
      <xdr:col>55</xdr:col>
      <xdr:colOff>50800</xdr:colOff>
      <xdr:row>56</xdr:row>
      <xdr:rowOff>107315</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10426700" y="9606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53</xdr:row>
      <xdr:rowOff>149022</xdr:rowOff>
    </xdr:from>
    <xdr:to>
      <xdr:col>50</xdr:col>
      <xdr:colOff>114300</xdr:colOff>
      <xdr:row>54</xdr:row>
      <xdr:rowOff>89294</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a:off x="8750300" y="9235872"/>
          <a:ext cx="889000" cy="111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159868</xdr:rowOff>
    </xdr:from>
    <xdr:to>
      <xdr:col>50</xdr:col>
      <xdr:colOff>165100</xdr:colOff>
      <xdr:row>56</xdr:row>
      <xdr:rowOff>90018</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9588500" y="9589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81145</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372111" y="9682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53</xdr:row>
      <xdr:rowOff>149022</xdr:rowOff>
    </xdr:from>
    <xdr:to>
      <xdr:col>45</xdr:col>
      <xdr:colOff>177800</xdr:colOff>
      <xdr:row>54</xdr:row>
      <xdr:rowOff>155156</xdr:rowOff>
    </xdr:to>
    <xdr:cxnSp macro="">
      <xdr:nvCxnSpPr>
        <xdr:cNvPr id="359" name="直線コネクタ 358">
          <a:extLst>
            <a:ext uri="{FF2B5EF4-FFF2-40B4-BE49-F238E27FC236}">
              <a16:creationId xmlns:a16="http://schemas.microsoft.com/office/drawing/2014/main" id="{00000000-0008-0000-0700-000067010000}"/>
            </a:ext>
          </a:extLst>
        </xdr:cNvPr>
        <xdr:cNvCxnSpPr/>
      </xdr:nvCxnSpPr>
      <xdr:spPr>
        <a:xfrm flipV="1">
          <a:off x="7861300" y="9235872"/>
          <a:ext cx="889000" cy="177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16104</xdr:rowOff>
    </xdr:from>
    <xdr:to>
      <xdr:col>46</xdr:col>
      <xdr:colOff>38100</xdr:colOff>
      <xdr:row>56</xdr:row>
      <xdr:rowOff>117704</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8699500" y="9617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108831</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483111" y="9710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53</xdr:row>
      <xdr:rowOff>35408</xdr:rowOff>
    </xdr:from>
    <xdr:to>
      <xdr:col>41</xdr:col>
      <xdr:colOff>50800</xdr:colOff>
      <xdr:row>54</xdr:row>
      <xdr:rowOff>155156</xdr:rowOff>
    </xdr:to>
    <xdr:cxnSp macro="">
      <xdr:nvCxnSpPr>
        <xdr:cNvPr id="362" name="直線コネクタ 361">
          <a:extLst>
            <a:ext uri="{FF2B5EF4-FFF2-40B4-BE49-F238E27FC236}">
              <a16:creationId xmlns:a16="http://schemas.microsoft.com/office/drawing/2014/main" id="{00000000-0008-0000-0700-00006A010000}"/>
            </a:ext>
          </a:extLst>
        </xdr:cNvPr>
        <xdr:cNvCxnSpPr/>
      </xdr:nvCxnSpPr>
      <xdr:spPr>
        <a:xfrm>
          <a:off x="6972300" y="9122258"/>
          <a:ext cx="889000" cy="291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10351</xdr:rowOff>
    </xdr:from>
    <xdr:to>
      <xdr:col>41</xdr:col>
      <xdr:colOff>101600</xdr:colOff>
      <xdr:row>56</xdr:row>
      <xdr:rowOff>111951</xdr:rowOff>
    </xdr:to>
    <xdr:sp macro="" textlink="">
      <xdr:nvSpPr>
        <xdr:cNvPr id="363" name="フローチャート: 判断 362">
          <a:extLst>
            <a:ext uri="{FF2B5EF4-FFF2-40B4-BE49-F238E27FC236}">
              <a16:creationId xmlns:a16="http://schemas.microsoft.com/office/drawing/2014/main" id="{00000000-0008-0000-0700-00006B010000}"/>
            </a:ext>
          </a:extLst>
        </xdr:cNvPr>
        <xdr:cNvSpPr/>
      </xdr:nvSpPr>
      <xdr:spPr>
        <a:xfrm>
          <a:off x="7810500" y="9611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103078</xdr:rowOff>
    </xdr:from>
    <xdr:ext cx="534377"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594111" y="9704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21717</xdr:rowOff>
    </xdr:from>
    <xdr:to>
      <xdr:col>36</xdr:col>
      <xdr:colOff>165100</xdr:colOff>
      <xdr:row>56</xdr:row>
      <xdr:rowOff>123317</xdr:rowOff>
    </xdr:to>
    <xdr:sp macro="" textlink="">
      <xdr:nvSpPr>
        <xdr:cNvPr id="365" name="フローチャート: 判断 364">
          <a:extLst>
            <a:ext uri="{FF2B5EF4-FFF2-40B4-BE49-F238E27FC236}">
              <a16:creationId xmlns:a16="http://schemas.microsoft.com/office/drawing/2014/main" id="{00000000-0008-0000-0700-00006D010000}"/>
            </a:ext>
          </a:extLst>
        </xdr:cNvPr>
        <xdr:cNvSpPr/>
      </xdr:nvSpPr>
      <xdr:spPr>
        <a:xfrm>
          <a:off x="6921500" y="9622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114444</xdr:rowOff>
    </xdr:from>
    <xdr:ext cx="534377"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05111" y="9715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53</xdr:row>
      <xdr:rowOff>110058</xdr:rowOff>
    </xdr:from>
    <xdr:to>
      <xdr:col>55</xdr:col>
      <xdr:colOff>50800</xdr:colOff>
      <xdr:row>54</xdr:row>
      <xdr:rowOff>40208</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10426700" y="9196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52</xdr:row>
      <xdr:rowOff>132935</xdr:rowOff>
    </xdr:from>
    <xdr:ext cx="534377" cy="259045"/>
    <xdr:sp macro="" textlink="">
      <xdr:nvSpPr>
        <xdr:cNvPr id="373" name="農林水産業費該当値テキスト">
          <a:extLst>
            <a:ext uri="{FF2B5EF4-FFF2-40B4-BE49-F238E27FC236}">
              <a16:creationId xmlns:a16="http://schemas.microsoft.com/office/drawing/2014/main" id="{00000000-0008-0000-0700-000075010000}"/>
            </a:ext>
          </a:extLst>
        </xdr:cNvPr>
        <xdr:cNvSpPr txBox="1"/>
      </xdr:nvSpPr>
      <xdr:spPr>
        <a:xfrm>
          <a:off x="10528300" y="9048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38494</xdr:rowOff>
    </xdr:from>
    <xdr:to>
      <xdr:col>50</xdr:col>
      <xdr:colOff>165100</xdr:colOff>
      <xdr:row>54</xdr:row>
      <xdr:rowOff>140094</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9588500" y="9296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52</xdr:row>
      <xdr:rowOff>156621</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9372111" y="9072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53</xdr:row>
      <xdr:rowOff>98222</xdr:rowOff>
    </xdr:from>
    <xdr:to>
      <xdr:col>46</xdr:col>
      <xdr:colOff>38100</xdr:colOff>
      <xdr:row>54</xdr:row>
      <xdr:rowOff>28372</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8699500" y="9185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52</xdr:row>
      <xdr:rowOff>44899</xdr:rowOff>
    </xdr:from>
    <xdr:ext cx="534377"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8483111" y="8960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104356</xdr:rowOff>
    </xdr:from>
    <xdr:to>
      <xdr:col>41</xdr:col>
      <xdr:colOff>101600</xdr:colOff>
      <xdr:row>55</xdr:row>
      <xdr:rowOff>34506</xdr:rowOff>
    </xdr:to>
    <xdr:sp macro="" textlink="">
      <xdr:nvSpPr>
        <xdr:cNvPr id="378" name="楕円 377">
          <a:extLst>
            <a:ext uri="{FF2B5EF4-FFF2-40B4-BE49-F238E27FC236}">
              <a16:creationId xmlns:a16="http://schemas.microsoft.com/office/drawing/2014/main" id="{00000000-0008-0000-0700-00007A010000}"/>
            </a:ext>
          </a:extLst>
        </xdr:cNvPr>
        <xdr:cNvSpPr/>
      </xdr:nvSpPr>
      <xdr:spPr>
        <a:xfrm>
          <a:off x="7810500" y="9362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51033</xdr:rowOff>
    </xdr:from>
    <xdr:ext cx="534377" cy="259045"/>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7594111" y="9137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52</xdr:row>
      <xdr:rowOff>156058</xdr:rowOff>
    </xdr:from>
    <xdr:to>
      <xdr:col>36</xdr:col>
      <xdr:colOff>165100</xdr:colOff>
      <xdr:row>53</xdr:row>
      <xdr:rowOff>86208</xdr:rowOff>
    </xdr:to>
    <xdr:sp macro="" textlink="">
      <xdr:nvSpPr>
        <xdr:cNvPr id="380" name="楕円 379">
          <a:extLst>
            <a:ext uri="{FF2B5EF4-FFF2-40B4-BE49-F238E27FC236}">
              <a16:creationId xmlns:a16="http://schemas.microsoft.com/office/drawing/2014/main" id="{00000000-0008-0000-0700-00007C010000}"/>
            </a:ext>
          </a:extLst>
        </xdr:cNvPr>
        <xdr:cNvSpPr/>
      </xdr:nvSpPr>
      <xdr:spPr>
        <a:xfrm>
          <a:off x="6921500" y="9071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51</xdr:row>
      <xdr:rowOff>102735</xdr:rowOff>
    </xdr:from>
    <xdr:ext cx="534377" cy="259045"/>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6705111" y="8846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9" name="正方形/長方形 388">
          <a:extLst>
            <a:ext uri="{FF2B5EF4-FFF2-40B4-BE49-F238E27FC236}">
              <a16:creationId xmlns:a16="http://schemas.microsoft.com/office/drawing/2014/main" id="{00000000-0008-0000-0700-000085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a:extLst>
            <a:ext uri="{FF2B5EF4-FFF2-40B4-BE49-F238E27FC236}">
              <a16:creationId xmlns:a16="http://schemas.microsoft.com/office/drawing/2014/main" id="{00000000-0008-0000-07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134685</xdr:rowOff>
    </xdr:from>
    <xdr:to>
      <xdr:col>54</xdr:col>
      <xdr:colOff>189865</xdr:colOff>
      <xdr:row>78</xdr:row>
      <xdr:rowOff>120735</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10475595" y="12307635"/>
          <a:ext cx="1270" cy="1186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124562</xdr:rowOff>
    </xdr:from>
    <xdr:ext cx="469744" cy="259045"/>
    <xdr:sp macro="" textlink="">
      <xdr:nvSpPr>
        <xdr:cNvPr id="404" name="商工費最小値テキスト">
          <a:extLst>
            <a:ext uri="{FF2B5EF4-FFF2-40B4-BE49-F238E27FC236}">
              <a16:creationId xmlns:a16="http://schemas.microsoft.com/office/drawing/2014/main" id="{00000000-0008-0000-0700-000094010000}"/>
            </a:ext>
          </a:extLst>
        </xdr:cNvPr>
        <xdr:cNvSpPr txBox="1"/>
      </xdr:nvSpPr>
      <xdr:spPr>
        <a:xfrm>
          <a:off x="10528300" y="13497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120735</xdr:rowOff>
    </xdr:from>
    <xdr:to>
      <xdr:col>55</xdr:col>
      <xdr:colOff>88900</xdr:colOff>
      <xdr:row>78</xdr:row>
      <xdr:rowOff>120735</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3493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81362</xdr:rowOff>
    </xdr:from>
    <xdr:ext cx="599010" cy="259045"/>
    <xdr:sp macro="" textlink="">
      <xdr:nvSpPr>
        <xdr:cNvPr id="406" name="商工費最大値テキスト">
          <a:extLst>
            <a:ext uri="{FF2B5EF4-FFF2-40B4-BE49-F238E27FC236}">
              <a16:creationId xmlns:a16="http://schemas.microsoft.com/office/drawing/2014/main" id="{00000000-0008-0000-0700-000096010000}"/>
            </a:ext>
          </a:extLst>
        </xdr:cNvPr>
        <xdr:cNvSpPr txBox="1"/>
      </xdr:nvSpPr>
      <xdr:spPr>
        <a:xfrm>
          <a:off x="10528300" y="12082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263,597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134685</xdr:rowOff>
    </xdr:from>
    <xdr:to>
      <xdr:col>55</xdr:col>
      <xdr:colOff>88900</xdr:colOff>
      <xdr:row>71</xdr:row>
      <xdr:rowOff>134685</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10388600" y="123076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11378</xdr:rowOff>
    </xdr:from>
    <xdr:to>
      <xdr:col>55</xdr:col>
      <xdr:colOff>0</xdr:colOff>
      <xdr:row>78</xdr:row>
      <xdr:rowOff>32341</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9639300" y="13384478"/>
          <a:ext cx="838200" cy="20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164332</xdr:rowOff>
    </xdr:from>
    <xdr:ext cx="534377" cy="259045"/>
    <xdr:sp macro="" textlink="">
      <xdr:nvSpPr>
        <xdr:cNvPr id="409" name="商工費平均値テキスト">
          <a:extLst>
            <a:ext uri="{FF2B5EF4-FFF2-40B4-BE49-F238E27FC236}">
              <a16:creationId xmlns:a16="http://schemas.microsoft.com/office/drawing/2014/main" id="{00000000-0008-0000-0700-000099010000}"/>
            </a:ext>
          </a:extLst>
        </xdr:cNvPr>
        <xdr:cNvSpPr txBox="1"/>
      </xdr:nvSpPr>
      <xdr:spPr>
        <a:xfrm>
          <a:off x="10528300" y="131945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141455</xdr:rowOff>
    </xdr:from>
    <xdr:to>
      <xdr:col>55</xdr:col>
      <xdr:colOff>50800</xdr:colOff>
      <xdr:row>78</xdr:row>
      <xdr:rowOff>71605</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10426700" y="13343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11378</xdr:rowOff>
    </xdr:from>
    <xdr:to>
      <xdr:col>50</xdr:col>
      <xdr:colOff>114300</xdr:colOff>
      <xdr:row>78</xdr:row>
      <xdr:rowOff>22913</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8750300" y="13384478"/>
          <a:ext cx="889000" cy="11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132494</xdr:rowOff>
    </xdr:from>
    <xdr:to>
      <xdr:col>50</xdr:col>
      <xdr:colOff>165100</xdr:colOff>
      <xdr:row>78</xdr:row>
      <xdr:rowOff>62644</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9588500" y="13334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53771</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372111" y="13426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134955</xdr:rowOff>
    </xdr:from>
    <xdr:to>
      <xdr:col>45</xdr:col>
      <xdr:colOff>177800</xdr:colOff>
      <xdr:row>78</xdr:row>
      <xdr:rowOff>22913</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7861300" y="13336605"/>
          <a:ext cx="889000" cy="59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123337</xdr:rowOff>
    </xdr:from>
    <xdr:to>
      <xdr:col>46</xdr:col>
      <xdr:colOff>38100</xdr:colOff>
      <xdr:row>78</xdr:row>
      <xdr:rowOff>53487</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8699500" y="13324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70014</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483111" y="13100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134955</xdr:rowOff>
    </xdr:from>
    <xdr:to>
      <xdr:col>41</xdr:col>
      <xdr:colOff>50800</xdr:colOff>
      <xdr:row>77</xdr:row>
      <xdr:rowOff>170644</xdr:rowOff>
    </xdr:to>
    <xdr:cxnSp macro="">
      <xdr:nvCxnSpPr>
        <xdr:cNvPr id="417" name="直線コネクタ 416">
          <a:extLst>
            <a:ext uri="{FF2B5EF4-FFF2-40B4-BE49-F238E27FC236}">
              <a16:creationId xmlns:a16="http://schemas.microsoft.com/office/drawing/2014/main" id="{00000000-0008-0000-0700-0000A1010000}"/>
            </a:ext>
          </a:extLst>
        </xdr:cNvPr>
        <xdr:cNvCxnSpPr/>
      </xdr:nvCxnSpPr>
      <xdr:spPr>
        <a:xfrm flipV="1">
          <a:off x="6972300" y="13336605"/>
          <a:ext cx="889000" cy="35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119176</xdr:rowOff>
    </xdr:from>
    <xdr:to>
      <xdr:col>41</xdr:col>
      <xdr:colOff>101600</xdr:colOff>
      <xdr:row>78</xdr:row>
      <xdr:rowOff>49326</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7810500" y="13320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40453</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594111" y="13413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112016</xdr:rowOff>
    </xdr:from>
    <xdr:to>
      <xdr:col>36</xdr:col>
      <xdr:colOff>165100</xdr:colOff>
      <xdr:row>78</xdr:row>
      <xdr:rowOff>42166</xdr:rowOff>
    </xdr:to>
    <xdr:sp macro="" textlink="">
      <xdr:nvSpPr>
        <xdr:cNvPr id="420" name="フローチャート: 判断 419">
          <a:extLst>
            <a:ext uri="{FF2B5EF4-FFF2-40B4-BE49-F238E27FC236}">
              <a16:creationId xmlns:a16="http://schemas.microsoft.com/office/drawing/2014/main" id="{00000000-0008-0000-0700-0000A4010000}"/>
            </a:ext>
          </a:extLst>
        </xdr:cNvPr>
        <xdr:cNvSpPr/>
      </xdr:nvSpPr>
      <xdr:spPr>
        <a:xfrm>
          <a:off x="6921500" y="13313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58693</xdr:rowOff>
    </xdr:from>
    <xdr:ext cx="534377"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05111" y="13088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152991</xdr:rowOff>
    </xdr:from>
    <xdr:to>
      <xdr:col>55</xdr:col>
      <xdr:colOff>50800</xdr:colOff>
      <xdr:row>78</xdr:row>
      <xdr:rowOff>83141</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10426700" y="13354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119883</xdr:rowOff>
    </xdr:from>
    <xdr:ext cx="534377" cy="259045"/>
    <xdr:sp macro="" textlink="">
      <xdr:nvSpPr>
        <xdr:cNvPr id="428" name="商工費該当値テキスト">
          <a:extLst>
            <a:ext uri="{FF2B5EF4-FFF2-40B4-BE49-F238E27FC236}">
              <a16:creationId xmlns:a16="http://schemas.microsoft.com/office/drawing/2014/main" id="{00000000-0008-0000-0700-0000AC010000}"/>
            </a:ext>
          </a:extLst>
        </xdr:cNvPr>
        <xdr:cNvSpPr txBox="1"/>
      </xdr:nvSpPr>
      <xdr:spPr>
        <a:xfrm>
          <a:off x="10528300" y="13321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132028</xdr:rowOff>
    </xdr:from>
    <xdr:to>
      <xdr:col>50</xdr:col>
      <xdr:colOff>165100</xdr:colOff>
      <xdr:row>78</xdr:row>
      <xdr:rowOff>62178</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9588500" y="13333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78705</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9372111" y="13108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143563</xdr:rowOff>
    </xdr:from>
    <xdr:to>
      <xdr:col>46</xdr:col>
      <xdr:colOff>38100</xdr:colOff>
      <xdr:row>78</xdr:row>
      <xdr:rowOff>73713</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8699500" y="13345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64840</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8483111" y="13437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84155</xdr:rowOff>
    </xdr:from>
    <xdr:to>
      <xdr:col>41</xdr:col>
      <xdr:colOff>101600</xdr:colOff>
      <xdr:row>78</xdr:row>
      <xdr:rowOff>14305</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7810500" y="13285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30832</xdr:rowOff>
    </xdr:from>
    <xdr:ext cx="534377"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7594111" y="13061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119844</xdr:rowOff>
    </xdr:from>
    <xdr:to>
      <xdr:col>36</xdr:col>
      <xdr:colOff>165100</xdr:colOff>
      <xdr:row>78</xdr:row>
      <xdr:rowOff>49994</xdr:rowOff>
    </xdr:to>
    <xdr:sp macro="" textlink="">
      <xdr:nvSpPr>
        <xdr:cNvPr id="435" name="楕円 434">
          <a:extLst>
            <a:ext uri="{FF2B5EF4-FFF2-40B4-BE49-F238E27FC236}">
              <a16:creationId xmlns:a16="http://schemas.microsoft.com/office/drawing/2014/main" id="{00000000-0008-0000-0700-0000B3010000}"/>
            </a:ext>
          </a:extLst>
        </xdr:cNvPr>
        <xdr:cNvSpPr/>
      </xdr:nvSpPr>
      <xdr:spPr>
        <a:xfrm>
          <a:off x="6921500" y="13321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41121</xdr:rowOff>
    </xdr:from>
    <xdr:ext cx="534377"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705111" y="134142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土木費グラフ枠">
          <a:extLst>
            <a:ext uri="{FF2B5EF4-FFF2-40B4-BE49-F238E27FC236}">
              <a16:creationId xmlns:a16="http://schemas.microsoft.com/office/drawing/2014/main" id="{00000000-0008-0000-0700-0000CB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62502</xdr:rowOff>
    </xdr:from>
    <xdr:to>
      <xdr:col>54</xdr:col>
      <xdr:colOff>189865</xdr:colOff>
      <xdr:row>98</xdr:row>
      <xdr:rowOff>79228</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10475595" y="15493002"/>
          <a:ext cx="1270" cy="13883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83055</xdr:rowOff>
    </xdr:from>
    <xdr:ext cx="534377" cy="259045"/>
    <xdr:sp macro="" textlink="">
      <xdr:nvSpPr>
        <xdr:cNvPr id="461" name="土木費最小値テキスト">
          <a:extLst>
            <a:ext uri="{FF2B5EF4-FFF2-40B4-BE49-F238E27FC236}">
              <a16:creationId xmlns:a16="http://schemas.microsoft.com/office/drawing/2014/main" id="{00000000-0008-0000-0700-0000CD010000}"/>
            </a:ext>
          </a:extLst>
        </xdr:cNvPr>
        <xdr:cNvSpPr txBox="1"/>
      </xdr:nvSpPr>
      <xdr:spPr>
        <a:xfrm>
          <a:off x="10528300" y="16885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79228</xdr:rowOff>
    </xdr:from>
    <xdr:to>
      <xdr:col>55</xdr:col>
      <xdr:colOff>88900</xdr:colOff>
      <xdr:row>98</xdr:row>
      <xdr:rowOff>79228</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10388600" y="16881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9179</xdr:rowOff>
    </xdr:from>
    <xdr:ext cx="599010" cy="259045"/>
    <xdr:sp macro="" textlink="">
      <xdr:nvSpPr>
        <xdr:cNvPr id="463" name="土木費最大値テキスト">
          <a:extLst>
            <a:ext uri="{FF2B5EF4-FFF2-40B4-BE49-F238E27FC236}">
              <a16:creationId xmlns:a16="http://schemas.microsoft.com/office/drawing/2014/main" id="{00000000-0008-0000-0700-0000CF010000}"/>
            </a:ext>
          </a:extLst>
        </xdr:cNvPr>
        <xdr:cNvSpPr txBox="1"/>
      </xdr:nvSpPr>
      <xdr:spPr>
        <a:xfrm>
          <a:off x="10528300" y="152682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200,131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62502</xdr:rowOff>
    </xdr:from>
    <xdr:to>
      <xdr:col>55</xdr:col>
      <xdr:colOff>88900</xdr:colOff>
      <xdr:row>90</xdr:row>
      <xdr:rowOff>62502</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5493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20577</xdr:rowOff>
    </xdr:from>
    <xdr:to>
      <xdr:col>55</xdr:col>
      <xdr:colOff>0</xdr:colOff>
      <xdr:row>96</xdr:row>
      <xdr:rowOff>40145</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9639300" y="16308327"/>
          <a:ext cx="838200" cy="191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142246</xdr:rowOff>
    </xdr:from>
    <xdr:ext cx="534377" cy="259045"/>
    <xdr:sp macro="" textlink="">
      <xdr:nvSpPr>
        <xdr:cNvPr id="466" name="土木費平均値テキスト">
          <a:extLst>
            <a:ext uri="{FF2B5EF4-FFF2-40B4-BE49-F238E27FC236}">
              <a16:creationId xmlns:a16="http://schemas.microsoft.com/office/drawing/2014/main" id="{00000000-0008-0000-0700-0000D2010000}"/>
            </a:ext>
          </a:extLst>
        </xdr:cNvPr>
        <xdr:cNvSpPr txBox="1"/>
      </xdr:nvSpPr>
      <xdr:spPr>
        <a:xfrm>
          <a:off x="10528300" y="164299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163819</xdr:rowOff>
    </xdr:from>
    <xdr:to>
      <xdr:col>55</xdr:col>
      <xdr:colOff>50800</xdr:colOff>
      <xdr:row>96</xdr:row>
      <xdr:rowOff>93969</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10426700" y="16451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40145</xdr:rowOff>
    </xdr:from>
    <xdr:to>
      <xdr:col>50</xdr:col>
      <xdr:colOff>114300</xdr:colOff>
      <xdr:row>96</xdr:row>
      <xdr:rowOff>114790</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8750300" y="16499345"/>
          <a:ext cx="889000" cy="74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22682</xdr:rowOff>
    </xdr:from>
    <xdr:to>
      <xdr:col>50</xdr:col>
      <xdr:colOff>165100</xdr:colOff>
      <xdr:row>96</xdr:row>
      <xdr:rowOff>124282</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9588500" y="16481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115409</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372111" y="16574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148143</xdr:rowOff>
    </xdr:from>
    <xdr:to>
      <xdr:col>45</xdr:col>
      <xdr:colOff>177800</xdr:colOff>
      <xdr:row>96</xdr:row>
      <xdr:rowOff>114790</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a:off x="7861300" y="16435893"/>
          <a:ext cx="889000" cy="138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26043</xdr:rowOff>
    </xdr:from>
    <xdr:to>
      <xdr:col>46</xdr:col>
      <xdr:colOff>38100</xdr:colOff>
      <xdr:row>96</xdr:row>
      <xdr:rowOff>127643</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8699500" y="16485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144170</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483111" y="16260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164488</xdr:rowOff>
    </xdr:from>
    <xdr:to>
      <xdr:col>41</xdr:col>
      <xdr:colOff>50800</xdr:colOff>
      <xdr:row>95</xdr:row>
      <xdr:rowOff>148143</xdr:rowOff>
    </xdr:to>
    <xdr:cxnSp macro="">
      <xdr:nvCxnSpPr>
        <xdr:cNvPr id="474" name="直線コネクタ 473">
          <a:extLst>
            <a:ext uri="{FF2B5EF4-FFF2-40B4-BE49-F238E27FC236}">
              <a16:creationId xmlns:a16="http://schemas.microsoft.com/office/drawing/2014/main" id="{00000000-0008-0000-0700-0000DA010000}"/>
            </a:ext>
          </a:extLst>
        </xdr:cNvPr>
        <xdr:cNvCxnSpPr/>
      </xdr:nvCxnSpPr>
      <xdr:spPr>
        <a:xfrm>
          <a:off x="6972300" y="16280788"/>
          <a:ext cx="889000" cy="155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13408</xdr:rowOff>
    </xdr:from>
    <xdr:to>
      <xdr:col>41</xdr:col>
      <xdr:colOff>101600</xdr:colOff>
      <xdr:row>96</xdr:row>
      <xdr:rowOff>115008</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7810500" y="16472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106135</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7594111" y="16565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53467</xdr:rowOff>
    </xdr:from>
    <xdr:to>
      <xdr:col>36</xdr:col>
      <xdr:colOff>165100</xdr:colOff>
      <xdr:row>96</xdr:row>
      <xdr:rowOff>155067</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6921500" y="16512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146194</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05111" y="16605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141227</xdr:rowOff>
    </xdr:from>
    <xdr:to>
      <xdr:col>55</xdr:col>
      <xdr:colOff>50800</xdr:colOff>
      <xdr:row>95</xdr:row>
      <xdr:rowOff>71377</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10426700" y="16257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164104</xdr:rowOff>
    </xdr:from>
    <xdr:ext cx="534377" cy="259045"/>
    <xdr:sp macro="" textlink="">
      <xdr:nvSpPr>
        <xdr:cNvPr id="485" name="土木費該当値テキスト">
          <a:extLst>
            <a:ext uri="{FF2B5EF4-FFF2-40B4-BE49-F238E27FC236}">
              <a16:creationId xmlns:a16="http://schemas.microsoft.com/office/drawing/2014/main" id="{00000000-0008-0000-0700-0000E5010000}"/>
            </a:ext>
          </a:extLst>
        </xdr:cNvPr>
        <xdr:cNvSpPr txBox="1"/>
      </xdr:nvSpPr>
      <xdr:spPr>
        <a:xfrm>
          <a:off x="10528300" y="16108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160795</xdr:rowOff>
    </xdr:from>
    <xdr:to>
      <xdr:col>50</xdr:col>
      <xdr:colOff>165100</xdr:colOff>
      <xdr:row>96</xdr:row>
      <xdr:rowOff>90945</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9588500" y="16448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107472</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9372111" y="16223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63990</xdr:rowOff>
    </xdr:from>
    <xdr:to>
      <xdr:col>46</xdr:col>
      <xdr:colOff>38100</xdr:colOff>
      <xdr:row>96</xdr:row>
      <xdr:rowOff>165590</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8699500" y="16523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156717</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8483111" y="16615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97343</xdr:rowOff>
    </xdr:from>
    <xdr:to>
      <xdr:col>41</xdr:col>
      <xdr:colOff>101600</xdr:colOff>
      <xdr:row>96</xdr:row>
      <xdr:rowOff>27493</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7810500" y="16385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44020</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7594111" y="16160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113688</xdr:rowOff>
    </xdr:from>
    <xdr:to>
      <xdr:col>36</xdr:col>
      <xdr:colOff>165100</xdr:colOff>
      <xdr:row>95</xdr:row>
      <xdr:rowOff>43838</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6921500" y="16229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60365</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6705111" y="16005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139700</xdr:rowOff>
    </xdr:from>
    <xdr:to>
      <xdr:col>89</xdr:col>
      <xdr:colOff>177800</xdr:colOff>
      <xdr:row>39</xdr:row>
      <xdr:rowOff>139700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168927</xdr:rowOff>
    </xdr:from>
    <xdr:ext cx="248786"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2197214" y="6684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25400</xdr:rowOff>
    </xdr:from>
    <xdr:to>
      <xdr:col>89</xdr:col>
      <xdr:colOff>177800</xdr:colOff>
      <xdr:row>38</xdr:row>
      <xdr:rowOff>25400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54627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82550</xdr:rowOff>
    </xdr:from>
    <xdr:to>
      <xdr:col>89</xdr:col>
      <xdr:colOff>177800</xdr:colOff>
      <xdr:row>36</xdr:row>
      <xdr:rowOff>82550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111777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25400</xdr:rowOff>
    </xdr:from>
    <xdr:to>
      <xdr:col>89</xdr:col>
      <xdr:colOff>177800</xdr:colOff>
      <xdr:row>33</xdr:row>
      <xdr:rowOff>25400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54627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54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30</xdr:row>
      <xdr:rowOff>111777</xdr:rowOff>
    </xdr:from>
    <xdr:ext cx="59541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850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29</xdr:row>
      <xdr:rowOff>139700</xdr:rowOff>
    </xdr:from>
    <xdr:to>
      <xdr:col>89</xdr:col>
      <xdr:colOff>177800</xdr:colOff>
      <xdr:row>29</xdr:row>
      <xdr:rowOff>139700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28</xdr:row>
      <xdr:rowOff>168927</xdr:rowOff>
    </xdr:from>
    <xdr:ext cx="59541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850581" y="496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消防費グラフ枠">
          <a:extLst>
            <a:ext uri="{FF2B5EF4-FFF2-40B4-BE49-F238E27FC236}">
              <a16:creationId xmlns:a16="http://schemas.microsoft.com/office/drawing/2014/main" id="{00000000-0008-0000-0700-000008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91994</xdr:rowOff>
    </xdr:from>
    <xdr:to>
      <xdr:col>85</xdr:col>
      <xdr:colOff>126364</xdr:colOff>
      <xdr:row>38</xdr:row>
      <xdr:rowOff>143243</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6317595" y="5235494"/>
          <a:ext cx="1269" cy="14228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147070</xdr:rowOff>
    </xdr:from>
    <xdr:ext cx="534377" cy="259045"/>
    <xdr:sp macro="" textlink="">
      <xdr:nvSpPr>
        <xdr:cNvPr id="522" name="消防費最小値テキスト">
          <a:extLst>
            <a:ext uri="{FF2B5EF4-FFF2-40B4-BE49-F238E27FC236}">
              <a16:creationId xmlns:a16="http://schemas.microsoft.com/office/drawing/2014/main" id="{00000000-0008-0000-0700-00000A020000}"/>
            </a:ext>
          </a:extLst>
        </xdr:cNvPr>
        <xdr:cNvSpPr txBox="1"/>
      </xdr:nvSpPr>
      <xdr:spPr>
        <a:xfrm>
          <a:off x="16370300" y="6662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143243</xdr:rowOff>
    </xdr:from>
    <xdr:to>
      <xdr:col>86</xdr:col>
      <xdr:colOff>25400</xdr:colOff>
      <xdr:row>38</xdr:row>
      <xdr:rowOff>143243</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6658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38671</xdr:rowOff>
    </xdr:from>
    <xdr:ext cx="599010" cy="259045"/>
    <xdr:sp macro="" textlink="">
      <xdr:nvSpPr>
        <xdr:cNvPr id="524" name="消防費最大値テキスト">
          <a:extLst>
            <a:ext uri="{FF2B5EF4-FFF2-40B4-BE49-F238E27FC236}">
              <a16:creationId xmlns:a16="http://schemas.microsoft.com/office/drawing/2014/main" id="{00000000-0008-0000-0700-00000C020000}"/>
            </a:ext>
          </a:extLst>
        </xdr:cNvPr>
        <xdr:cNvSpPr txBox="1"/>
      </xdr:nvSpPr>
      <xdr:spPr>
        <a:xfrm>
          <a:off x="16370300" y="5010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111,339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91994</xdr:rowOff>
    </xdr:from>
    <xdr:to>
      <xdr:col>86</xdr:col>
      <xdr:colOff>25400</xdr:colOff>
      <xdr:row>30</xdr:row>
      <xdr:rowOff>91994</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6230600" y="5235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8898</xdr:rowOff>
    </xdr:from>
    <xdr:to>
      <xdr:col>85</xdr:col>
      <xdr:colOff>127000</xdr:colOff>
      <xdr:row>36</xdr:row>
      <xdr:rowOff>29915</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5481300" y="6181098"/>
          <a:ext cx="838200" cy="21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133607</xdr:rowOff>
    </xdr:from>
    <xdr:ext cx="534377" cy="259045"/>
    <xdr:sp macro="" textlink="">
      <xdr:nvSpPr>
        <xdr:cNvPr id="527" name="消防費平均値テキスト">
          <a:extLst>
            <a:ext uri="{FF2B5EF4-FFF2-40B4-BE49-F238E27FC236}">
              <a16:creationId xmlns:a16="http://schemas.microsoft.com/office/drawing/2014/main" id="{00000000-0008-0000-0700-00000F020000}"/>
            </a:ext>
          </a:extLst>
        </xdr:cNvPr>
        <xdr:cNvSpPr txBox="1"/>
      </xdr:nvSpPr>
      <xdr:spPr>
        <a:xfrm>
          <a:off x="16370300" y="63058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155180</xdr:rowOff>
    </xdr:from>
    <xdr:to>
      <xdr:col>85</xdr:col>
      <xdr:colOff>177800</xdr:colOff>
      <xdr:row>37</xdr:row>
      <xdr:rowOff>85330</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6268700" y="6327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29915</xdr:rowOff>
    </xdr:from>
    <xdr:to>
      <xdr:col>81</xdr:col>
      <xdr:colOff>50800</xdr:colOff>
      <xdr:row>37</xdr:row>
      <xdr:rowOff>18814</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flipV="1">
          <a:off x="14592300" y="6202115"/>
          <a:ext cx="889000" cy="160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39822</xdr:rowOff>
    </xdr:from>
    <xdr:to>
      <xdr:col>81</xdr:col>
      <xdr:colOff>101600</xdr:colOff>
      <xdr:row>37</xdr:row>
      <xdr:rowOff>141422</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5430500" y="6383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132549</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5214111" y="6476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18814</xdr:rowOff>
    </xdr:from>
    <xdr:to>
      <xdr:col>76</xdr:col>
      <xdr:colOff>114300</xdr:colOff>
      <xdr:row>37</xdr:row>
      <xdr:rowOff>130299</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flipV="1">
          <a:off x="13703300" y="6362464"/>
          <a:ext cx="889000" cy="111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60168</xdr:rowOff>
    </xdr:from>
    <xdr:to>
      <xdr:col>76</xdr:col>
      <xdr:colOff>165100</xdr:colOff>
      <xdr:row>37</xdr:row>
      <xdr:rowOff>161768</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4541500" y="6403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152895</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325111" y="6496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130299</xdr:rowOff>
    </xdr:from>
    <xdr:to>
      <xdr:col>71</xdr:col>
      <xdr:colOff>177800</xdr:colOff>
      <xdr:row>37</xdr:row>
      <xdr:rowOff>157459</xdr:rowOff>
    </xdr:to>
    <xdr:cxnSp macro="">
      <xdr:nvCxnSpPr>
        <xdr:cNvPr id="535" name="直線コネクタ 534">
          <a:extLst>
            <a:ext uri="{FF2B5EF4-FFF2-40B4-BE49-F238E27FC236}">
              <a16:creationId xmlns:a16="http://schemas.microsoft.com/office/drawing/2014/main" id="{00000000-0008-0000-0700-000017020000}"/>
            </a:ext>
          </a:extLst>
        </xdr:cNvPr>
        <xdr:cNvCxnSpPr/>
      </xdr:nvCxnSpPr>
      <xdr:spPr>
        <a:xfrm flipV="1">
          <a:off x="12814300" y="6473949"/>
          <a:ext cx="889000" cy="2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47438</xdr:rowOff>
    </xdr:from>
    <xdr:to>
      <xdr:col>72</xdr:col>
      <xdr:colOff>38100</xdr:colOff>
      <xdr:row>37</xdr:row>
      <xdr:rowOff>149038</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3652500" y="639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165565</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436111" y="6166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39765</xdr:rowOff>
    </xdr:from>
    <xdr:to>
      <xdr:col>67</xdr:col>
      <xdr:colOff>101600</xdr:colOff>
      <xdr:row>37</xdr:row>
      <xdr:rowOff>141365</xdr:rowOff>
    </xdr:to>
    <xdr:sp macro="" textlink="">
      <xdr:nvSpPr>
        <xdr:cNvPr id="538" name="フローチャート: 判断 537">
          <a:extLst>
            <a:ext uri="{FF2B5EF4-FFF2-40B4-BE49-F238E27FC236}">
              <a16:creationId xmlns:a16="http://schemas.microsoft.com/office/drawing/2014/main" id="{00000000-0008-0000-0700-00001A020000}"/>
            </a:ext>
          </a:extLst>
        </xdr:cNvPr>
        <xdr:cNvSpPr/>
      </xdr:nvSpPr>
      <xdr:spPr>
        <a:xfrm>
          <a:off x="12763500" y="6383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157892</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547111" y="6158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129548</xdr:rowOff>
    </xdr:from>
    <xdr:to>
      <xdr:col>85</xdr:col>
      <xdr:colOff>177800</xdr:colOff>
      <xdr:row>36</xdr:row>
      <xdr:rowOff>59698</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6268700" y="6130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152425</xdr:rowOff>
    </xdr:from>
    <xdr:ext cx="534377" cy="259045"/>
    <xdr:sp macro="" textlink="">
      <xdr:nvSpPr>
        <xdr:cNvPr id="546" name="消防費該当値テキスト">
          <a:extLst>
            <a:ext uri="{FF2B5EF4-FFF2-40B4-BE49-F238E27FC236}">
              <a16:creationId xmlns:a16="http://schemas.microsoft.com/office/drawing/2014/main" id="{00000000-0008-0000-0700-000022020000}"/>
            </a:ext>
          </a:extLst>
        </xdr:cNvPr>
        <xdr:cNvSpPr txBox="1"/>
      </xdr:nvSpPr>
      <xdr:spPr>
        <a:xfrm>
          <a:off x="16370300" y="5981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150565</xdr:rowOff>
    </xdr:from>
    <xdr:to>
      <xdr:col>81</xdr:col>
      <xdr:colOff>101600</xdr:colOff>
      <xdr:row>36</xdr:row>
      <xdr:rowOff>80715</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5430500" y="6151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97242</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5214111" y="5926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139464</xdr:rowOff>
    </xdr:from>
    <xdr:to>
      <xdr:col>76</xdr:col>
      <xdr:colOff>165100</xdr:colOff>
      <xdr:row>37</xdr:row>
      <xdr:rowOff>69614</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4541500" y="6311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86141</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4325111" y="6086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79499</xdr:rowOff>
    </xdr:from>
    <xdr:to>
      <xdr:col>72</xdr:col>
      <xdr:colOff>38100</xdr:colOff>
      <xdr:row>38</xdr:row>
      <xdr:rowOff>9649</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3652500" y="6423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776</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3436111" y="6515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106659</xdr:rowOff>
    </xdr:from>
    <xdr:to>
      <xdr:col>67</xdr:col>
      <xdr:colOff>101600</xdr:colOff>
      <xdr:row>38</xdr:row>
      <xdr:rowOff>36809</xdr:rowOff>
    </xdr:to>
    <xdr:sp macro="" textlink="">
      <xdr:nvSpPr>
        <xdr:cNvPr id="553" name="楕円 552">
          <a:extLst>
            <a:ext uri="{FF2B5EF4-FFF2-40B4-BE49-F238E27FC236}">
              <a16:creationId xmlns:a16="http://schemas.microsoft.com/office/drawing/2014/main" id="{00000000-0008-0000-0700-000029020000}"/>
            </a:ext>
          </a:extLst>
        </xdr:cNvPr>
        <xdr:cNvSpPr/>
      </xdr:nvSpPr>
      <xdr:spPr>
        <a:xfrm>
          <a:off x="12763500" y="6450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27936</xdr:rowOff>
    </xdr:from>
    <xdr:ext cx="534377"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547111" y="6543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7" name="教育費グラフ枠">
          <a:extLst>
            <a:ext uri="{FF2B5EF4-FFF2-40B4-BE49-F238E27FC236}">
              <a16:creationId xmlns:a16="http://schemas.microsoft.com/office/drawing/2014/main" id="{00000000-0008-0000-0700-00004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34064</xdr:rowOff>
    </xdr:from>
    <xdr:to>
      <xdr:col>85</xdr:col>
      <xdr:colOff>126364</xdr:colOff>
      <xdr:row>57</xdr:row>
      <xdr:rowOff>155481</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6317595" y="8778014"/>
          <a:ext cx="1269" cy="11501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159308</xdr:rowOff>
    </xdr:from>
    <xdr:ext cx="534377" cy="259045"/>
    <xdr:sp macro="" textlink="">
      <xdr:nvSpPr>
        <xdr:cNvPr id="579" name="教育費最小値テキスト">
          <a:extLst>
            <a:ext uri="{FF2B5EF4-FFF2-40B4-BE49-F238E27FC236}">
              <a16:creationId xmlns:a16="http://schemas.microsoft.com/office/drawing/2014/main" id="{00000000-0008-0000-0700-000043020000}"/>
            </a:ext>
          </a:extLst>
        </xdr:cNvPr>
        <xdr:cNvSpPr txBox="1"/>
      </xdr:nvSpPr>
      <xdr:spPr>
        <a:xfrm>
          <a:off x="16370300" y="9931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155481</xdr:rowOff>
    </xdr:from>
    <xdr:to>
      <xdr:col>86</xdr:col>
      <xdr:colOff>25400</xdr:colOff>
      <xdr:row>57</xdr:row>
      <xdr:rowOff>155481</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6230600" y="99281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152191</xdr:rowOff>
    </xdr:from>
    <xdr:ext cx="599010" cy="259045"/>
    <xdr:sp macro="" textlink="">
      <xdr:nvSpPr>
        <xdr:cNvPr id="581" name="教育費最大値テキスト">
          <a:extLst>
            <a:ext uri="{FF2B5EF4-FFF2-40B4-BE49-F238E27FC236}">
              <a16:creationId xmlns:a16="http://schemas.microsoft.com/office/drawing/2014/main" id="{00000000-0008-0000-0700-000045020000}"/>
            </a:ext>
          </a:extLst>
        </xdr:cNvPr>
        <xdr:cNvSpPr txBox="1"/>
      </xdr:nvSpPr>
      <xdr:spPr>
        <a:xfrm>
          <a:off x="16370300" y="8553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181,363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34064</xdr:rowOff>
    </xdr:from>
    <xdr:to>
      <xdr:col>86</xdr:col>
      <xdr:colOff>25400</xdr:colOff>
      <xdr:row>51</xdr:row>
      <xdr:rowOff>34064</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87780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63355</xdr:rowOff>
    </xdr:from>
    <xdr:to>
      <xdr:col>85</xdr:col>
      <xdr:colOff>127000</xdr:colOff>
      <xdr:row>56</xdr:row>
      <xdr:rowOff>105890</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5481300" y="9493105"/>
          <a:ext cx="838200" cy="213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77568</xdr:rowOff>
    </xdr:from>
    <xdr:ext cx="534377" cy="259045"/>
    <xdr:sp macro="" textlink="">
      <xdr:nvSpPr>
        <xdr:cNvPr id="584" name="教育費平均値テキスト">
          <a:extLst>
            <a:ext uri="{FF2B5EF4-FFF2-40B4-BE49-F238E27FC236}">
              <a16:creationId xmlns:a16="http://schemas.microsoft.com/office/drawing/2014/main" id="{00000000-0008-0000-0700-000048020000}"/>
            </a:ext>
          </a:extLst>
        </xdr:cNvPr>
        <xdr:cNvSpPr txBox="1"/>
      </xdr:nvSpPr>
      <xdr:spPr>
        <a:xfrm>
          <a:off x="16370300" y="95073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99141</xdr:rowOff>
    </xdr:from>
    <xdr:to>
      <xdr:col>85</xdr:col>
      <xdr:colOff>177800</xdr:colOff>
      <xdr:row>56</xdr:row>
      <xdr:rowOff>29291</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6268700" y="9528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105890</xdr:rowOff>
    </xdr:from>
    <xdr:to>
      <xdr:col>81</xdr:col>
      <xdr:colOff>50800</xdr:colOff>
      <xdr:row>56</xdr:row>
      <xdr:rowOff>120909</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4592300" y="9707090"/>
          <a:ext cx="889000" cy="15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158524</xdr:rowOff>
    </xdr:from>
    <xdr:to>
      <xdr:col>81</xdr:col>
      <xdr:colOff>101600</xdr:colOff>
      <xdr:row>56</xdr:row>
      <xdr:rowOff>88674</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5430500" y="9588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105201</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14111" y="9363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120909</xdr:rowOff>
    </xdr:from>
    <xdr:to>
      <xdr:col>76</xdr:col>
      <xdr:colOff>114300</xdr:colOff>
      <xdr:row>56</xdr:row>
      <xdr:rowOff>163954</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flipV="1">
          <a:off x="13703300" y="9722109"/>
          <a:ext cx="889000" cy="43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18240</xdr:rowOff>
    </xdr:from>
    <xdr:to>
      <xdr:col>76</xdr:col>
      <xdr:colOff>165100</xdr:colOff>
      <xdr:row>56</xdr:row>
      <xdr:rowOff>119840</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4541500" y="9619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136367</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325111" y="9394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105173</xdr:rowOff>
    </xdr:from>
    <xdr:to>
      <xdr:col>71</xdr:col>
      <xdr:colOff>177800</xdr:colOff>
      <xdr:row>56</xdr:row>
      <xdr:rowOff>163954</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a:off x="12814300" y="9706373"/>
          <a:ext cx="889000" cy="58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6825</xdr:rowOff>
    </xdr:from>
    <xdr:to>
      <xdr:col>72</xdr:col>
      <xdr:colOff>38100</xdr:colOff>
      <xdr:row>56</xdr:row>
      <xdr:rowOff>108425</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3652500" y="9608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124952</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436111" y="9383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139825</xdr:rowOff>
    </xdr:from>
    <xdr:to>
      <xdr:col>67</xdr:col>
      <xdr:colOff>101600</xdr:colOff>
      <xdr:row>56</xdr:row>
      <xdr:rowOff>69975</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2763500" y="9569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86502</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547111" y="9344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12555</xdr:rowOff>
    </xdr:from>
    <xdr:to>
      <xdr:col>85</xdr:col>
      <xdr:colOff>177800</xdr:colOff>
      <xdr:row>55</xdr:row>
      <xdr:rowOff>114155</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6268700" y="9442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54</xdr:row>
      <xdr:rowOff>35432</xdr:rowOff>
    </xdr:from>
    <xdr:ext cx="534377" cy="259045"/>
    <xdr:sp macro="" textlink="">
      <xdr:nvSpPr>
        <xdr:cNvPr id="603" name="教育費該当値テキスト">
          <a:extLst>
            <a:ext uri="{FF2B5EF4-FFF2-40B4-BE49-F238E27FC236}">
              <a16:creationId xmlns:a16="http://schemas.microsoft.com/office/drawing/2014/main" id="{00000000-0008-0000-0700-00005B020000}"/>
            </a:ext>
          </a:extLst>
        </xdr:cNvPr>
        <xdr:cNvSpPr txBox="1"/>
      </xdr:nvSpPr>
      <xdr:spPr>
        <a:xfrm>
          <a:off x="16370300" y="9293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55090</xdr:rowOff>
    </xdr:from>
    <xdr:to>
      <xdr:col>81</xdr:col>
      <xdr:colOff>101600</xdr:colOff>
      <xdr:row>56</xdr:row>
      <xdr:rowOff>156690</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5430500" y="9656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147817</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5214111" y="9749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70109</xdr:rowOff>
    </xdr:from>
    <xdr:to>
      <xdr:col>76</xdr:col>
      <xdr:colOff>165100</xdr:colOff>
      <xdr:row>57</xdr:row>
      <xdr:rowOff>259</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4541500" y="9671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162836</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4325111" y="9764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113154</xdr:rowOff>
    </xdr:from>
    <xdr:to>
      <xdr:col>72</xdr:col>
      <xdr:colOff>38100</xdr:colOff>
      <xdr:row>57</xdr:row>
      <xdr:rowOff>43304</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3652500" y="9714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34431</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3436111" y="9807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54373</xdr:rowOff>
    </xdr:from>
    <xdr:to>
      <xdr:col>67</xdr:col>
      <xdr:colOff>101600</xdr:colOff>
      <xdr:row>56</xdr:row>
      <xdr:rowOff>155973</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2763500" y="9655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147100</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547111" y="9748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144434</xdr:rowOff>
    </xdr:from>
    <xdr:ext cx="59541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74</xdr:row>
      <xdr:rowOff>160762</xdr:rowOff>
    </xdr:from>
    <xdr:ext cx="59541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5642</xdr:rowOff>
    </xdr:from>
    <xdr:ext cx="59541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850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00000000-0008-0000-0700-00007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20175</xdr:rowOff>
    </xdr:from>
    <xdr:to>
      <xdr:col>85</xdr:col>
      <xdr:colOff>126364</xdr:colOff>
      <xdr:row>79</xdr:row>
      <xdr:rowOff>98879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6317595" y="12021675"/>
          <a:ext cx="1269" cy="16217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131812</xdr:rowOff>
    </xdr:from>
    <xdr:ext cx="249299" cy="259045"/>
    <xdr:sp macro="" textlink="">
      <xdr:nvSpPr>
        <xdr:cNvPr id="638" name="災害復旧費最小値テキスト">
          <a:extLst>
            <a:ext uri="{FF2B5EF4-FFF2-40B4-BE49-F238E27FC236}">
              <a16:creationId xmlns:a16="http://schemas.microsoft.com/office/drawing/2014/main" id="{00000000-0008-0000-0700-00007E020000}"/>
            </a:ext>
          </a:extLst>
        </xdr:cNvPr>
        <xdr:cNvSpPr txBox="1"/>
      </xdr:nvSpPr>
      <xdr:spPr>
        <a:xfrm>
          <a:off x="16370300" y="1367636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138302</xdr:rowOff>
    </xdr:from>
    <xdr:ext cx="599010" cy="259045"/>
    <xdr:sp macro="" textlink="">
      <xdr:nvSpPr>
        <xdr:cNvPr id="640" name="災害復旧費最大値テキスト">
          <a:extLst>
            <a:ext uri="{FF2B5EF4-FFF2-40B4-BE49-F238E27FC236}">
              <a16:creationId xmlns:a16="http://schemas.microsoft.com/office/drawing/2014/main" id="{00000000-0008-0000-0700-000080020000}"/>
            </a:ext>
          </a:extLst>
        </xdr:cNvPr>
        <xdr:cNvSpPr txBox="1"/>
      </xdr:nvSpPr>
      <xdr:spPr>
        <a:xfrm>
          <a:off x="16370300" y="11796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496,600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20175</xdr:rowOff>
    </xdr:from>
    <xdr:to>
      <xdr:col>86</xdr:col>
      <xdr:colOff>25400</xdr:colOff>
      <xdr:row>70</xdr:row>
      <xdr:rowOff>20175</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2021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33528</xdr:rowOff>
    </xdr:from>
    <xdr:to>
      <xdr:col>85</xdr:col>
      <xdr:colOff>127000</xdr:colOff>
      <xdr:row>79</xdr:row>
      <xdr:rowOff>57286</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flipV="1">
          <a:off x="15481300" y="13578078"/>
          <a:ext cx="838200" cy="23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4811</xdr:rowOff>
    </xdr:from>
    <xdr:ext cx="469744" cy="259045"/>
    <xdr:sp macro="" textlink="">
      <xdr:nvSpPr>
        <xdr:cNvPr id="643" name="災害復旧費平均値テキスト">
          <a:extLst>
            <a:ext uri="{FF2B5EF4-FFF2-40B4-BE49-F238E27FC236}">
              <a16:creationId xmlns:a16="http://schemas.microsoft.com/office/drawing/2014/main" id="{00000000-0008-0000-0700-000083020000}"/>
            </a:ext>
          </a:extLst>
        </xdr:cNvPr>
        <xdr:cNvSpPr txBox="1"/>
      </xdr:nvSpPr>
      <xdr:spPr>
        <a:xfrm>
          <a:off x="16370300" y="135493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26384</xdr:rowOff>
    </xdr:from>
    <xdr:to>
      <xdr:col>85</xdr:col>
      <xdr:colOff>177800</xdr:colOff>
      <xdr:row>79</xdr:row>
      <xdr:rowOff>127984</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6268700" y="13570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57286</xdr:rowOff>
    </xdr:from>
    <xdr:to>
      <xdr:col>81</xdr:col>
      <xdr:colOff>50800</xdr:colOff>
      <xdr:row>79</xdr:row>
      <xdr:rowOff>63129</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flipV="1">
          <a:off x="14592300" y="13601836"/>
          <a:ext cx="889000" cy="5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22651</xdr:rowOff>
    </xdr:from>
    <xdr:to>
      <xdr:col>81</xdr:col>
      <xdr:colOff>101600</xdr:colOff>
      <xdr:row>79</xdr:row>
      <xdr:rowOff>124251</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5430500" y="1356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115378</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46428" y="136599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48489</xdr:rowOff>
    </xdr:from>
    <xdr:to>
      <xdr:col>76</xdr:col>
      <xdr:colOff>114300</xdr:colOff>
      <xdr:row>79</xdr:row>
      <xdr:rowOff>63129</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a:off x="13703300" y="13593039"/>
          <a:ext cx="889000" cy="14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19186</xdr:rowOff>
    </xdr:from>
    <xdr:to>
      <xdr:col>76</xdr:col>
      <xdr:colOff>165100</xdr:colOff>
      <xdr:row>79</xdr:row>
      <xdr:rowOff>120786</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4541500" y="13563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111913</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428" y="13656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1860</xdr:rowOff>
    </xdr:from>
    <xdr:to>
      <xdr:col>71</xdr:col>
      <xdr:colOff>177800</xdr:colOff>
      <xdr:row>79</xdr:row>
      <xdr:rowOff>48489</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a:off x="12814300" y="13546410"/>
          <a:ext cx="889000" cy="46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15213</xdr:rowOff>
    </xdr:from>
    <xdr:to>
      <xdr:col>72</xdr:col>
      <xdr:colOff>38100</xdr:colOff>
      <xdr:row>79</xdr:row>
      <xdr:rowOff>116813</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3652500" y="13559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79</xdr:row>
      <xdr:rowOff>107940</xdr:rowOff>
    </xdr:from>
    <xdr:ext cx="534377"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436111" y="13652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18002</xdr:rowOff>
    </xdr:from>
    <xdr:to>
      <xdr:col>67</xdr:col>
      <xdr:colOff>101600</xdr:colOff>
      <xdr:row>79</xdr:row>
      <xdr:rowOff>119602</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2763500" y="13562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110729</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579428" y="13655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154178</xdr:rowOff>
    </xdr:from>
    <xdr:to>
      <xdr:col>85</xdr:col>
      <xdr:colOff>177800</xdr:colOff>
      <xdr:row>79</xdr:row>
      <xdr:rowOff>84328</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6268700" y="13527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113555</xdr:rowOff>
    </xdr:from>
    <xdr:ext cx="534377" cy="259045"/>
    <xdr:sp macro="" textlink="">
      <xdr:nvSpPr>
        <xdr:cNvPr id="662" name="災害復旧費該当値テキスト">
          <a:extLst>
            <a:ext uri="{FF2B5EF4-FFF2-40B4-BE49-F238E27FC236}">
              <a16:creationId xmlns:a16="http://schemas.microsoft.com/office/drawing/2014/main" id="{00000000-0008-0000-0700-000096020000}"/>
            </a:ext>
          </a:extLst>
        </xdr:cNvPr>
        <xdr:cNvSpPr txBox="1"/>
      </xdr:nvSpPr>
      <xdr:spPr>
        <a:xfrm>
          <a:off x="16370300" y="13315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6486</xdr:rowOff>
    </xdr:from>
    <xdr:to>
      <xdr:col>81</xdr:col>
      <xdr:colOff>101600</xdr:colOff>
      <xdr:row>79</xdr:row>
      <xdr:rowOff>108086</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5430500" y="13551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124613</xdr:rowOff>
    </xdr:from>
    <xdr:ext cx="534377"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5214111" y="13326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12329</xdr:rowOff>
    </xdr:from>
    <xdr:to>
      <xdr:col>76</xdr:col>
      <xdr:colOff>165100</xdr:colOff>
      <xdr:row>79</xdr:row>
      <xdr:rowOff>113929</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4541500" y="13556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130456</xdr:rowOff>
    </xdr:from>
    <xdr:ext cx="534377"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4325111" y="13332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169139</xdr:rowOff>
    </xdr:from>
    <xdr:to>
      <xdr:col>72</xdr:col>
      <xdr:colOff>38100</xdr:colOff>
      <xdr:row>79</xdr:row>
      <xdr:rowOff>99289</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3652500" y="13542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115816</xdr:rowOff>
    </xdr:from>
    <xdr:ext cx="534377"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3436111" y="13317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122510</xdr:rowOff>
    </xdr:from>
    <xdr:to>
      <xdr:col>67</xdr:col>
      <xdr:colOff>101600</xdr:colOff>
      <xdr:row>79</xdr:row>
      <xdr:rowOff>52660</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2763500" y="13495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69187</xdr:rowOff>
    </xdr:from>
    <xdr:ext cx="534377"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547111" y="13270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1" name="公債費グラフ枠">
          <a:extLst>
            <a:ext uri="{FF2B5EF4-FFF2-40B4-BE49-F238E27FC236}">
              <a16:creationId xmlns:a16="http://schemas.microsoft.com/office/drawing/2014/main" id="{00000000-0008-0000-0700-0000B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165429</xdr:rowOff>
    </xdr:from>
    <xdr:to>
      <xdr:col>85</xdr:col>
      <xdr:colOff>126364</xdr:colOff>
      <xdr:row>98</xdr:row>
      <xdr:rowOff>65349</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6317595" y="15595929"/>
          <a:ext cx="1269" cy="1271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69176</xdr:rowOff>
    </xdr:from>
    <xdr:ext cx="534377" cy="259045"/>
    <xdr:sp macro="" textlink="">
      <xdr:nvSpPr>
        <xdr:cNvPr id="693" name="公債費最小値テキスト">
          <a:extLst>
            <a:ext uri="{FF2B5EF4-FFF2-40B4-BE49-F238E27FC236}">
              <a16:creationId xmlns:a16="http://schemas.microsoft.com/office/drawing/2014/main" id="{00000000-0008-0000-0700-0000B5020000}"/>
            </a:ext>
          </a:extLst>
        </xdr:cNvPr>
        <xdr:cNvSpPr txBox="1"/>
      </xdr:nvSpPr>
      <xdr:spPr>
        <a:xfrm>
          <a:off x="16370300" y="16871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65349</xdr:rowOff>
    </xdr:from>
    <xdr:to>
      <xdr:col>86</xdr:col>
      <xdr:colOff>25400</xdr:colOff>
      <xdr:row>98</xdr:row>
      <xdr:rowOff>65349</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6230600" y="16867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112106</xdr:rowOff>
    </xdr:from>
    <xdr:ext cx="599010" cy="259045"/>
    <xdr:sp macro="" textlink="">
      <xdr:nvSpPr>
        <xdr:cNvPr id="695" name="公債費最大値テキスト">
          <a:extLst>
            <a:ext uri="{FF2B5EF4-FFF2-40B4-BE49-F238E27FC236}">
              <a16:creationId xmlns:a16="http://schemas.microsoft.com/office/drawing/2014/main" id="{00000000-0008-0000-0700-0000B7020000}"/>
            </a:ext>
          </a:extLst>
        </xdr:cNvPr>
        <xdr:cNvSpPr txBox="1"/>
      </xdr:nvSpPr>
      <xdr:spPr>
        <a:xfrm>
          <a:off x="16370300" y="15371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588,745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165429</xdr:rowOff>
    </xdr:from>
    <xdr:to>
      <xdr:col>86</xdr:col>
      <xdr:colOff>25400</xdr:colOff>
      <xdr:row>90</xdr:row>
      <xdr:rowOff>165429</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6230600" y="15595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160781</xdr:rowOff>
    </xdr:from>
    <xdr:to>
      <xdr:col>85</xdr:col>
      <xdr:colOff>127000</xdr:colOff>
      <xdr:row>98</xdr:row>
      <xdr:rowOff>1324</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5481300" y="16791431"/>
          <a:ext cx="838200" cy="11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107077</xdr:rowOff>
    </xdr:from>
    <xdr:ext cx="534377" cy="259045"/>
    <xdr:sp macro="" textlink="">
      <xdr:nvSpPr>
        <xdr:cNvPr id="698" name="公債費平均値テキスト">
          <a:extLst>
            <a:ext uri="{FF2B5EF4-FFF2-40B4-BE49-F238E27FC236}">
              <a16:creationId xmlns:a16="http://schemas.microsoft.com/office/drawing/2014/main" id="{00000000-0008-0000-0700-0000BA020000}"/>
            </a:ext>
          </a:extLst>
        </xdr:cNvPr>
        <xdr:cNvSpPr txBox="1"/>
      </xdr:nvSpPr>
      <xdr:spPr>
        <a:xfrm>
          <a:off x="16370300" y="16566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84200</xdr:rowOff>
    </xdr:from>
    <xdr:to>
      <xdr:col>85</xdr:col>
      <xdr:colOff>177800</xdr:colOff>
      <xdr:row>98</xdr:row>
      <xdr:rowOff>14350</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6268700" y="1671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1324</xdr:rowOff>
    </xdr:from>
    <xdr:to>
      <xdr:col>81</xdr:col>
      <xdr:colOff>50800</xdr:colOff>
      <xdr:row>98</xdr:row>
      <xdr:rowOff>17458</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4592300" y="16803424"/>
          <a:ext cx="889000" cy="16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83578</xdr:rowOff>
    </xdr:from>
    <xdr:to>
      <xdr:col>81</xdr:col>
      <xdr:colOff>101600</xdr:colOff>
      <xdr:row>98</xdr:row>
      <xdr:rowOff>13728</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5430500" y="16714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30255</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14111" y="16489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17458</xdr:rowOff>
    </xdr:from>
    <xdr:to>
      <xdr:col>76</xdr:col>
      <xdr:colOff>114300</xdr:colOff>
      <xdr:row>98</xdr:row>
      <xdr:rowOff>22400</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flipV="1">
          <a:off x="13703300" y="16819558"/>
          <a:ext cx="889000" cy="4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83055</xdr:rowOff>
    </xdr:from>
    <xdr:to>
      <xdr:col>76</xdr:col>
      <xdr:colOff>165100</xdr:colOff>
      <xdr:row>98</xdr:row>
      <xdr:rowOff>13205</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4541500" y="16713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29732</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325111" y="16488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21408</xdr:rowOff>
    </xdr:from>
    <xdr:to>
      <xdr:col>71</xdr:col>
      <xdr:colOff>177800</xdr:colOff>
      <xdr:row>98</xdr:row>
      <xdr:rowOff>22400</xdr:rowOff>
    </xdr:to>
    <xdr:cxnSp macro="">
      <xdr:nvCxnSpPr>
        <xdr:cNvPr id="706" name="直線コネクタ 705">
          <a:extLst>
            <a:ext uri="{FF2B5EF4-FFF2-40B4-BE49-F238E27FC236}">
              <a16:creationId xmlns:a16="http://schemas.microsoft.com/office/drawing/2014/main" id="{00000000-0008-0000-0700-0000C2020000}"/>
            </a:ext>
          </a:extLst>
        </xdr:cNvPr>
        <xdr:cNvCxnSpPr/>
      </xdr:nvCxnSpPr>
      <xdr:spPr>
        <a:xfrm>
          <a:off x="12814300" y="16823508"/>
          <a:ext cx="889000" cy="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88824</xdr:rowOff>
    </xdr:from>
    <xdr:to>
      <xdr:col>72</xdr:col>
      <xdr:colOff>38100</xdr:colOff>
      <xdr:row>98</xdr:row>
      <xdr:rowOff>18974</xdr:rowOff>
    </xdr:to>
    <xdr:sp macro=""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3652500" y="16719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35501</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436111" y="16494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99146</xdr:rowOff>
    </xdr:from>
    <xdr:to>
      <xdr:col>67</xdr:col>
      <xdr:colOff>101600</xdr:colOff>
      <xdr:row>98</xdr:row>
      <xdr:rowOff>29296</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2763500" y="16729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45823</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547111" y="16505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109981</xdr:rowOff>
    </xdr:from>
    <xdr:to>
      <xdr:col>85</xdr:col>
      <xdr:colOff>177800</xdr:colOff>
      <xdr:row>98</xdr:row>
      <xdr:rowOff>40131</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6268700" y="16740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62626</xdr:rowOff>
    </xdr:from>
    <xdr:ext cx="534377" cy="259045"/>
    <xdr:sp macro="" textlink="">
      <xdr:nvSpPr>
        <xdr:cNvPr id="717" name="公債費該当値テキスト">
          <a:extLst>
            <a:ext uri="{FF2B5EF4-FFF2-40B4-BE49-F238E27FC236}">
              <a16:creationId xmlns:a16="http://schemas.microsoft.com/office/drawing/2014/main" id="{00000000-0008-0000-0700-0000CD020000}"/>
            </a:ext>
          </a:extLst>
        </xdr:cNvPr>
        <xdr:cNvSpPr txBox="1"/>
      </xdr:nvSpPr>
      <xdr:spPr>
        <a:xfrm>
          <a:off x="16370300" y="16693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121974</xdr:rowOff>
    </xdr:from>
    <xdr:to>
      <xdr:col>81</xdr:col>
      <xdr:colOff>101600</xdr:colOff>
      <xdr:row>98</xdr:row>
      <xdr:rowOff>52124</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5430500" y="16752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43251</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5214111" y="16845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138108</xdr:rowOff>
    </xdr:from>
    <xdr:to>
      <xdr:col>76</xdr:col>
      <xdr:colOff>165100</xdr:colOff>
      <xdr:row>98</xdr:row>
      <xdr:rowOff>68258</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4541500" y="16768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59385</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4325111" y="16861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143050</xdr:rowOff>
    </xdr:from>
    <xdr:to>
      <xdr:col>72</xdr:col>
      <xdr:colOff>38100</xdr:colOff>
      <xdr:row>98</xdr:row>
      <xdr:rowOff>73200</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3652500" y="1677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64327</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3436111" y="16866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142058</xdr:rowOff>
    </xdr:from>
    <xdr:to>
      <xdr:col>67</xdr:col>
      <xdr:colOff>101600</xdr:colOff>
      <xdr:row>98</xdr:row>
      <xdr:rowOff>72208</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2763500" y="16772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63335</xdr:rowOff>
    </xdr:from>
    <xdr:ext cx="534377"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2547111" y="16865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0" name="諸支出金グラフ枠">
          <a:extLst>
            <a:ext uri="{FF2B5EF4-FFF2-40B4-BE49-F238E27FC236}">
              <a16:creationId xmlns:a16="http://schemas.microsoft.com/office/drawing/2014/main" id="{00000000-0008-0000-0700-0000EE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19359</xdr:rowOff>
    </xdr:from>
    <xdr:to>
      <xdr:col>116</xdr:col>
      <xdr:colOff>62864</xdr:colOff>
      <xdr:row>39</xdr:row>
      <xdr:rowOff>98878</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flipV="1">
          <a:off x="22159595" y="5162859"/>
          <a:ext cx="1269" cy="16225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133421</xdr:rowOff>
    </xdr:from>
    <xdr:ext cx="249299" cy="259045"/>
    <xdr:sp macro="" textlink="">
      <xdr:nvSpPr>
        <xdr:cNvPr id="752" name="諸支出金最小値テキスト">
          <a:extLst>
            <a:ext uri="{FF2B5EF4-FFF2-40B4-BE49-F238E27FC236}">
              <a16:creationId xmlns:a16="http://schemas.microsoft.com/office/drawing/2014/main" id="{00000000-0008-0000-0700-0000F0020000}"/>
            </a:ext>
          </a:extLst>
        </xdr:cNvPr>
        <xdr:cNvSpPr txBox="1"/>
      </xdr:nvSpPr>
      <xdr:spPr>
        <a:xfrm>
          <a:off x="22212300" y="68199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137486</xdr:rowOff>
    </xdr:from>
    <xdr:ext cx="469744" cy="259045"/>
    <xdr:sp macro="" textlink="">
      <xdr:nvSpPr>
        <xdr:cNvPr id="754" name="諸支出金最大値テキスト">
          <a:extLst>
            <a:ext uri="{FF2B5EF4-FFF2-40B4-BE49-F238E27FC236}">
              <a16:creationId xmlns:a16="http://schemas.microsoft.com/office/drawing/2014/main" id="{00000000-0008-0000-0700-0000F2020000}"/>
            </a:ext>
          </a:extLst>
        </xdr:cNvPr>
        <xdr:cNvSpPr txBox="1"/>
      </xdr:nvSpPr>
      <xdr:spPr>
        <a:xfrm>
          <a:off x="22212300" y="4938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9,937</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19359</xdr:rowOff>
    </xdr:from>
    <xdr:to>
      <xdr:col>116</xdr:col>
      <xdr:colOff>152400</xdr:colOff>
      <xdr:row>30</xdr:row>
      <xdr:rowOff>19359</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2072600" y="5162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50871</xdr:rowOff>
    </xdr:from>
    <xdr:ext cx="378565" cy="259045"/>
    <xdr:sp macro="" textlink="">
      <xdr:nvSpPr>
        <xdr:cNvPr id="757" name="諸支出金平均値テキスト">
          <a:extLst>
            <a:ext uri="{FF2B5EF4-FFF2-40B4-BE49-F238E27FC236}">
              <a16:creationId xmlns:a16="http://schemas.microsoft.com/office/drawing/2014/main" id="{00000000-0008-0000-0700-0000F5020000}"/>
            </a:ext>
          </a:extLst>
        </xdr:cNvPr>
        <xdr:cNvSpPr txBox="1"/>
      </xdr:nvSpPr>
      <xdr:spPr>
        <a:xfrm>
          <a:off x="22212300" y="656597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27994</xdr:rowOff>
    </xdr:from>
    <xdr:to>
      <xdr:col>116</xdr:col>
      <xdr:colOff>114300</xdr:colOff>
      <xdr:row>39</xdr:row>
      <xdr:rowOff>129594</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2110700" y="6714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9" name="直線コネクタ 758">
          <a:extLst>
            <a:ext uri="{FF2B5EF4-FFF2-40B4-BE49-F238E27FC236}">
              <a16:creationId xmlns:a16="http://schemas.microsoft.com/office/drawing/2014/main" id="{00000000-0008-0000-0700-0000F7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19014</xdr:rowOff>
    </xdr:from>
    <xdr:to>
      <xdr:col>112</xdr:col>
      <xdr:colOff>38100</xdr:colOff>
      <xdr:row>39</xdr:row>
      <xdr:rowOff>120614</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21272500" y="6705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137141</xdr:rowOff>
    </xdr:from>
    <xdr:ext cx="378565"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4017" y="64807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62" name="直線コネクタ 761">
          <a:extLst>
            <a:ext uri="{FF2B5EF4-FFF2-40B4-BE49-F238E27FC236}">
              <a16:creationId xmlns:a16="http://schemas.microsoft.com/office/drawing/2014/main" id="{00000000-0008-0000-0700-0000FA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25382</xdr:rowOff>
    </xdr:from>
    <xdr:to>
      <xdr:col>107</xdr:col>
      <xdr:colOff>101600</xdr:colOff>
      <xdr:row>39</xdr:row>
      <xdr:rowOff>126982</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20383500" y="671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143509</xdr:rowOff>
    </xdr:from>
    <xdr:ext cx="378565"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245017" y="64871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5" name="直線コネクタ 764">
          <a:extLst>
            <a:ext uri="{FF2B5EF4-FFF2-40B4-BE49-F238E27FC236}">
              <a16:creationId xmlns:a16="http://schemas.microsoft.com/office/drawing/2014/main" id="{00000000-0008-0000-0700-0000FD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38118</xdr:rowOff>
    </xdr:from>
    <xdr:to>
      <xdr:col>102</xdr:col>
      <xdr:colOff>165100</xdr:colOff>
      <xdr:row>39</xdr:row>
      <xdr:rowOff>139718</xdr:rowOff>
    </xdr:to>
    <xdr:sp macro="" textlink="">
      <xdr:nvSpPr>
        <xdr:cNvPr id="766" name="フローチャート: 判断 765">
          <a:extLst>
            <a:ext uri="{FF2B5EF4-FFF2-40B4-BE49-F238E27FC236}">
              <a16:creationId xmlns:a16="http://schemas.microsoft.com/office/drawing/2014/main" id="{00000000-0008-0000-0700-0000FE020000}"/>
            </a:ext>
          </a:extLst>
        </xdr:cNvPr>
        <xdr:cNvSpPr/>
      </xdr:nvSpPr>
      <xdr:spPr>
        <a:xfrm>
          <a:off x="19494500" y="6724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156245</xdr:rowOff>
    </xdr:from>
    <xdr:ext cx="313932"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388333" y="649989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26035</xdr:rowOff>
    </xdr:from>
    <xdr:to>
      <xdr:col>98</xdr:col>
      <xdr:colOff>38100</xdr:colOff>
      <xdr:row>39</xdr:row>
      <xdr:rowOff>127635</xdr:rowOff>
    </xdr:to>
    <xdr:sp macro="" textlink="">
      <xdr:nvSpPr>
        <xdr:cNvPr id="768" name="フローチャート: 判断 767">
          <a:extLst>
            <a:ext uri="{FF2B5EF4-FFF2-40B4-BE49-F238E27FC236}">
              <a16:creationId xmlns:a16="http://schemas.microsoft.com/office/drawing/2014/main" id="{00000000-0008-0000-0700-000000030000}"/>
            </a:ext>
          </a:extLst>
        </xdr:cNvPr>
        <xdr:cNvSpPr/>
      </xdr:nvSpPr>
      <xdr:spPr>
        <a:xfrm>
          <a:off x="18605500" y="671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144162</xdr:rowOff>
    </xdr:from>
    <xdr:ext cx="378565"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467017" y="64878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39</xdr:row>
      <xdr:rowOff>6421</xdr:rowOff>
    </xdr:from>
    <xdr:ext cx="249299" cy="259045"/>
    <xdr:sp macro="" textlink="">
      <xdr:nvSpPr>
        <xdr:cNvPr id="776" name="諸支出金該当値テキスト">
          <a:extLst>
            <a:ext uri="{FF2B5EF4-FFF2-40B4-BE49-F238E27FC236}">
              <a16:creationId xmlns:a16="http://schemas.microsoft.com/office/drawing/2014/main" id="{00000000-0008-0000-0700-000008030000}"/>
            </a:ext>
          </a:extLst>
        </xdr:cNvPr>
        <xdr:cNvSpPr txBox="1"/>
      </xdr:nvSpPr>
      <xdr:spPr>
        <a:xfrm>
          <a:off x="22212300" y="66929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83" name="楕円 782">
          <a:extLst>
            <a:ext uri="{FF2B5EF4-FFF2-40B4-BE49-F238E27FC236}">
              <a16:creationId xmlns:a16="http://schemas.microsoft.com/office/drawing/2014/main" id="{00000000-0008-0000-0700-00000F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168927</xdr:rowOff>
    </xdr:from>
    <xdr:ext cx="46717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7820821" y="925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51</xdr:row>
      <xdr:rowOff>130827</xdr:rowOff>
    </xdr:from>
    <xdr:ext cx="46717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78208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49</xdr:row>
      <xdr:rowOff>92727</xdr:rowOff>
    </xdr:from>
    <xdr:ext cx="46717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7820821" y="849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7" name="前年度繰上充用金グラフ枠">
          <a:extLst>
            <a:ext uri="{FF2B5EF4-FFF2-40B4-BE49-F238E27FC236}">
              <a16:creationId xmlns:a16="http://schemas.microsoft.com/office/drawing/2014/main" id="{00000000-0008-0000-0700-000027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34354</xdr:rowOff>
    </xdr:from>
    <xdr:to>
      <xdr:col>116</xdr:col>
      <xdr:colOff>62864</xdr:colOff>
      <xdr:row>59</xdr:row>
      <xdr:rowOff>44450</xdr:rowOff>
    </xdr:to>
    <xdr:cxnSp macro="">
      <xdr:nvCxnSpPr>
        <xdr:cNvPr id="808" name="直線コネクタ 807">
          <a:extLst>
            <a:ext uri="{FF2B5EF4-FFF2-40B4-BE49-F238E27FC236}">
              <a16:creationId xmlns:a16="http://schemas.microsoft.com/office/drawing/2014/main" id="{00000000-0008-0000-0700-000028030000}"/>
            </a:ext>
          </a:extLst>
        </xdr:cNvPr>
        <xdr:cNvCxnSpPr/>
      </xdr:nvCxnSpPr>
      <xdr:spPr>
        <a:xfrm flipV="1">
          <a:off x="22159595" y="8606854"/>
          <a:ext cx="1269" cy="15531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91267</xdr:rowOff>
    </xdr:from>
    <xdr:ext cx="249299" cy="259045"/>
    <xdr:sp macro="" textlink="">
      <xdr:nvSpPr>
        <xdr:cNvPr id="809" name="前年度繰上充用金最小値テキスト">
          <a:extLst>
            <a:ext uri="{FF2B5EF4-FFF2-40B4-BE49-F238E27FC236}">
              <a16:creationId xmlns:a16="http://schemas.microsoft.com/office/drawing/2014/main" id="{00000000-0008-0000-0700-000029030000}"/>
            </a:ext>
          </a:extLst>
        </xdr:cNvPr>
        <xdr:cNvSpPr txBox="1"/>
      </xdr:nvSpPr>
      <xdr:spPr>
        <a:xfrm>
          <a:off x="22212300" y="10206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152481</xdr:rowOff>
    </xdr:from>
    <xdr:ext cx="469744" cy="259045"/>
    <xdr:sp macro="" textlink="">
      <xdr:nvSpPr>
        <xdr:cNvPr id="811" name="前年度繰上充用金最大値テキスト">
          <a:extLst>
            <a:ext uri="{FF2B5EF4-FFF2-40B4-BE49-F238E27FC236}">
              <a16:creationId xmlns:a16="http://schemas.microsoft.com/office/drawing/2014/main" id="{00000000-0008-0000-0700-00002B030000}"/>
            </a:ext>
          </a:extLst>
        </xdr:cNvPr>
        <xdr:cNvSpPr txBox="1"/>
      </xdr:nvSpPr>
      <xdr:spPr>
        <a:xfrm>
          <a:off x="22212300" y="8382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8,153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50</xdr:row>
      <xdr:rowOff>34354</xdr:rowOff>
    </xdr:from>
    <xdr:to>
      <xdr:col>116</xdr:col>
      <xdr:colOff>152400</xdr:colOff>
      <xdr:row>50</xdr:row>
      <xdr:rowOff>34354</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22072600" y="86068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8717</xdr:rowOff>
    </xdr:from>
    <xdr:ext cx="313932" cy="259045"/>
    <xdr:sp macro="" textlink="">
      <xdr:nvSpPr>
        <xdr:cNvPr id="814" name="前年度繰上充用金平均値テキスト">
          <a:extLst>
            <a:ext uri="{FF2B5EF4-FFF2-40B4-BE49-F238E27FC236}">
              <a16:creationId xmlns:a16="http://schemas.microsoft.com/office/drawing/2014/main" id="{00000000-0008-0000-0700-00002E030000}"/>
            </a:ext>
          </a:extLst>
        </xdr:cNvPr>
        <xdr:cNvSpPr txBox="1"/>
      </xdr:nvSpPr>
      <xdr:spPr>
        <a:xfrm>
          <a:off x="22212300" y="995281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157290</xdr:rowOff>
    </xdr:from>
    <xdr:to>
      <xdr:col>116</xdr:col>
      <xdr:colOff>114300</xdr:colOff>
      <xdr:row>59</xdr:row>
      <xdr:rowOff>87440</xdr:rowOff>
    </xdr:to>
    <xdr:sp macro="" textlink="">
      <xdr:nvSpPr>
        <xdr:cNvPr id="815" name="フローチャート: 判断 814">
          <a:extLst>
            <a:ext uri="{FF2B5EF4-FFF2-40B4-BE49-F238E27FC236}">
              <a16:creationId xmlns:a16="http://schemas.microsoft.com/office/drawing/2014/main" id="{00000000-0008-0000-0700-00002F030000}"/>
            </a:ext>
          </a:extLst>
        </xdr:cNvPr>
        <xdr:cNvSpPr/>
      </xdr:nvSpPr>
      <xdr:spPr>
        <a:xfrm>
          <a:off x="22110700" y="10101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816" name="直線コネクタ 815">
          <a:extLst>
            <a:ext uri="{FF2B5EF4-FFF2-40B4-BE49-F238E27FC236}">
              <a16:creationId xmlns:a16="http://schemas.microsoft.com/office/drawing/2014/main" id="{00000000-0008-0000-0700-000030030000}"/>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156528</xdr:rowOff>
    </xdr:from>
    <xdr:to>
      <xdr:col>112</xdr:col>
      <xdr:colOff>38100</xdr:colOff>
      <xdr:row>59</xdr:row>
      <xdr:rowOff>86678</xdr:rowOff>
    </xdr:to>
    <xdr:sp macro="" textlink="">
      <xdr:nvSpPr>
        <xdr:cNvPr id="817" name="フローチャート: 判断 816">
          <a:extLst>
            <a:ext uri="{FF2B5EF4-FFF2-40B4-BE49-F238E27FC236}">
              <a16:creationId xmlns:a16="http://schemas.microsoft.com/office/drawing/2014/main" id="{00000000-0008-0000-0700-000031030000}"/>
            </a:ext>
          </a:extLst>
        </xdr:cNvPr>
        <xdr:cNvSpPr/>
      </xdr:nvSpPr>
      <xdr:spPr>
        <a:xfrm>
          <a:off x="21272500" y="10100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57</xdr:row>
      <xdr:rowOff>103205</xdr:rowOff>
    </xdr:from>
    <xdr:ext cx="313932"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166333" y="987585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819" name="直線コネクタ 818">
          <a:extLst>
            <a:ext uri="{FF2B5EF4-FFF2-40B4-BE49-F238E27FC236}">
              <a16:creationId xmlns:a16="http://schemas.microsoft.com/office/drawing/2014/main" id="{00000000-0008-0000-0700-000033030000}"/>
            </a:ext>
          </a:extLst>
        </xdr:cNvPr>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156146</xdr:rowOff>
    </xdr:from>
    <xdr:to>
      <xdr:col>107</xdr:col>
      <xdr:colOff>101600</xdr:colOff>
      <xdr:row>59</xdr:row>
      <xdr:rowOff>86296</xdr:rowOff>
    </xdr:to>
    <xdr:sp macro="" textlink="">
      <xdr:nvSpPr>
        <xdr:cNvPr id="820" name="フローチャート: 判断 819">
          <a:extLst>
            <a:ext uri="{FF2B5EF4-FFF2-40B4-BE49-F238E27FC236}">
              <a16:creationId xmlns:a16="http://schemas.microsoft.com/office/drawing/2014/main" id="{00000000-0008-0000-0700-000034030000}"/>
            </a:ext>
          </a:extLst>
        </xdr:cNvPr>
        <xdr:cNvSpPr/>
      </xdr:nvSpPr>
      <xdr:spPr>
        <a:xfrm>
          <a:off x="20383500" y="10100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57</xdr:row>
      <xdr:rowOff>102823</xdr:rowOff>
    </xdr:from>
    <xdr:ext cx="313932"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0277333" y="98754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822" name="直線コネクタ 821">
          <a:extLst>
            <a:ext uri="{FF2B5EF4-FFF2-40B4-BE49-F238E27FC236}">
              <a16:creationId xmlns:a16="http://schemas.microsoft.com/office/drawing/2014/main" id="{00000000-0008-0000-0700-000036030000}"/>
            </a:ext>
          </a:extLst>
        </xdr:cNvPr>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155575</xdr:rowOff>
    </xdr:from>
    <xdr:to>
      <xdr:col>102</xdr:col>
      <xdr:colOff>165100</xdr:colOff>
      <xdr:row>59</xdr:row>
      <xdr:rowOff>85725</xdr:rowOff>
    </xdr:to>
    <xdr:sp macro="" textlink="">
      <xdr:nvSpPr>
        <xdr:cNvPr id="823" name="フローチャート: 判断 822">
          <a:extLst>
            <a:ext uri="{FF2B5EF4-FFF2-40B4-BE49-F238E27FC236}">
              <a16:creationId xmlns:a16="http://schemas.microsoft.com/office/drawing/2014/main" id="{00000000-0008-0000-0700-000037030000}"/>
            </a:ext>
          </a:extLst>
        </xdr:cNvPr>
        <xdr:cNvSpPr/>
      </xdr:nvSpPr>
      <xdr:spPr>
        <a:xfrm>
          <a:off x="19494500" y="10099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57</xdr:row>
      <xdr:rowOff>102252</xdr:rowOff>
    </xdr:from>
    <xdr:ext cx="313932"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9388333" y="987490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154813</xdr:rowOff>
    </xdr:from>
    <xdr:to>
      <xdr:col>98</xdr:col>
      <xdr:colOff>38100</xdr:colOff>
      <xdr:row>59</xdr:row>
      <xdr:rowOff>84963</xdr:rowOff>
    </xdr:to>
    <xdr:sp macro="" textlink="">
      <xdr:nvSpPr>
        <xdr:cNvPr id="825" name="フローチャート: 判断 824">
          <a:extLst>
            <a:ext uri="{FF2B5EF4-FFF2-40B4-BE49-F238E27FC236}">
              <a16:creationId xmlns:a16="http://schemas.microsoft.com/office/drawing/2014/main" id="{00000000-0008-0000-0700-000039030000}"/>
            </a:ext>
          </a:extLst>
        </xdr:cNvPr>
        <xdr:cNvSpPr/>
      </xdr:nvSpPr>
      <xdr:spPr>
        <a:xfrm>
          <a:off x="18605500" y="10098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57</xdr:row>
      <xdr:rowOff>101490</xdr:rowOff>
    </xdr:from>
    <xdr:ext cx="313932"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8499333" y="987414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32" name="楕円 831">
          <a:extLst>
            <a:ext uri="{FF2B5EF4-FFF2-40B4-BE49-F238E27FC236}">
              <a16:creationId xmlns:a16="http://schemas.microsoft.com/office/drawing/2014/main" id="{00000000-0008-0000-0700-000040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135717</xdr:rowOff>
    </xdr:from>
    <xdr:ext cx="249299" cy="259045"/>
    <xdr:sp macro="" textlink="">
      <xdr:nvSpPr>
        <xdr:cNvPr id="833" name="前年度繰上充用金該当値テキスト">
          <a:extLst>
            <a:ext uri="{FF2B5EF4-FFF2-40B4-BE49-F238E27FC236}">
              <a16:creationId xmlns:a16="http://schemas.microsoft.com/office/drawing/2014/main" id="{00000000-0008-0000-0700-000041030000}"/>
            </a:ext>
          </a:extLst>
        </xdr:cNvPr>
        <xdr:cNvSpPr txBox="1"/>
      </xdr:nvSpPr>
      <xdr:spPr>
        <a:xfrm>
          <a:off x="22212300" y="10079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34" name="楕円 833">
          <a:extLst>
            <a:ext uri="{FF2B5EF4-FFF2-40B4-BE49-F238E27FC236}">
              <a16:creationId xmlns:a16="http://schemas.microsoft.com/office/drawing/2014/main" id="{00000000-0008-0000-0700-000042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35" name="テキスト ボックス 834">
          <a:extLst>
            <a:ext uri="{FF2B5EF4-FFF2-40B4-BE49-F238E27FC236}">
              <a16:creationId xmlns:a16="http://schemas.microsoft.com/office/drawing/2014/main" id="{00000000-0008-0000-0700-000043030000}"/>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36" name="楕円 835">
          <a:extLst>
            <a:ext uri="{FF2B5EF4-FFF2-40B4-BE49-F238E27FC236}">
              <a16:creationId xmlns:a16="http://schemas.microsoft.com/office/drawing/2014/main" id="{00000000-0008-0000-0700-000044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37" name="テキスト ボックス 836">
          <a:extLst>
            <a:ext uri="{FF2B5EF4-FFF2-40B4-BE49-F238E27FC236}">
              <a16:creationId xmlns:a16="http://schemas.microsoft.com/office/drawing/2014/main" id="{00000000-0008-0000-0700-000045030000}"/>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38" name="楕円 837">
          <a:extLst>
            <a:ext uri="{FF2B5EF4-FFF2-40B4-BE49-F238E27FC236}">
              <a16:creationId xmlns:a16="http://schemas.microsoft.com/office/drawing/2014/main" id="{00000000-0008-0000-0700-000046030000}"/>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39" name="テキスト ボックス 838">
          <a:extLst>
            <a:ext uri="{FF2B5EF4-FFF2-40B4-BE49-F238E27FC236}">
              <a16:creationId xmlns:a16="http://schemas.microsoft.com/office/drawing/2014/main" id="{00000000-0008-0000-0700-000047030000}"/>
            </a:ext>
          </a:extLst>
        </xdr:cNvPr>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40" name="楕円 839">
          <a:extLst>
            <a:ext uri="{FF2B5EF4-FFF2-40B4-BE49-F238E27FC236}">
              <a16:creationId xmlns:a16="http://schemas.microsoft.com/office/drawing/2014/main" id="{00000000-0008-0000-0700-000048030000}"/>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41" name="テキスト ボックス 840">
          <a:extLst>
            <a:ext uri="{FF2B5EF4-FFF2-40B4-BE49-F238E27FC236}">
              <a16:creationId xmlns:a16="http://schemas.microsoft.com/office/drawing/2014/main" id="{00000000-0008-0000-0700-000049030000}"/>
            </a:ext>
          </a:extLst>
        </xdr:cNvPr>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42" name="正方形/長方形 841">
          <a:extLst>
            <a:ext uri="{FF2B5EF4-FFF2-40B4-BE49-F238E27FC236}">
              <a16:creationId xmlns:a16="http://schemas.microsoft.com/office/drawing/2014/main" id="{00000000-0008-0000-0700-00004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43" name="正方形/長方形 842">
          <a:extLst>
            <a:ext uri="{FF2B5EF4-FFF2-40B4-BE49-F238E27FC236}">
              <a16:creationId xmlns:a16="http://schemas.microsoft.com/office/drawing/2014/main" id="{00000000-0008-0000-0700-00004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4" name="テキスト ボックス 843">
          <a:extLst>
            <a:ext uri="{FF2B5EF4-FFF2-40B4-BE49-F238E27FC236}">
              <a16:creationId xmlns:a16="http://schemas.microsoft.com/office/drawing/2014/main" id="{00000000-0008-0000-0700-00004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議会費は、住民一人当たり</a:t>
          </a:r>
          <a:r>
            <a:rPr kumimoji="1" lang="en-US" altLang="ja-JP" sz="1100">
              <a:solidFill>
                <a:schemeClr val="dk1"/>
              </a:solidFill>
              <a:effectLst/>
              <a:latin typeface="+mn-lt"/>
              <a:ea typeface="+mn-ea"/>
              <a:cs typeface="+mn-cs"/>
            </a:rPr>
            <a:t>9,245</a:t>
          </a:r>
          <a:r>
            <a:rPr kumimoji="1" lang="ja-JP" altLang="ja-JP" sz="1100">
              <a:solidFill>
                <a:schemeClr val="dk1"/>
              </a:solidFill>
              <a:effectLst/>
              <a:latin typeface="+mn-lt"/>
              <a:ea typeface="+mn-ea"/>
              <a:cs typeface="+mn-cs"/>
            </a:rPr>
            <a:t>円となっており、依然として類似団体平均と比較して高い水準となっているが、その要因としては、先進地視察等の旅費が考えられる。</a:t>
          </a:r>
          <a:endParaRPr lang="ja-JP" altLang="ja-JP" sz="1400">
            <a:effectLst/>
          </a:endParaRPr>
        </a:p>
        <a:p>
          <a:r>
            <a:rPr kumimoji="1" lang="ja-JP" altLang="ja-JP" sz="1100">
              <a:solidFill>
                <a:schemeClr val="dk1"/>
              </a:solidFill>
              <a:effectLst/>
              <a:latin typeface="+mn-lt"/>
              <a:ea typeface="+mn-ea"/>
              <a:cs typeface="+mn-cs"/>
            </a:rPr>
            <a:t>消防費は、住民一人当たり</a:t>
          </a:r>
          <a:r>
            <a:rPr kumimoji="1" lang="en-US" altLang="ja-JP" sz="1100">
              <a:solidFill>
                <a:schemeClr val="dk1"/>
              </a:solidFill>
              <a:effectLst/>
              <a:latin typeface="+mn-lt"/>
              <a:ea typeface="+mn-ea"/>
              <a:cs typeface="+mn-cs"/>
            </a:rPr>
            <a:t>45,155</a:t>
          </a:r>
          <a:r>
            <a:rPr kumimoji="1" lang="ja-JP" altLang="ja-JP" sz="1100">
              <a:solidFill>
                <a:schemeClr val="dk1"/>
              </a:solidFill>
              <a:effectLst/>
              <a:latin typeface="+mn-lt"/>
              <a:ea typeface="+mn-ea"/>
              <a:cs typeface="+mn-cs"/>
            </a:rPr>
            <a:t>円となっており、増加傾向であるが、その要因は串間市消防庁舎整備事業によるものである。</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教育費は、</a:t>
          </a:r>
          <a:r>
            <a:rPr kumimoji="1" lang="ja-JP" altLang="ja-JP" sz="1100">
              <a:solidFill>
                <a:schemeClr val="dk1"/>
              </a:solidFill>
              <a:effectLst/>
              <a:latin typeface="+mn-lt"/>
              <a:ea typeface="+mn-ea"/>
              <a:cs typeface="+mn-cs"/>
            </a:rPr>
            <a:t>住民一人当たり</a:t>
          </a:r>
          <a:r>
            <a:rPr kumimoji="1" lang="en-US" altLang="ja-JP" sz="1100">
              <a:solidFill>
                <a:schemeClr val="dk1"/>
              </a:solidFill>
              <a:effectLst/>
              <a:latin typeface="+mn-lt"/>
              <a:ea typeface="+mn-ea"/>
              <a:cs typeface="+mn-cs"/>
            </a:rPr>
            <a:t>87,519</a:t>
          </a:r>
          <a:r>
            <a:rPr kumimoji="1" lang="ja-JP" altLang="ja-JP" sz="1100">
              <a:solidFill>
                <a:schemeClr val="dk1"/>
              </a:solidFill>
              <a:effectLst/>
              <a:latin typeface="+mn-lt"/>
              <a:ea typeface="+mn-ea"/>
              <a:cs typeface="+mn-cs"/>
            </a:rPr>
            <a:t>円となっており、増加傾向であるが、その要因は串間市民総合体育館施設改修事業によるものである。</a:t>
          </a:r>
          <a:endParaRPr lang="ja-JP" altLang="ja-JP" sz="1400">
            <a:effectLst/>
          </a:endParaRPr>
        </a:p>
        <a:p>
          <a:r>
            <a:rPr kumimoji="1" lang="ja-JP" altLang="ja-JP" sz="1100">
              <a:solidFill>
                <a:schemeClr val="dk1"/>
              </a:solidFill>
              <a:effectLst/>
              <a:latin typeface="+mn-lt"/>
              <a:ea typeface="+mn-ea"/>
              <a:cs typeface="+mn-cs"/>
            </a:rPr>
            <a:t>総務費は、住民一人当たり</a:t>
          </a:r>
          <a:r>
            <a:rPr kumimoji="1" lang="en-US" altLang="ja-JP" sz="1100">
              <a:solidFill>
                <a:schemeClr val="dk1"/>
              </a:solidFill>
              <a:effectLst/>
              <a:latin typeface="+mn-lt"/>
              <a:ea typeface="+mn-ea"/>
              <a:cs typeface="+mn-cs"/>
            </a:rPr>
            <a:t>210,868</a:t>
          </a:r>
          <a:r>
            <a:rPr kumimoji="1" lang="ja-JP" altLang="ja-JP" sz="1100">
              <a:solidFill>
                <a:schemeClr val="dk1"/>
              </a:solidFill>
              <a:effectLst/>
              <a:latin typeface="+mn-lt"/>
              <a:ea typeface="+mn-ea"/>
              <a:cs typeface="+mn-cs"/>
            </a:rPr>
            <a:t>円となっており</a:t>
          </a:r>
          <a:r>
            <a:rPr kumimoji="1" lang="ja-JP"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減少しているが</a:t>
          </a:r>
          <a:r>
            <a:rPr kumimoji="1" lang="ja-JP" altLang="ja-JP" sz="1100">
              <a:solidFill>
                <a:sysClr val="windowText" lastClr="000000"/>
              </a:solidFill>
              <a:effectLst/>
              <a:latin typeface="+mn-lt"/>
              <a:ea typeface="+mn-ea"/>
              <a:cs typeface="+mn-cs"/>
            </a:rPr>
            <a:t>、</a:t>
          </a:r>
          <a:r>
            <a:rPr kumimoji="1" lang="ja-JP" altLang="ja-JP" sz="1100">
              <a:solidFill>
                <a:schemeClr val="dk1"/>
              </a:solidFill>
              <a:effectLst/>
              <a:latin typeface="+mn-lt"/>
              <a:ea typeface="+mn-ea"/>
              <a:cs typeface="+mn-cs"/>
            </a:rPr>
            <a:t>その要因はふるさと納税を推進するための経費が大幅</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となったこと</a:t>
          </a:r>
          <a:r>
            <a:rPr kumimoji="1" lang="ja-JP" altLang="en-US" sz="1100">
              <a:solidFill>
                <a:schemeClr val="dk1"/>
              </a:solidFill>
              <a:effectLst/>
              <a:latin typeface="+mn-lt"/>
              <a:ea typeface="+mn-ea"/>
              <a:cs typeface="+mn-cs"/>
            </a:rPr>
            <a:t>による。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宮崎県串間市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solidFill>
                <a:schemeClr val="dk1"/>
              </a:solidFill>
              <a:effectLst/>
              <a:latin typeface="+mn-lt"/>
              <a:ea typeface="+mn-ea"/>
              <a:cs typeface="+mn-cs"/>
            </a:rPr>
            <a:t>　</a:t>
          </a:r>
          <a:r>
            <a:rPr kumimoji="1" lang="ja-JP" altLang="ja-JP" sz="1000">
              <a:solidFill>
                <a:schemeClr val="dk1"/>
              </a:solidFill>
              <a:effectLst/>
              <a:latin typeface="+mn-lt"/>
              <a:ea typeface="+mn-ea"/>
              <a:cs typeface="+mn-cs"/>
            </a:rPr>
            <a:t>財政調整基金については、令和４年度及び令和５年度に行った病院事業会計への貸付の財源としたことから大きく減となっている。</a:t>
          </a:r>
          <a:endParaRPr lang="ja-JP" altLang="ja-JP" sz="1100">
            <a:effectLst/>
          </a:endParaRPr>
        </a:p>
        <a:p>
          <a:r>
            <a:rPr kumimoji="1" lang="ja-JP" altLang="ja-JP" sz="1000">
              <a:solidFill>
                <a:schemeClr val="dk1"/>
              </a:solidFill>
              <a:effectLst/>
              <a:latin typeface="+mn-lt"/>
              <a:ea typeface="+mn-ea"/>
              <a:cs typeface="+mn-cs"/>
            </a:rPr>
            <a:t>　歳入歳出ともに前年度より増となっているが、歳入においては主に寄附金（ふるさと納税）が</a:t>
          </a:r>
          <a:r>
            <a:rPr kumimoji="1" lang="ja-JP" altLang="en-US" sz="1000">
              <a:solidFill>
                <a:schemeClr val="dk1"/>
              </a:solidFill>
              <a:effectLst/>
              <a:latin typeface="+mn-lt"/>
              <a:ea typeface="+mn-ea"/>
              <a:cs typeface="+mn-cs"/>
            </a:rPr>
            <a:t>減</a:t>
          </a:r>
          <a:r>
            <a:rPr kumimoji="1" lang="ja-JP" altLang="ja-JP" sz="1000">
              <a:solidFill>
                <a:schemeClr val="dk1"/>
              </a:solidFill>
              <a:effectLst/>
              <a:latin typeface="+mn-lt"/>
              <a:ea typeface="+mn-ea"/>
              <a:cs typeface="+mn-cs"/>
            </a:rPr>
            <a:t>となったものの</a:t>
          </a:r>
          <a:r>
            <a:rPr kumimoji="1" lang="ja-JP" altLang="en-US" sz="1000">
              <a:solidFill>
                <a:schemeClr val="dk1"/>
              </a:solidFill>
              <a:effectLst/>
              <a:latin typeface="+mn-lt"/>
              <a:ea typeface="+mn-ea"/>
              <a:cs typeface="+mn-cs"/>
            </a:rPr>
            <a:t>建設事業に伴う地方債が大幅増となり</a:t>
          </a:r>
          <a:r>
            <a:rPr kumimoji="1" lang="ja-JP" altLang="ja-JP" sz="1000">
              <a:solidFill>
                <a:schemeClr val="dk1"/>
              </a:solidFill>
              <a:effectLst/>
              <a:latin typeface="+mn-lt"/>
              <a:ea typeface="+mn-ea"/>
              <a:cs typeface="+mn-cs"/>
            </a:rPr>
            <a:t>、</a:t>
          </a:r>
          <a:r>
            <a:rPr kumimoji="1" lang="ja-JP" altLang="en-US" sz="1000">
              <a:solidFill>
                <a:schemeClr val="dk1"/>
              </a:solidFill>
              <a:effectLst/>
              <a:latin typeface="+mn-lt"/>
              <a:ea typeface="+mn-ea"/>
              <a:cs typeface="+mn-cs"/>
            </a:rPr>
            <a:t>歳出については、</a:t>
          </a:r>
          <a:r>
            <a:rPr kumimoji="1" lang="ja-JP" altLang="ja-JP" sz="1000">
              <a:solidFill>
                <a:schemeClr val="dk1"/>
              </a:solidFill>
              <a:effectLst/>
              <a:latin typeface="+mn-lt"/>
              <a:ea typeface="+mn-ea"/>
              <a:cs typeface="+mn-cs"/>
            </a:rPr>
            <a:t>串間市消防庁舎整備事業、串間市民総合体育館施設改修事業、</a:t>
          </a:r>
          <a:r>
            <a:rPr kumimoji="1" lang="ja-JP" altLang="en-US" sz="1000">
              <a:solidFill>
                <a:schemeClr val="dk1"/>
              </a:solidFill>
              <a:effectLst/>
              <a:latin typeface="+mn-lt"/>
              <a:ea typeface="+mn-ea"/>
              <a:cs typeface="+mn-cs"/>
            </a:rPr>
            <a:t>下水道</a:t>
          </a:r>
          <a:r>
            <a:rPr kumimoji="1" lang="ja-JP" altLang="ja-JP" sz="1000">
              <a:solidFill>
                <a:schemeClr val="dk1"/>
              </a:solidFill>
              <a:effectLst/>
              <a:latin typeface="+mn-lt"/>
              <a:ea typeface="+mn-ea"/>
              <a:cs typeface="+mn-cs"/>
            </a:rPr>
            <a:t>事業への繰出金の増等により歳出も大きく増となり、実質収支は減となった。また、財政調整基金取り崩し額が積立額を上回ったことにより、実質単年度収支の標準財政規模に占める割合は▲</a:t>
          </a:r>
          <a:r>
            <a:rPr kumimoji="1" lang="en-US" altLang="ja-JP" sz="1000">
              <a:solidFill>
                <a:schemeClr val="dk1"/>
              </a:solidFill>
              <a:effectLst/>
              <a:latin typeface="+mn-lt"/>
              <a:ea typeface="+mn-ea"/>
              <a:cs typeface="+mn-cs"/>
            </a:rPr>
            <a:t>2.87</a:t>
          </a:r>
          <a:r>
            <a:rPr kumimoji="1" lang="ja-JP" altLang="ja-JP" sz="1000">
              <a:solidFill>
                <a:schemeClr val="dk1"/>
              </a:solidFill>
              <a:effectLst/>
              <a:latin typeface="+mn-lt"/>
              <a:ea typeface="+mn-ea"/>
              <a:cs typeface="+mn-cs"/>
            </a:rPr>
            <a:t>ポイントとなっている。</a:t>
          </a:r>
          <a:endParaRPr lang="ja-JP" altLang="ja-JP" sz="1100">
            <a:effectLst/>
          </a:endParaRPr>
        </a:p>
        <a:p>
          <a:r>
            <a:rPr kumimoji="1" lang="ja-JP" altLang="ja-JP" sz="1000">
              <a:solidFill>
                <a:schemeClr val="dk1"/>
              </a:solidFill>
              <a:effectLst/>
              <a:latin typeface="+mn-lt"/>
              <a:ea typeface="+mn-ea"/>
              <a:cs typeface="+mn-cs"/>
            </a:rPr>
            <a:t>　今後も、事務事業の見直し・統廃合など歳出の合理化等行財政改革を推進し、健全な行財政運営に努めていく。 </a:t>
          </a:r>
          <a:endParaRPr lang="ja-JP" altLang="ja-JP" sz="11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宮崎県串間市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病院事業について、流動資産が</a:t>
          </a:r>
          <a:r>
            <a:rPr kumimoji="1" lang="en-US" altLang="ja-JP" sz="1100">
              <a:solidFill>
                <a:schemeClr val="dk1"/>
              </a:solidFill>
              <a:effectLst/>
              <a:latin typeface="+mn-lt"/>
              <a:ea typeface="+mn-ea"/>
              <a:cs typeface="+mn-cs"/>
            </a:rPr>
            <a:t>94,382</a:t>
          </a:r>
          <a:r>
            <a:rPr kumimoji="1" lang="ja-JP" altLang="ja-JP" sz="1100">
              <a:solidFill>
                <a:schemeClr val="dk1"/>
              </a:solidFill>
              <a:effectLst/>
              <a:latin typeface="+mn-lt"/>
              <a:ea typeface="+mn-ea"/>
              <a:cs typeface="+mn-cs"/>
            </a:rPr>
            <a:t>千円減ったものの、流動負債</a:t>
          </a:r>
          <a:r>
            <a:rPr kumimoji="1" lang="ja-JP" altLang="en-US" sz="1100">
              <a:solidFill>
                <a:schemeClr val="dk1"/>
              </a:solidFill>
              <a:effectLst/>
              <a:latin typeface="+mn-lt"/>
              <a:ea typeface="+mn-ea"/>
              <a:cs typeface="+mn-cs"/>
            </a:rPr>
            <a:t>は横ばい状態であり、かろうじて資金不足を免れた。</a:t>
          </a:r>
          <a:endParaRPr lang="ja-JP" altLang="ja-JP" sz="1400">
            <a:effectLst/>
          </a:endParaRPr>
        </a:p>
        <a:p>
          <a:r>
            <a:rPr kumimoji="1" lang="ja-JP" altLang="ja-JP" sz="1100">
              <a:solidFill>
                <a:schemeClr val="dk1"/>
              </a:solidFill>
              <a:effectLst/>
              <a:latin typeface="+mn-lt"/>
              <a:ea typeface="+mn-ea"/>
              <a:cs typeface="+mn-cs"/>
            </a:rPr>
            <a:t>流動資産は</a:t>
          </a:r>
          <a:r>
            <a:rPr kumimoji="1" lang="ja-JP" altLang="en-US" sz="1100">
              <a:solidFill>
                <a:schemeClr val="dk1"/>
              </a:solidFill>
              <a:effectLst/>
              <a:latin typeface="+mn-lt"/>
              <a:ea typeface="+mn-ea"/>
              <a:cs typeface="+mn-cs"/>
            </a:rPr>
            <a:t>、</a:t>
          </a:r>
          <a:r>
            <a:rPr kumimoji="1" lang="ja-JP" altLang="en-US" sz="1100">
              <a:solidFill>
                <a:sysClr val="windowText" lastClr="000000"/>
              </a:solidFill>
              <a:effectLst/>
              <a:latin typeface="+mn-lt"/>
              <a:ea typeface="+mn-ea"/>
              <a:cs typeface="+mn-cs"/>
            </a:rPr>
            <a:t>費用の増加、一般会計からの貸付金が減少したこと等により現金が大幅に</a:t>
          </a:r>
          <a:r>
            <a:rPr kumimoji="1" lang="ja-JP" altLang="ja-JP" sz="1100">
              <a:solidFill>
                <a:sysClr val="windowText" lastClr="000000"/>
              </a:solidFill>
              <a:effectLst/>
              <a:latin typeface="+mn-lt"/>
              <a:ea typeface="+mn-ea"/>
              <a:cs typeface="+mn-cs"/>
            </a:rPr>
            <a:t>減少した</a:t>
          </a:r>
          <a:r>
            <a:rPr kumimoji="1" lang="ja-JP" altLang="en-US" sz="1100">
              <a:solidFill>
                <a:sysClr val="windowText" lastClr="000000"/>
              </a:solidFill>
              <a:effectLst/>
              <a:latin typeface="+mn-lt"/>
              <a:ea typeface="+mn-ea"/>
              <a:cs typeface="+mn-cs"/>
            </a:rPr>
            <a:t>ため</a:t>
          </a:r>
          <a:r>
            <a:rPr kumimoji="1" lang="ja-JP" altLang="ja-JP" sz="1100">
              <a:solidFill>
                <a:sysClr val="windowText" lastClr="000000"/>
              </a:solidFill>
              <a:effectLst/>
              <a:latin typeface="+mn-lt"/>
              <a:ea typeface="+mn-ea"/>
              <a:cs typeface="+mn-cs"/>
            </a:rPr>
            <a:t>減少</a:t>
          </a:r>
          <a:r>
            <a:rPr kumimoji="1" lang="ja-JP" altLang="en-US" sz="1100">
              <a:solidFill>
                <a:sysClr val="windowText" lastClr="000000"/>
              </a:solidFill>
              <a:effectLst/>
              <a:latin typeface="+mn-lt"/>
              <a:ea typeface="+mn-ea"/>
              <a:cs typeface="+mn-cs"/>
            </a:rPr>
            <a:t>している。</a:t>
          </a:r>
          <a:endParaRPr lang="ja-JP" altLang="ja-JP" sz="1400">
            <a:solidFill>
              <a:sysClr val="windowText" lastClr="000000"/>
            </a:solidFill>
            <a:effectLst/>
          </a:endParaRPr>
        </a:p>
        <a:p>
          <a:r>
            <a:rPr kumimoji="1" lang="ja-JP" altLang="ja-JP" sz="1100">
              <a:solidFill>
                <a:schemeClr val="dk1"/>
              </a:solidFill>
              <a:effectLst/>
              <a:latin typeface="+mn-lt"/>
              <a:ea typeface="+mn-ea"/>
              <a:cs typeface="+mn-cs"/>
            </a:rPr>
            <a:t>　</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宮崎県串間市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実質公債費比率における分子の構造は、元利償還金が占める割合が大きい。</a:t>
          </a:r>
          <a:endParaRPr lang="ja-JP" altLang="ja-JP" sz="1400">
            <a:effectLst/>
          </a:endParaRPr>
        </a:p>
        <a:p>
          <a:r>
            <a:rPr kumimoji="1" lang="ja-JP" altLang="ja-JP" sz="1100">
              <a:solidFill>
                <a:schemeClr val="dk1"/>
              </a:solidFill>
              <a:effectLst/>
              <a:latin typeface="+mn-lt"/>
              <a:ea typeface="+mn-ea"/>
              <a:cs typeface="+mn-cs"/>
            </a:rPr>
            <a:t>　元利償還金については、発行額を償還額以内に抑えてきたことから年々減少してきていたが、近年、複数の大型事業の実施により、償還額以上の発行を行っていたため、今後は償還額が増加することが見込まれる。今後も計画的かつ有利な地方債発行により公債費の抑制に努める。</a:t>
          </a:r>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宮崎県串間市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fontAlgn="t"/>
          <a:r>
            <a:rPr kumimoji="1" lang="ja-JP" altLang="ja-JP" sz="1100">
              <a:solidFill>
                <a:schemeClr val="dk1"/>
              </a:solidFill>
              <a:effectLst/>
              <a:latin typeface="+mn-lt"/>
              <a:ea typeface="+mn-ea"/>
              <a:cs typeface="+mn-cs"/>
            </a:rPr>
            <a:t>　</a:t>
          </a:r>
          <a:r>
            <a:rPr lang="ja-JP" altLang="en-US" sz="1100" b="0" i="0">
              <a:solidFill>
                <a:schemeClr val="dk1"/>
              </a:solidFill>
              <a:effectLst/>
              <a:latin typeface="+mn-lt"/>
              <a:ea typeface="+mn-ea"/>
              <a:cs typeface="+mn-cs"/>
            </a:rPr>
            <a:t>地方債残高は、公営住宅建設や消防庁舎建設に係る発行額が大きかったため増加した。また、ふるさと納税の減少により充当可能基金額は減少しているものの、充当可能特定歳入が増加していることから、将来負担比率の分子は増となった。</a:t>
          </a:r>
        </a:p>
        <a:p>
          <a:r>
            <a:rPr kumimoji="1" lang="ja-JP" altLang="ja-JP" sz="1100">
              <a:solidFill>
                <a:schemeClr val="dk1"/>
              </a:solidFill>
              <a:effectLst/>
              <a:latin typeface="+mn-lt"/>
              <a:ea typeface="+mn-ea"/>
              <a:cs typeface="+mn-cs"/>
            </a:rPr>
            <a:t>　今後も、病院事業会計への貸付の原資とした財政調整基金を病院からの償還で積み戻すなどして積立額を増やしていき、また、地方債残高についても元金償還額以下の発行に努め、残高を減らしていく。</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宮崎県串間市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減債基金は、普通交付税を財源とした臨時財政対策債の償還のための積立により増であるが、</a:t>
          </a:r>
          <a:r>
            <a:rPr kumimoji="1" lang="ja-JP" altLang="ja-JP" sz="1100">
              <a:solidFill>
                <a:schemeClr val="dk1"/>
              </a:solidFill>
              <a:effectLst/>
              <a:latin typeface="+mn-lt"/>
              <a:ea typeface="+mn-ea"/>
              <a:cs typeface="+mn-cs"/>
            </a:rPr>
            <a:t>財政調整基金</a:t>
          </a:r>
          <a:r>
            <a:rPr kumimoji="1" lang="ja-JP" altLang="en-US" sz="1100">
              <a:solidFill>
                <a:schemeClr val="dk1"/>
              </a:solidFill>
              <a:effectLst/>
              <a:latin typeface="+mn-lt"/>
              <a:ea typeface="+mn-ea"/>
              <a:cs typeface="+mn-cs"/>
            </a:rPr>
            <a:t>は災害復旧に活用したことから減であり</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退職手当基金は退職者の増により減であり、</a:t>
          </a:r>
          <a:r>
            <a:rPr kumimoji="1" lang="ja-JP" altLang="ja-JP" sz="1100">
              <a:solidFill>
                <a:schemeClr val="dk1"/>
              </a:solidFill>
              <a:effectLst/>
              <a:latin typeface="+mn-lt"/>
              <a:ea typeface="+mn-ea"/>
              <a:cs typeface="+mn-cs"/>
            </a:rPr>
            <a:t>ふるさと納税寄附金の</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によりがんばっどふるさと応援基金が</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となったことから全体として</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となった。</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中期財政収支見通しでは、人口減少による市税の減、</a:t>
          </a:r>
          <a:r>
            <a:rPr kumimoji="1" lang="ja-JP" altLang="en-US" sz="1100">
              <a:solidFill>
                <a:schemeClr val="dk1"/>
              </a:solidFill>
              <a:effectLst/>
              <a:latin typeface="+mn-lt"/>
              <a:ea typeface="+mn-ea"/>
              <a:cs typeface="+mn-cs"/>
            </a:rPr>
            <a:t>投資的経費の減、</a:t>
          </a:r>
          <a:r>
            <a:rPr kumimoji="1" lang="ja-JP" altLang="ja-JP" sz="1100">
              <a:solidFill>
                <a:schemeClr val="dk1"/>
              </a:solidFill>
              <a:effectLst/>
              <a:latin typeface="+mn-lt"/>
              <a:ea typeface="+mn-ea"/>
              <a:cs typeface="+mn-cs"/>
            </a:rPr>
            <a:t>社会保障費の増、基金残高の減が予想されるが、新たな公共施設建設に要する経費に対応できるよう、適正な基金確保を行う必要がある。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がんばっどふるさと応援基金：ふるさと納税寄附金を原資とし、魅力あるまちづくりに関する事業の財源とする。</a:t>
          </a:r>
          <a:endParaRPr lang="ja-JP" altLang="ja-JP" sz="1400">
            <a:effectLst/>
          </a:endParaRPr>
        </a:p>
        <a:p>
          <a:r>
            <a:rPr kumimoji="1" lang="ja-JP" altLang="ja-JP" sz="1100">
              <a:solidFill>
                <a:schemeClr val="dk1"/>
              </a:solidFill>
              <a:effectLst/>
              <a:latin typeface="+mn-lt"/>
              <a:ea typeface="+mn-ea"/>
              <a:cs typeface="+mn-cs"/>
            </a:rPr>
            <a:t>　公共施設等整備資金積立基金：公共施設等の整備を行う。　</a:t>
          </a:r>
          <a:endParaRPr lang="ja-JP" altLang="ja-JP" sz="1400">
            <a:effectLst/>
          </a:endParaRPr>
        </a:p>
        <a:p>
          <a:r>
            <a:rPr kumimoji="1" lang="ja-JP" altLang="ja-JP" sz="1100">
              <a:solidFill>
                <a:schemeClr val="dk1"/>
              </a:solidFill>
              <a:effectLst/>
              <a:latin typeface="+mn-lt"/>
              <a:ea typeface="+mn-ea"/>
              <a:cs typeface="+mn-cs"/>
            </a:rPr>
            <a:t>　退職手当基金：職員の退職手当に充てる。</a:t>
          </a:r>
          <a:endParaRPr lang="ja-JP" altLang="ja-JP" sz="1400">
            <a:effectLst/>
          </a:endParaRPr>
        </a:p>
        <a:p>
          <a:r>
            <a:rPr kumimoji="1" lang="ja-JP" altLang="ja-JP" sz="1100">
              <a:solidFill>
                <a:schemeClr val="dk1"/>
              </a:solidFill>
              <a:effectLst/>
              <a:latin typeface="+mn-lt"/>
              <a:ea typeface="+mn-ea"/>
              <a:cs typeface="+mn-cs"/>
            </a:rPr>
            <a:t>　地域福祉事業基金：高齢者保健福祉の増進。</a:t>
          </a:r>
          <a:endParaRPr lang="ja-JP" altLang="ja-JP" sz="1400">
            <a:effectLst/>
          </a:endParaRPr>
        </a:p>
        <a:p>
          <a:r>
            <a:rPr kumimoji="1" lang="ja-JP" altLang="ja-JP" sz="1100">
              <a:solidFill>
                <a:schemeClr val="dk1"/>
              </a:solidFill>
              <a:effectLst/>
              <a:latin typeface="+mn-lt"/>
              <a:ea typeface="+mn-ea"/>
              <a:cs typeface="+mn-cs"/>
            </a:rPr>
            <a:t>　人材育成基金：市民の人材育成事業の推進。</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ysClr val="windowText" lastClr="000000"/>
              </a:solidFill>
              <a:effectLst/>
              <a:latin typeface="+mn-lt"/>
              <a:ea typeface="+mn-ea"/>
              <a:cs typeface="+mn-cs"/>
            </a:rPr>
            <a:t>　</a:t>
          </a:r>
          <a:r>
            <a:rPr kumimoji="1" lang="ja-JP" altLang="ja-JP" sz="1100">
              <a:solidFill>
                <a:sysClr val="windowText" lastClr="000000"/>
              </a:solidFill>
              <a:effectLst/>
              <a:latin typeface="+mn-lt"/>
              <a:ea typeface="+mn-ea"/>
              <a:cs typeface="+mn-cs"/>
            </a:rPr>
            <a:t>がんばっどふるさと応援基金：ふるさと納税寄附金額の</a:t>
          </a:r>
          <a:r>
            <a:rPr kumimoji="1" lang="ja-JP" altLang="en-US" sz="1100">
              <a:solidFill>
                <a:sysClr val="windowText" lastClr="000000"/>
              </a:solidFill>
              <a:effectLst/>
              <a:latin typeface="+mn-lt"/>
              <a:ea typeface="+mn-ea"/>
              <a:cs typeface="+mn-cs"/>
            </a:rPr>
            <a:t>減</a:t>
          </a:r>
          <a:r>
            <a:rPr kumimoji="1" lang="ja-JP" altLang="ja-JP" sz="1100">
              <a:solidFill>
                <a:sysClr val="windowText" lastClr="000000"/>
              </a:solidFill>
              <a:effectLst/>
              <a:latin typeface="+mn-lt"/>
              <a:ea typeface="+mn-ea"/>
              <a:cs typeface="+mn-cs"/>
            </a:rPr>
            <a:t>により、前年度比で</a:t>
          </a:r>
          <a:r>
            <a:rPr kumimoji="1" lang="en-US" altLang="ja-JP" sz="1100">
              <a:solidFill>
                <a:sysClr val="windowText" lastClr="000000"/>
              </a:solidFill>
              <a:effectLst/>
              <a:latin typeface="+mn-lt"/>
              <a:ea typeface="+mn-ea"/>
              <a:cs typeface="+mn-cs"/>
            </a:rPr>
            <a:t>257</a:t>
          </a:r>
          <a:r>
            <a:rPr kumimoji="1" lang="ja-JP" altLang="ja-JP" sz="1100">
              <a:solidFill>
                <a:sysClr val="windowText" lastClr="000000"/>
              </a:solidFill>
              <a:effectLst/>
              <a:latin typeface="+mn-lt"/>
              <a:ea typeface="+mn-ea"/>
              <a:cs typeface="+mn-cs"/>
            </a:rPr>
            <a:t>百万円の</a:t>
          </a:r>
          <a:r>
            <a:rPr kumimoji="1" lang="ja-JP" altLang="en-US" sz="1100">
              <a:solidFill>
                <a:sysClr val="windowText" lastClr="000000"/>
              </a:solidFill>
              <a:effectLst/>
              <a:latin typeface="+mn-lt"/>
              <a:ea typeface="+mn-ea"/>
              <a:cs typeface="+mn-cs"/>
            </a:rPr>
            <a:t>減</a:t>
          </a:r>
          <a:r>
            <a:rPr kumimoji="1" lang="ja-JP" altLang="ja-JP" sz="1100">
              <a:solidFill>
                <a:sysClr val="windowText" lastClr="000000"/>
              </a:solidFill>
              <a:effectLst/>
              <a:latin typeface="+mn-lt"/>
              <a:ea typeface="+mn-ea"/>
              <a:cs typeface="+mn-cs"/>
            </a:rPr>
            <a:t>となった。</a:t>
          </a:r>
          <a:endParaRPr lang="ja-JP" altLang="ja-JP" sz="1400">
            <a:solidFill>
              <a:sysClr val="windowText" lastClr="000000"/>
            </a:solidFill>
            <a:effectLst/>
          </a:endParaRPr>
        </a:p>
        <a:p>
          <a:r>
            <a:rPr kumimoji="1" lang="ja-JP" altLang="en-US" sz="1100" baseline="0">
              <a:solidFill>
                <a:sysClr val="windowText" lastClr="000000"/>
              </a:solidFill>
              <a:effectLst/>
              <a:latin typeface="+mn-lt"/>
              <a:ea typeface="+mn-ea"/>
              <a:cs typeface="+mn-cs"/>
            </a:rPr>
            <a:t>  </a:t>
          </a:r>
          <a:r>
            <a:rPr kumimoji="1" lang="ja-JP" altLang="ja-JP" sz="1100">
              <a:solidFill>
                <a:sysClr val="windowText" lastClr="000000"/>
              </a:solidFill>
              <a:effectLst/>
              <a:latin typeface="+mn-lt"/>
              <a:ea typeface="+mn-ea"/>
              <a:cs typeface="+mn-cs"/>
            </a:rPr>
            <a:t>  公共施設等整備資金積立</a:t>
          </a:r>
          <a:r>
            <a:rPr kumimoji="1" lang="ja-JP" altLang="en-US" sz="1100">
              <a:solidFill>
                <a:sysClr val="windowText" lastClr="000000"/>
              </a:solidFill>
              <a:effectLst/>
              <a:latin typeface="+mn-lt"/>
              <a:ea typeface="+mn-ea"/>
              <a:cs typeface="+mn-cs"/>
            </a:rPr>
            <a:t>基金</a:t>
          </a:r>
          <a:r>
            <a:rPr kumimoji="1" lang="ja-JP"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公共施設等改修への充当により</a:t>
          </a:r>
          <a:r>
            <a:rPr kumimoji="1" lang="ja-JP" altLang="ja-JP" sz="1100">
              <a:solidFill>
                <a:sysClr val="windowText" lastClr="000000"/>
              </a:solidFill>
              <a:effectLst/>
              <a:latin typeface="+mn-lt"/>
              <a:ea typeface="+mn-ea"/>
              <a:cs typeface="+mn-cs"/>
            </a:rPr>
            <a:t>、前年度比で</a:t>
          </a:r>
          <a:r>
            <a:rPr kumimoji="1" lang="en-US" altLang="ja-JP" sz="1100">
              <a:solidFill>
                <a:sysClr val="windowText" lastClr="000000"/>
              </a:solidFill>
              <a:effectLst/>
              <a:latin typeface="+mn-lt"/>
              <a:ea typeface="+mn-ea"/>
              <a:cs typeface="+mn-cs"/>
            </a:rPr>
            <a:t>36</a:t>
          </a:r>
          <a:r>
            <a:rPr kumimoji="1" lang="ja-JP" altLang="ja-JP" sz="1100">
              <a:solidFill>
                <a:sysClr val="windowText" lastClr="000000"/>
              </a:solidFill>
              <a:effectLst/>
              <a:latin typeface="+mn-lt"/>
              <a:ea typeface="+mn-ea"/>
              <a:cs typeface="+mn-cs"/>
            </a:rPr>
            <a:t>百万円の</a:t>
          </a:r>
          <a:r>
            <a:rPr kumimoji="1" lang="ja-JP" altLang="en-US" sz="1100">
              <a:solidFill>
                <a:sysClr val="windowText" lastClr="000000"/>
              </a:solidFill>
              <a:effectLst/>
              <a:latin typeface="+mn-lt"/>
              <a:ea typeface="+mn-ea"/>
              <a:cs typeface="+mn-cs"/>
            </a:rPr>
            <a:t>減</a:t>
          </a:r>
          <a:r>
            <a:rPr kumimoji="1" lang="ja-JP" altLang="ja-JP" sz="1100">
              <a:solidFill>
                <a:sysClr val="windowText" lastClr="000000"/>
              </a:solidFill>
              <a:effectLst/>
              <a:latin typeface="+mn-lt"/>
              <a:ea typeface="+mn-ea"/>
              <a:cs typeface="+mn-cs"/>
            </a:rPr>
            <a:t>となった。　</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退職手当基金：</a:t>
          </a:r>
          <a:r>
            <a:rPr kumimoji="1" lang="ja-JP" altLang="en-US" sz="1100">
              <a:solidFill>
                <a:sysClr val="windowText" lastClr="000000"/>
              </a:solidFill>
              <a:effectLst/>
              <a:latin typeface="+mn-lt"/>
              <a:ea typeface="+mn-ea"/>
              <a:cs typeface="+mn-cs"/>
            </a:rPr>
            <a:t>退職者増に伴う充当により</a:t>
          </a:r>
          <a:r>
            <a:rPr kumimoji="1" lang="ja-JP" altLang="ja-JP" sz="1100">
              <a:solidFill>
                <a:sysClr val="windowText" lastClr="000000"/>
              </a:solidFill>
              <a:effectLst/>
              <a:latin typeface="+mn-lt"/>
              <a:ea typeface="+mn-ea"/>
              <a:cs typeface="+mn-cs"/>
            </a:rPr>
            <a:t>、</a:t>
          </a:r>
          <a:r>
            <a:rPr kumimoji="1" lang="en-US" altLang="ja-JP" sz="1100">
              <a:solidFill>
                <a:sysClr val="windowText" lastClr="000000"/>
              </a:solidFill>
              <a:effectLst/>
              <a:latin typeface="+mn-lt"/>
              <a:ea typeface="+mn-ea"/>
              <a:cs typeface="+mn-cs"/>
            </a:rPr>
            <a:t>92</a:t>
          </a:r>
          <a:r>
            <a:rPr kumimoji="1" lang="ja-JP" altLang="ja-JP" sz="1100">
              <a:solidFill>
                <a:sysClr val="windowText" lastClr="000000"/>
              </a:solidFill>
              <a:effectLst/>
              <a:latin typeface="+mn-lt"/>
              <a:ea typeface="+mn-ea"/>
              <a:cs typeface="+mn-cs"/>
            </a:rPr>
            <a:t>百万円の減となった。</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地域福祉事業基金：関連事業への充当で</a:t>
          </a:r>
          <a:r>
            <a:rPr kumimoji="1" lang="en-US" altLang="ja-JP" sz="1100">
              <a:solidFill>
                <a:sysClr val="windowText" lastClr="000000"/>
              </a:solidFill>
              <a:effectLst/>
              <a:latin typeface="+mn-lt"/>
              <a:ea typeface="+mn-ea"/>
              <a:cs typeface="+mn-cs"/>
            </a:rPr>
            <a:t>9</a:t>
          </a:r>
          <a:r>
            <a:rPr kumimoji="1" lang="ja-JP" altLang="ja-JP" sz="1100">
              <a:solidFill>
                <a:sysClr val="windowText" lastClr="000000"/>
              </a:solidFill>
              <a:effectLst/>
              <a:latin typeface="+mn-lt"/>
              <a:ea typeface="+mn-ea"/>
              <a:cs typeface="+mn-cs"/>
            </a:rPr>
            <a:t>百万円の減となった。</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a:t>
          </a:r>
          <a:r>
            <a:rPr lang="ja-JP" altLang="en-US" sz="1100" b="0" i="0">
              <a:solidFill>
                <a:sysClr val="windowText" lastClr="000000"/>
              </a:solidFill>
              <a:effectLst/>
              <a:latin typeface="+mn-lt"/>
              <a:ea typeface="+mn-ea"/>
              <a:cs typeface="+mn-cs"/>
            </a:rPr>
            <a:t>串間市過疎地域持続的発展基金</a:t>
          </a:r>
          <a:r>
            <a:rPr kumimoji="1" lang="ja-JP"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過疎対策事業債を活用した基金積立により</a:t>
          </a:r>
          <a:r>
            <a:rPr kumimoji="1" lang="en-US" altLang="ja-JP" sz="1100">
              <a:solidFill>
                <a:sysClr val="windowText" lastClr="000000"/>
              </a:solidFill>
              <a:effectLst/>
              <a:latin typeface="+mn-lt"/>
              <a:ea typeface="+mn-ea"/>
              <a:cs typeface="+mn-cs"/>
            </a:rPr>
            <a:t>58</a:t>
          </a:r>
          <a:r>
            <a:rPr kumimoji="1" lang="ja-JP" altLang="en-US" sz="1100">
              <a:solidFill>
                <a:sysClr val="windowText" lastClr="000000"/>
              </a:solidFill>
              <a:effectLst/>
              <a:latin typeface="+mn-lt"/>
              <a:ea typeface="+mn-ea"/>
              <a:cs typeface="+mn-cs"/>
            </a:rPr>
            <a:t>百万円の増となった。</a:t>
          </a:r>
          <a:endParaRPr lang="ja-JP" altLang="ja-JP" sz="1400">
            <a:solidFill>
              <a:sysClr val="windowText" lastClr="000000"/>
            </a:solidFill>
            <a:effectLst/>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ysClr val="windowText" lastClr="000000"/>
              </a:solidFill>
              <a:effectLst/>
              <a:latin typeface="+mn-lt"/>
              <a:ea typeface="+mn-ea"/>
              <a:cs typeface="+mn-cs"/>
            </a:rPr>
            <a:t>　</a:t>
          </a:r>
          <a:r>
            <a:rPr kumimoji="1" lang="ja-JP" altLang="ja-JP" sz="1100">
              <a:solidFill>
                <a:sysClr val="windowText" lastClr="000000"/>
              </a:solidFill>
              <a:effectLst/>
              <a:latin typeface="+mn-lt"/>
              <a:ea typeface="+mn-ea"/>
              <a:cs typeface="+mn-cs"/>
            </a:rPr>
            <a:t>がんばっどふるさと応援基金：ふるさと納税の獲得に努め、残高を維持する。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公共施設等整備資金積立基金：公共施設等総合管理計画及び公共施設等個別施設計画に基づく施設統廃合等の工事や維持補修費が増</a:t>
          </a:r>
          <a:r>
            <a:rPr kumimoji="1" lang="ja-JP" altLang="en-US" sz="1100">
              <a:solidFill>
                <a:sysClr val="windowText" lastClr="000000"/>
              </a:solidFill>
              <a:effectLst/>
              <a:latin typeface="+mn-lt"/>
              <a:ea typeface="+mn-ea"/>
              <a:cs typeface="+mn-cs"/>
            </a:rPr>
            <a:t>となる</a:t>
          </a:r>
          <a:r>
            <a:rPr kumimoji="1" lang="ja-JP" altLang="ja-JP" sz="1100">
              <a:solidFill>
                <a:sysClr val="windowText" lastClr="000000"/>
              </a:solidFill>
              <a:effectLst/>
              <a:latin typeface="+mn-lt"/>
              <a:ea typeface="+mn-ea"/>
              <a:cs typeface="+mn-cs"/>
            </a:rPr>
            <a:t>見込みであるが、今後、本庁舎改修経費等も控えているため、経費削減に努め、取崩しを必要最少限とする。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退職手当基金：令和５年度より定年引上げが段階的に行われることから、計画的な積立てを行う。</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地域福祉事業基金：高齢者保健福祉に係る経費の増により残高が減</a:t>
          </a:r>
          <a:r>
            <a:rPr kumimoji="1" lang="ja-JP" altLang="en-US" sz="1100">
              <a:solidFill>
                <a:sysClr val="windowText" lastClr="000000"/>
              </a:solidFill>
              <a:effectLst/>
              <a:latin typeface="+mn-lt"/>
              <a:ea typeface="+mn-ea"/>
              <a:cs typeface="+mn-cs"/>
            </a:rPr>
            <a:t>となる</a:t>
          </a:r>
          <a:r>
            <a:rPr kumimoji="1" lang="ja-JP" altLang="ja-JP" sz="1100">
              <a:solidFill>
                <a:sysClr val="windowText" lastClr="000000"/>
              </a:solidFill>
              <a:effectLst/>
              <a:latin typeface="+mn-lt"/>
              <a:ea typeface="+mn-ea"/>
              <a:cs typeface="+mn-cs"/>
            </a:rPr>
            <a:t>見込み。</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a:t>
          </a:r>
          <a:r>
            <a:rPr lang="ja-JP" altLang="en-US" sz="1100" b="0" i="0">
              <a:solidFill>
                <a:sysClr val="windowText" lastClr="000000"/>
              </a:solidFill>
              <a:effectLst/>
              <a:latin typeface="+mn-lt"/>
              <a:ea typeface="+mn-ea"/>
              <a:cs typeface="+mn-cs"/>
            </a:rPr>
            <a:t>串間市過疎地域持続的発展基金</a:t>
          </a:r>
          <a:r>
            <a:rPr kumimoji="1" lang="ja-JP"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過疎地域の持続的発展事業へ充当することから、残高が減となる見込み。</a:t>
          </a:r>
          <a:endParaRPr lang="ja-JP" altLang="ja-JP" sz="1400">
            <a:solidFill>
              <a:sysClr val="windowText" lastClr="000000"/>
            </a:solidFill>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災害復旧のための</a:t>
          </a:r>
          <a:r>
            <a:rPr kumimoji="1" lang="ja-JP" altLang="ja-JP" sz="1100">
              <a:solidFill>
                <a:schemeClr val="dk1"/>
              </a:solidFill>
              <a:effectLst/>
              <a:latin typeface="+mn-lt"/>
              <a:ea typeface="+mn-ea"/>
              <a:cs typeface="+mn-cs"/>
            </a:rPr>
            <a:t>取崩しを行ったことから、</a:t>
          </a:r>
          <a:r>
            <a:rPr kumimoji="1" lang="en-US" altLang="ja-JP" sz="1100">
              <a:solidFill>
                <a:schemeClr val="dk1"/>
              </a:solidFill>
              <a:effectLst/>
              <a:latin typeface="+mn-lt"/>
              <a:ea typeface="+mn-ea"/>
              <a:cs typeface="+mn-cs"/>
            </a:rPr>
            <a:t>127</a:t>
          </a:r>
          <a:r>
            <a:rPr kumimoji="1" lang="ja-JP" altLang="ja-JP" sz="1100">
              <a:solidFill>
                <a:schemeClr val="dk1"/>
              </a:solidFill>
              <a:effectLst/>
              <a:latin typeface="+mn-lt"/>
              <a:ea typeface="+mn-ea"/>
              <a:cs typeface="+mn-cs"/>
            </a:rPr>
            <a:t>百万円の減となった。</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財政調整基金の残高は、標準財政規模の</a:t>
          </a:r>
          <a:r>
            <a:rPr kumimoji="1" lang="en-US" altLang="ja-JP" sz="1100">
              <a:solidFill>
                <a:schemeClr val="dk1"/>
              </a:solidFill>
              <a:effectLst/>
              <a:latin typeface="+mn-lt"/>
              <a:ea typeface="+mn-ea"/>
              <a:cs typeface="+mn-cs"/>
            </a:rPr>
            <a:t>20</a:t>
          </a:r>
          <a:r>
            <a:rPr kumimoji="1" lang="ja-JP" altLang="ja-JP" sz="1100">
              <a:solidFill>
                <a:schemeClr val="dk1"/>
              </a:solidFill>
              <a:effectLst/>
              <a:latin typeface="+mn-lt"/>
              <a:ea typeface="+mn-ea"/>
              <a:cs typeface="+mn-cs"/>
            </a:rPr>
            <a:t>％程度となるように他の特定目的基金をできるだけ活用していくこととしているが</a:t>
          </a:r>
          <a:r>
            <a:rPr kumimoji="1" lang="ja-JP" altLang="ja-JP" sz="1100">
              <a:solidFill>
                <a:sysClr val="windowText" lastClr="000000"/>
              </a:solidFill>
              <a:effectLst/>
              <a:latin typeface="+mn-lt"/>
              <a:ea typeface="+mn-ea"/>
              <a:cs typeface="+mn-cs"/>
            </a:rPr>
            <a:t>、地方債残高も増</a:t>
          </a:r>
          <a:r>
            <a:rPr kumimoji="1" lang="ja-JP" altLang="en-US" sz="1100">
              <a:solidFill>
                <a:sysClr val="windowText" lastClr="000000"/>
              </a:solidFill>
              <a:effectLst/>
              <a:latin typeface="+mn-lt"/>
              <a:ea typeface="+mn-ea"/>
              <a:cs typeface="+mn-cs"/>
            </a:rPr>
            <a:t>となる</a:t>
          </a:r>
          <a:r>
            <a:rPr kumimoji="1" lang="ja-JP" altLang="ja-JP" sz="1100">
              <a:solidFill>
                <a:sysClr val="windowText" lastClr="000000"/>
              </a:solidFill>
              <a:effectLst/>
              <a:latin typeface="+mn-lt"/>
              <a:ea typeface="+mn-ea"/>
              <a:cs typeface="+mn-cs"/>
            </a:rPr>
            <a:t>傾向に</a:t>
          </a:r>
          <a:r>
            <a:rPr kumimoji="1" lang="ja-JP" altLang="ja-JP" sz="1100">
              <a:solidFill>
                <a:schemeClr val="dk1"/>
              </a:solidFill>
              <a:effectLst/>
              <a:latin typeface="+mn-lt"/>
              <a:ea typeface="+mn-ea"/>
              <a:cs typeface="+mn-cs"/>
            </a:rPr>
            <a:t>あるため、さらなる経常経費の削減に努める。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預金利子、基金運用益及び普通交付税追加交付（臨時財政対策債償還基金費分）の積立により増となった。</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毎年度の財政状況を勘案しながら、積立て及び取崩しを実施する。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6666F418-BBBF-4026-AE4F-0512D4CAC1C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0E3A7B17-BB23-4659-9F5E-0D817355D70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1B7BC4A0-61B4-4BD4-A46C-A3F0BEDA02EE}"/>
            </a:ext>
          </a:extLst>
        </xdr:cNvPr>
        <xdr:cNvSpPr/>
      </xdr:nvSpPr>
      <xdr:spPr>
        <a:xfrm>
          <a:off x="355600" y="63500"/>
          <a:ext cx="11401425"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F14BA5EA-F61B-4558-B1D5-118FFF224E16}"/>
            </a:ext>
          </a:extLst>
        </xdr:cNvPr>
        <xdr:cNvSpPr/>
      </xdr:nvSpPr>
      <xdr:spPr>
        <a:xfrm>
          <a:off x="15351125" y="165100"/>
          <a:ext cx="3549650" cy="1619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90312897-31E0-4D26-B793-D1893560E525}"/>
            </a:ext>
          </a:extLst>
        </xdr:cNvPr>
        <xdr:cNvSpPr/>
      </xdr:nvSpPr>
      <xdr:spPr>
        <a:xfrm>
          <a:off x="15357475" y="165100"/>
          <a:ext cx="3524250" cy="1619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D2D01280-0E0C-474C-BB3A-C10168D9181F}"/>
            </a:ext>
          </a:extLst>
        </xdr:cNvPr>
        <xdr:cNvSpPr/>
      </xdr:nvSpPr>
      <xdr:spPr>
        <a:xfrm>
          <a:off x="15382875" y="165100"/>
          <a:ext cx="3467100" cy="14287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宮崎県串間市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403F2A63-E01E-4EC1-830A-4AB1B622C658}"/>
            </a:ext>
          </a:extLst>
        </xdr:cNvPr>
        <xdr:cNvSpPr/>
      </xdr:nvSpPr>
      <xdr:spPr>
        <a:xfrm>
          <a:off x="12823825" y="165100"/>
          <a:ext cx="2393950" cy="1619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B55ED94C-0D63-4AED-B5B8-80759231FC77}"/>
            </a:ext>
          </a:extLst>
        </xdr:cNvPr>
        <xdr:cNvSpPr/>
      </xdr:nvSpPr>
      <xdr:spPr>
        <a:xfrm>
          <a:off x="12849225" y="165100"/>
          <a:ext cx="2349500" cy="1619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91BB30BD-C655-477B-A540-3E05ACD63C7C}"/>
            </a:ext>
          </a:extLst>
        </xdr:cNvPr>
        <xdr:cNvSpPr/>
      </xdr:nvSpPr>
      <xdr:spPr>
        <a:xfrm>
          <a:off x="12874625" y="165100"/>
          <a:ext cx="2311400" cy="15557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1CFEFAA9-732E-4EB9-A388-D3DF5E89340D}"/>
            </a:ext>
          </a:extLst>
        </xdr:cNvPr>
        <xdr:cNvSpPr/>
      </xdr:nvSpPr>
      <xdr:spPr>
        <a:xfrm>
          <a:off x="444500" y="352425"/>
          <a:ext cx="9083675" cy="1568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607A4C83-548B-4EC2-B94C-49F3ED6A8A4C}"/>
            </a:ext>
          </a:extLst>
        </xdr:cNvPr>
        <xdr:cNvSpPr/>
      </xdr:nvSpPr>
      <xdr:spPr>
        <a:xfrm>
          <a:off x="568325" y="384175"/>
          <a:ext cx="1244600" cy="150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6E64003E-DF0D-465D-AFF4-0F2934AF050F}"/>
            </a:ext>
          </a:extLst>
        </xdr:cNvPr>
        <xdr:cNvSpPr/>
      </xdr:nvSpPr>
      <xdr:spPr>
        <a:xfrm>
          <a:off x="1768475" y="384175"/>
          <a:ext cx="1200150" cy="150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16,047
15,898
294.92
17,256,427
16,764,867
374,974
7,012,436
12,108,291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0309243F-23CD-40EB-BBF7-3981C72BF2A7}"/>
            </a:ext>
          </a:extLst>
        </xdr:cNvPr>
        <xdr:cNvSpPr/>
      </xdr:nvSpPr>
      <xdr:spPr>
        <a:xfrm>
          <a:off x="2968625" y="384175"/>
          <a:ext cx="1371600" cy="150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887E185A-5845-4106-8253-88BFCC40766C}"/>
            </a:ext>
          </a:extLst>
        </xdr:cNvPr>
        <xdr:cNvSpPr/>
      </xdr:nvSpPr>
      <xdr:spPr>
        <a:xfrm>
          <a:off x="4340225" y="403225"/>
          <a:ext cx="1822450" cy="755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C9B045AA-F1F4-4059-BAB4-92B11C95E56B}"/>
            </a:ext>
          </a:extLst>
        </xdr:cNvPr>
        <xdr:cNvSpPr/>
      </xdr:nvSpPr>
      <xdr:spPr>
        <a:xfrm>
          <a:off x="6162675" y="403225"/>
          <a:ext cx="1136650" cy="755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7.4
43.2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ED91FE6A-4AFA-47D6-B71C-059F3D3E2743}"/>
            </a:ext>
          </a:extLst>
        </xdr:cNvPr>
        <xdr:cNvSpPr/>
      </xdr:nvSpPr>
      <xdr:spPr>
        <a:xfrm>
          <a:off x="7362825" y="415925"/>
          <a:ext cx="577850" cy="755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A2DFFE37-169B-485B-9F9E-B945D6C77CF2}"/>
            </a:ext>
          </a:extLst>
        </xdr:cNvPr>
        <xdr:cNvSpPr/>
      </xdr:nvSpPr>
      <xdr:spPr>
        <a:xfrm>
          <a:off x="4340225" y="1000125"/>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48BDF78F-6198-4119-A898-7F7F61B41D9A}"/>
            </a:ext>
          </a:extLst>
        </xdr:cNvPr>
        <xdr:cNvSpPr/>
      </xdr:nvSpPr>
      <xdr:spPr>
        <a:xfrm>
          <a:off x="6226175" y="1000125"/>
          <a:ext cx="3302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F32E569E-94F6-4B18-993F-E12B16C67F4C}"/>
            </a:ext>
          </a:extLst>
        </xdr:cNvPr>
        <xdr:cNvSpPr/>
      </xdr:nvSpPr>
      <xdr:spPr>
        <a:xfrm>
          <a:off x="9985375" y="352425"/>
          <a:ext cx="1371600" cy="10795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10577800-A097-4EB0-A953-332181BCB1D4}"/>
            </a:ext>
          </a:extLst>
        </xdr:cNvPr>
        <xdr:cNvSpPr/>
      </xdr:nvSpPr>
      <xdr:spPr>
        <a:xfrm>
          <a:off x="10213975" y="415925"/>
          <a:ext cx="1200150" cy="95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D3BB67CC-AE99-4430-8B63-6D6D80992504}"/>
            </a:ext>
          </a:extLst>
        </xdr:cNvPr>
        <xdr:cNvSpPr/>
      </xdr:nvSpPr>
      <xdr:spPr>
        <a:xfrm>
          <a:off x="10213975" y="523875"/>
          <a:ext cx="1200150" cy="501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3AA97EB3-704F-409A-AECB-187D2A9E5260}"/>
            </a:ext>
          </a:extLst>
        </xdr:cNvPr>
        <xdr:cNvSpPr/>
      </xdr:nvSpPr>
      <xdr:spPr>
        <a:xfrm>
          <a:off x="10213975" y="854075"/>
          <a:ext cx="1320800" cy="628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7B84A3B4-1CD3-4DD6-BACE-AED42D5F8ABA}"/>
            </a:ext>
          </a:extLst>
        </xdr:cNvPr>
        <xdr:cNvCxnSpPr/>
      </xdr:nvCxnSpPr>
      <xdr:spPr>
        <a:xfrm flipH="1">
          <a:off x="10048875" y="49212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90C24399-AE16-4FBD-B70A-45322592EC53}"/>
            </a:ext>
          </a:extLst>
        </xdr:cNvPr>
        <xdr:cNvSpPr/>
      </xdr:nvSpPr>
      <xdr:spPr>
        <a:xfrm>
          <a:off x="10102850" y="466725"/>
          <a:ext cx="101600" cy="254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ADF5F51E-D6A3-4DC4-A9FC-6C1A6678D814}"/>
            </a:ext>
          </a:extLst>
        </xdr:cNvPr>
        <xdr:cNvSpPr/>
      </xdr:nvSpPr>
      <xdr:spPr>
        <a:xfrm>
          <a:off x="10102850" y="61277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2ACBD727-CD8F-4273-8E22-DEC9DC54ACF8}"/>
            </a:ext>
          </a:extLst>
        </xdr:cNvPr>
        <xdr:cNvCxnSpPr/>
      </xdr:nvCxnSpPr>
      <xdr:spPr>
        <a:xfrm>
          <a:off x="10147300" y="8540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4F882944-26BA-4051-8F19-9BB2CFA940F6}"/>
            </a:ext>
          </a:extLst>
        </xdr:cNvPr>
        <xdr:cNvCxnSpPr/>
      </xdr:nvCxnSpPr>
      <xdr:spPr>
        <a:xfrm>
          <a:off x="10067925" y="8540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A8FE822B-1629-4993-AABA-F47AD7A67BDA}"/>
            </a:ext>
          </a:extLst>
        </xdr:cNvPr>
        <xdr:cNvCxnSpPr/>
      </xdr:nvCxnSpPr>
      <xdr:spPr>
        <a:xfrm flipV="1">
          <a:off x="10147300" y="10858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97B612A4-E328-46C6-A810-58DFE14C2FDA}"/>
            </a:ext>
          </a:extLst>
        </xdr:cNvPr>
        <xdr:cNvCxnSpPr/>
      </xdr:nvCxnSpPr>
      <xdr:spPr>
        <a:xfrm>
          <a:off x="10067925" y="12223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CBA13A02-28B5-4939-99F6-2F3B39A8C887}"/>
            </a:ext>
          </a:extLst>
        </xdr:cNvPr>
        <xdr:cNvSpPr txBox="1"/>
      </xdr:nvSpPr>
      <xdr:spPr>
        <a:xfrm>
          <a:off x="419100" y="20161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FBF00DC8-E96D-4D9D-ADD3-3EC8341FDD12}"/>
            </a:ext>
          </a:extLst>
        </xdr:cNvPr>
        <xdr:cNvSpPr txBox="1"/>
      </xdr:nvSpPr>
      <xdr:spPr>
        <a:xfrm>
          <a:off x="419100" y="22510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7956E554-022D-4688-A975-704C7F488EFF}"/>
            </a:ext>
          </a:extLst>
        </xdr:cNvPr>
        <xdr:cNvSpPr txBox="1"/>
      </xdr:nvSpPr>
      <xdr:spPr>
        <a:xfrm>
          <a:off x="419100" y="24796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B61BCCE5-624E-43F0-8DCC-130E03441A3B}"/>
            </a:ext>
          </a:extLst>
        </xdr:cNvPr>
        <xdr:cNvSpPr txBox="1"/>
      </xdr:nvSpPr>
      <xdr:spPr>
        <a:xfrm>
          <a:off x="419100" y="27146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3B8F93E3-9005-4F8D-96A0-B761C72A2C82}"/>
            </a:ext>
          </a:extLst>
        </xdr:cNvPr>
        <xdr:cNvSpPr txBox="1"/>
      </xdr:nvSpPr>
      <xdr:spPr>
        <a:xfrm>
          <a:off x="419100" y="294957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48CC46D5-F91A-4A57-A533-21FCB373018F}"/>
            </a:ext>
          </a:extLst>
        </xdr:cNvPr>
        <xdr:cNvSpPr/>
      </xdr:nvSpPr>
      <xdr:spPr>
        <a:xfrm>
          <a:off x="1152525" y="3451225"/>
          <a:ext cx="3822700" cy="2095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505D7649-FC33-4607-9E04-F8581839AB80}"/>
            </a:ext>
          </a:extLst>
        </xdr:cNvPr>
        <xdr:cNvSpPr/>
      </xdr:nvSpPr>
      <xdr:spPr>
        <a:xfrm>
          <a:off x="1811514" y="3713417"/>
          <a:ext cx="1552221" cy="263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429AD1E0-AEFE-4A17-AE9B-735F5A1E84B1}"/>
            </a:ext>
          </a:extLst>
        </xdr:cNvPr>
        <xdr:cNvSpPr/>
      </xdr:nvSpPr>
      <xdr:spPr>
        <a:xfrm>
          <a:off x="3462014" y="3696746"/>
          <a:ext cx="759471" cy="2963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[ 63.0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4F819B6C-57FD-463D-AA31-45476F7B3F5F}"/>
            </a:ext>
          </a:extLst>
        </xdr:cNvPr>
        <xdr:cNvSpPr/>
      </xdr:nvSpPr>
      <xdr:spPr>
        <a:xfrm>
          <a:off x="4924425" y="3524250"/>
          <a:ext cx="1371600" cy="2000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9364CF33-E309-4559-995D-4DF079A6E016}"/>
            </a:ext>
          </a:extLst>
        </xdr:cNvPr>
        <xdr:cNvSpPr/>
      </xdr:nvSpPr>
      <xdr:spPr>
        <a:xfrm>
          <a:off x="4924425" y="366077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235C9F8E-1529-4939-A83E-58E37733EBE7}"/>
            </a:ext>
          </a:extLst>
        </xdr:cNvPr>
        <xdr:cNvSpPr/>
      </xdr:nvSpPr>
      <xdr:spPr>
        <a:xfrm>
          <a:off x="6296025" y="3524250"/>
          <a:ext cx="1371600" cy="2000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F871CEA2-A4AF-4D24-8EE2-93ED72CF5543}"/>
            </a:ext>
          </a:extLst>
        </xdr:cNvPr>
        <xdr:cNvSpPr/>
      </xdr:nvSpPr>
      <xdr:spPr>
        <a:xfrm>
          <a:off x="6296025" y="366077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C6580FC0-86D3-40DD-8409-94ACF90BE9BE}"/>
            </a:ext>
          </a:extLst>
        </xdr:cNvPr>
        <xdr:cNvSpPr/>
      </xdr:nvSpPr>
      <xdr:spPr>
        <a:xfrm>
          <a:off x="7794625" y="3524250"/>
          <a:ext cx="1371600" cy="2000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B53D575B-BD06-4239-AF16-55883050BB4F}"/>
            </a:ext>
          </a:extLst>
        </xdr:cNvPr>
        <xdr:cNvSpPr/>
      </xdr:nvSpPr>
      <xdr:spPr>
        <a:xfrm>
          <a:off x="7794625" y="366077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D69D10D8-081C-4485-AD2A-A7EC5B021721}"/>
            </a:ext>
          </a:extLst>
        </xdr:cNvPr>
        <xdr:cNvSpPr/>
      </xdr:nvSpPr>
      <xdr:spPr>
        <a:xfrm>
          <a:off x="1152525" y="4029075"/>
          <a:ext cx="3822700" cy="2076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8B2F338E-A362-4355-BC7C-8F88000F44B2}"/>
            </a:ext>
          </a:extLst>
        </xdr:cNvPr>
        <xdr:cNvSpPr/>
      </xdr:nvSpPr>
      <xdr:spPr>
        <a:xfrm>
          <a:off x="5222875" y="402907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9BD982A7-BA9E-498D-86FA-BACD59968AE8}"/>
            </a:ext>
          </a:extLst>
        </xdr:cNvPr>
        <xdr:cNvSpPr/>
      </xdr:nvSpPr>
      <xdr:spPr>
        <a:xfrm>
          <a:off x="5222875" y="4092575"/>
          <a:ext cx="4114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C9319EAD-06F0-46C7-8188-60CA11763211}"/>
            </a:ext>
          </a:extLst>
        </xdr:cNvPr>
        <xdr:cNvSpPr txBox="1"/>
      </xdr:nvSpPr>
      <xdr:spPr>
        <a:xfrm>
          <a:off x="5280025" y="4308475"/>
          <a:ext cx="4102100" cy="17145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fontAlgn="t"/>
          <a:r>
            <a:rPr lang="ja-JP" altLang="en-US" sz="1100" b="0" i="0">
              <a:solidFill>
                <a:schemeClr val="dk1"/>
              </a:solidFill>
              <a:effectLst/>
              <a:latin typeface="+mn-lt"/>
              <a:ea typeface="+mn-ea"/>
              <a:cs typeface="+mn-cs"/>
            </a:rPr>
            <a:t>当市では、平成</a:t>
          </a:r>
          <a:r>
            <a:rPr lang="en-US" altLang="ja-JP" sz="1100" b="0" i="0">
              <a:solidFill>
                <a:schemeClr val="dk1"/>
              </a:solidFill>
              <a:effectLst/>
              <a:latin typeface="+mn-ea"/>
              <a:ea typeface="+mn-ea"/>
              <a:cs typeface="+mn-cs"/>
            </a:rPr>
            <a:t>28</a:t>
          </a:r>
          <a:r>
            <a:rPr lang="ja-JP" altLang="en-US" sz="1100" b="0" i="0">
              <a:solidFill>
                <a:schemeClr val="dk1"/>
              </a:solidFill>
              <a:effectLst/>
              <a:latin typeface="+mn-lt"/>
              <a:ea typeface="+mn-ea"/>
              <a:cs typeface="+mn-cs"/>
            </a:rPr>
            <a:t>年度に公共施設等総合管理計画</a:t>
          </a:r>
          <a:r>
            <a:rPr lang="ja-JP" altLang="en-US" sz="1100" b="0" i="0">
              <a:solidFill>
                <a:schemeClr val="dk1"/>
              </a:solidFill>
              <a:effectLst/>
              <a:latin typeface="+mn-ea"/>
              <a:ea typeface="+mn-ea"/>
              <a:cs typeface="+mn-cs"/>
            </a:rPr>
            <a:t>を策定し、</a:t>
          </a:r>
          <a:r>
            <a:rPr lang="en-US" altLang="ja-JP" sz="1100" b="0" i="0">
              <a:solidFill>
                <a:schemeClr val="dk1"/>
              </a:solidFill>
              <a:effectLst/>
              <a:latin typeface="+mn-ea"/>
              <a:ea typeface="+mn-ea"/>
              <a:cs typeface="+mn-cs"/>
            </a:rPr>
            <a:t>40</a:t>
          </a:r>
          <a:r>
            <a:rPr lang="ja-JP" altLang="en-US" sz="1100" b="0" i="0">
              <a:solidFill>
                <a:schemeClr val="dk1"/>
              </a:solidFill>
              <a:effectLst/>
              <a:latin typeface="+mn-ea"/>
              <a:ea typeface="+mn-ea"/>
              <a:cs typeface="+mn-cs"/>
            </a:rPr>
            <a:t>年間で公共施設の延床面積を約</a:t>
          </a:r>
          <a:r>
            <a:rPr lang="en-US" altLang="ja-JP" sz="1100" b="0" i="0">
              <a:solidFill>
                <a:schemeClr val="dk1"/>
              </a:solidFill>
              <a:effectLst/>
              <a:latin typeface="+mn-ea"/>
              <a:ea typeface="+mn-ea"/>
              <a:cs typeface="+mn-cs"/>
            </a:rPr>
            <a:t>60</a:t>
          </a:r>
          <a:r>
            <a:rPr lang="ja-JP" altLang="en-US" sz="1100" b="0" i="0">
              <a:solidFill>
                <a:schemeClr val="dk1"/>
              </a:solidFill>
              <a:effectLst/>
              <a:latin typeface="+mn-ea"/>
              <a:ea typeface="+mn-ea"/>
              <a:cs typeface="+mn-cs"/>
            </a:rPr>
            <a:t>％縮減するとともに、新規施設整備の抑制、既存施設の複合化・除却等を進める方針としている。また、令和</a:t>
          </a:r>
          <a:r>
            <a:rPr lang="en-US" altLang="ja-JP" sz="1100" b="0" i="0">
              <a:solidFill>
                <a:schemeClr val="dk1"/>
              </a:solidFill>
              <a:effectLst/>
              <a:latin typeface="+mn-ea"/>
              <a:ea typeface="+mn-ea"/>
              <a:cs typeface="+mn-cs"/>
            </a:rPr>
            <a:t>2</a:t>
          </a:r>
          <a:r>
            <a:rPr lang="ja-JP" altLang="en-US" sz="1100" b="0" i="0">
              <a:solidFill>
                <a:schemeClr val="dk1"/>
              </a:solidFill>
              <a:effectLst/>
              <a:latin typeface="+mn-ea"/>
              <a:ea typeface="+mn-ea"/>
              <a:cs typeface="+mn-cs"/>
            </a:rPr>
            <a:t>年度には公共施設等個別施設計画を策定し、施設の適正化及び効率的な管理運営に取り組んでいる。有形固定資産減価償却率は</a:t>
          </a:r>
          <a:r>
            <a:rPr lang="en-US" altLang="ja-JP" sz="1100" b="0" i="0">
              <a:solidFill>
                <a:schemeClr val="dk1"/>
              </a:solidFill>
              <a:effectLst/>
              <a:latin typeface="+mn-ea"/>
              <a:ea typeface="+mn-ea"/>
              <a:cs typeface="+mn-cs"/>
            </a:rPr>
            <a:t>63.0</a:t>
          </a:r>
          <a:r>
            <a:rPr lang="ja-JP" altLang="en-US" sz="1100" b="0" i="0">
              <a:solidFill>
                <a:schemeClr val="dk1"/>
              </a:solidFill>
              <a:effectLst/>
              <a:latin typeface="+mn-ea"/>
              <a:ea typeface="+mn-ea"/>
              <a:cs typeface="+mn-cs"/>
            </a:rPr>
            <a:t>％で、類似団体平均の</a:t>
          </a:r>
          <a:r>
            <a:rPr lang="en-US" altLang="ja-JP" sz="1100" b="0" i="0">
              <a:solidFill>
                <a:schemeClr val="dk1"/>
              </a:solidFill>
              <a:effectLst/>
              <a:latin typeface="+mn-ea"/>
              <a:ea typeface="+mn-ea"/>
              <a:cs typeface="+mn-cs"/>
            </a:rPr>
            <a:t>65.7</a:t>
          </a:r>
          <a:r>
            <a:rPr lang="ja-JP" altLang="en-US" sz="1100" b="0" i="0">
              <a:solidFill>
                <a:schemeClr val="dk1"/>
              </a:solidFill>
              <a:effectLst/>
              <a:latin typeface="+mn-ea"/>
              <a:ea typeface="+mn-ea"/>
              <a:cs typeface="+mn-cs"/>
            </a:rPr>
            <a:t>％を下回っているものの、上昇傾向にあることから、引き続き計画に基づく長寿命化、更新、除却等を進める必要がある。</a:t>
          </a:r>
        </a:p>
        <a:p>
          <a:pPr fontAlgn="t"/>
          <a:endParaRPr lang="ja-JP" altLang="en-US" sz="1100" b="0" i="0">
            <a:solidFill>
              <a:schemeClr val="dk1"/>
            </a:solidFill>
            <a:effectLst/>
            <a:latin typeface="+mn-lt"/>
            <a:ea typeface="+mn-ea"/>
            <a:cs typeface="+mn-cs"/>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F953998C-349B-4845-94E3-F3B29EFA6CC6}"/>
            </a:ext>
          </a:extLst>
        </xdr:cNvPr>
        <xdr:cNvSpPr txBox="1"/>
      </xdr:nvSpPr>
      <xdr:spPr>
        <a:xfrm>
          <a:off x="1127125" y="38449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240CA3CC-64DC-40B0-937C-6B521CC8C70D}"/>
            </a:ext>
          </a:extLst>
        </xdr:cNvPr>
        <xdr:cNvCxnSpPr/>
      </xdr:nvCxnSpPr>
      <xdr:spPr>
        <a:xfrm>
          <a:off x="1152525" y="610552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B6D49CD4-1F17-4B1A-8E4A-9CE2FE1465AA}"/>
            </a:ext>
          </a:extLst>
        </xdr:cNvPr>
        <xdr:cNvSpPr txBox="1"/>
      </xdr:nvSpPr>
      <xdr:spPr>
        <a:xfrm>
          <a:off x="735486" y="60180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68BA0445-723D-48F5-B85C-7BD6869E5134}"/>
            </a:ext>
          </a:extLst>
        </xdr:cNvPr>
        <xdr:cNvCxnSpPr/>
      </xdr:nvCxnSpPr>
      <xdr:spPr>
        <a:xfrm>
          <a:off x="1152525" y="5764742"/>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57541</xdr:rowOff>
    </xdr:from>
    <xdr:ext cx="410689" cy="225703"/>
    <xdr:sp macro="" textlink="">
      <xdr:nvSpPr>
        <xdr:cNvPr id="53" name="テキスト ボックス 52">
          <a:extLst>
            <a:ext uri="{FF2B5EF4-FFF2-40B4-BE49-F238E27FC236}">
              <a16:creationId xmlns:a16="http://schemas.microsoft.com/office/drawing/2014/main" id="{C9891422-1007-4590-9B94-17CFB0050317}"/>
            </a:ext>
          </a:extLst>
        </xdr:cNvPr>
        <xdr:cNvSpPr txBox="1"/>
      </xdr:nvSpPr>
      <xdr:spPr>
        <a:xfrm>
          <a:off x="735486" y="567094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07AA287B-1BA0-477A-9298-03D3851BED4C}"/>
            </a:ext>
          </a:extLst>
        </xdr:cNvPr>
        <xdr:cNvCxnSpPr/>
      </xdr:nvCxnSpPr>
      <xdr:spPr>
        <a:xfrm>
          <a:off x="1152525" y="5417608"/>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E221D8C5-BEA7-49C0-BBBB-CF46E0468E32}"/>
            </a:ext>
          </a:extLst>
        </xdr:cNvPr>
        <xdr:cNvSpPr txBox="1"/>
      </xdr:nvSpPr>
      <xdr:spPr>
        <a:xfrm>
          <a:off x="786781" y="53238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7BB5CDA6-CBB3-47A6-A1D5-B6E6F0CD065B}"/>
            </a:ext>
          </a:extLst>
        </xdr:cNvPr>
        <xdr:cNvCxnSpPr/>
      </xdr:nvCxnSpPr>
      <xdr:spPr>
        <a:xfrm>
          <a:off x="1152525" y="507047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86651BD7-1D5A-4A7F-B668-73EA49553893}"/>
            </a:ext>
          </a:extLst>
        </xdr:cNvPr>
        <xdr:cNvSpPr txBox="1"/>
      </xdr:nvSpPr>
      <xdr:spPr>
        <a:xfrm>
          <a:off x="786781" y="4976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388F25C1-A889-4544-B761-A693E5724E8B}"/>
            </a:ext>
          </a:extLst>
        </xdr:cNvPr>
        <xdr:cNvCxnSpPr/>
      </xdr:nvCxnSpPr>
      <xdr:spPr>
        <a:xfrm>
          <a:off x="1152525" y="4723342"/>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2BBBF7A9-4212-429E-AAFE-505365DDD156}"/>
            </a:ext>
          </a:extLst>
        </xdr:cNvPr>
        <xdr:cNvSpPr txBox="1"/>
      </xdr:nvSpPr>
      <xdr:spPr>
        <a:xfrm>
          <a:off x="786781" y="462954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CBAD0E84-D753-4BFC-A0A1-5FE9E66E3BD0}"/>
            </a:ext>
          </a:extLst>
        </xdr:cNvPr>
        <xdr:cNvCxnSpPr/>
      </xdr:nvCxnSpPr>
      <xdr:spPr>
        <a:xfrm>
          <a:off x="1152525" y="4376208"/>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625E56F8-031C-4742-91B8-0B2004409AC2}"/>
            </a:ext>
          </a:extLst>
        </xdr:cNvPr>
        <xdr:cNvSpPr txBox="1"/>
      </xdr:nvSpPr>
      <xdr:spPr>
        <a:xfrm>
          <a:off x="786781" y="428875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AD45158A-6948-4B12-A0F4-6D07B89327D3}"/>
            </a:ext>
          </a:extLst>
        </xdr:cNvPr>
        <xdr:cNvCxnSpPr/>
      </xdr:nvCxnSpPr>
      <xdr:spPr>
        <a:xfrm>
          <a:off x="1152525" y="402907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63" name="テキスト ボックス 62">
          <a:extLst>
            <a:ext uri="{FF2B5EF4-FFF2-40B4-BE49-F238E27FC236}">
              <a16:creationId xmlns:a16="http://schemas.microsoft.com/office/drawing/2014/main" id="{68560F7F-E543-457C-82EB-8FF4289F9B9A}"/>
            </a:ext>
          </a:extLst>
        </xdr:cNvPr>
        <xdr:cNvSpPr txBox="1"/>
      </xdr:nvSpPr>
      <xdr:spPr>
        <a:xfrm>
          <a:off x="819028" y="394162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A5D48D9C-7034-4BEA-9F19-91F81BDFEE5B}"/>
            </a:ext>
          </a:extLst>
        </xdr:cNvPr>
        <xdr:cNvSpPr/>
      </xdr:nvSpPr>
      <xdr:spPr>
        <a:xfrm>
          <a:off x="1152525" y="4029075"/>
          <a:ext cx="3822700" cy="2076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75883</xdr:rowOff>
    </xdr:from>
    <xdr:to>
      <xdr:col>23</xdr:col>
      <xdr:colOff>85090</xdr:colOff>
      <xdr:row>33</xdr:row>
      <xdr:rowOff>88900</xdr:rowOff>
    </xdr:to>
    <xdr:cxnSp macro="">
      <xdr:nvCxnSpPr>
        <xdr:cNvPr id="65" name="直線コネクタ 64">
          <a:extLst>
            <a:ext uri="{FF2B5EF4-FFF2-40B4-BE49-F238E27FC236}">
              <a16:creationId xmlns:a16="http://schemas.microsoft.com/office/drawing/2014/main" id="{061AC94B-6610-4BE5-8B63-C77F579060B2}"/>
            </a:ext>
          </a:extLst>
        </xdr:cNvPr>
        <xdr:cNvCxnSpPr/>
      </xdr:nvCxnSpPr>
      <xdr:spPr>
        <a:xfrm flipV="1">
          <a:off x="4300220" y="4533583"/>
          <a:ext cx="1270" cy="10036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92727</xdr:rowOff>
    </xdr:from>
    <xdr:ext cx="405111" cy="259045"/>
    <xdr:sp macro="" textlink="">
      <xdr:nvSpPr>
        <xdr:cNvPr id="66" name="有形固定資産減価償却率最小値テキスト">
          <a:extLst>
            <a:ext uri="{FF2B5EF4-FFF2-40B4-BE49-F238E27FC236}">
              <a16:creationId xmlns:a16="http://schemas.microsoft.com/office/drawing/2014/main" id="{5A9EBED0-F2E4-40C8-B47A-E5DBFF36B31E}"/>
            </a:ext>
          </a:extLst>
        </xdr:cNvPr>
        <xdr:cNvSpPr txBox="1"/>
      </xdr:nvSpPr>
      <xdr:spPr>
        <a:xfrm>
          <a:off x="4352925" y="5541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88900</xdr:rowOff>
    </xdr:from>
    <xdr:to>
      <xdr:col>23</xdr:col>
      <xdr:colOff>174625</xdr:colOff>
      <xdr:row>33</xdr:row>
      <xdr:rowOff>88900</xdr:rowOff>
    </xdr:to>
    <xdr:cxnSp macro="">
      <xdr:nvCxnSpPr>
        <xdr:cNvPr id="67" name="直線コネクタ 66">
          <a:extLst>
            <a:ext uri="{FF2B5EF4-FFF2-40B4-BE49-F238E27FC236}">
              <a16:creationId xmlns:a16="http://schemas.microsoft.com/office/drawing/2014/main" id="{9E62FA9A-239F-425D-B88D-9E5A95D32EB9}"/>
            </a:ext>
          </a:extLst>
        </xdr:cNvPr>
        <xdr:cNvCxnSpPr/>
      </xdr:nvCxnSpPr>
      <xdr:spPr>
        <a:xfrm>
          <a:off x="4213225" y="5537200"/>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22560</xdr:rowOff>
    </xdr:from>
    <xdr:ext cx="405111" cy="259045"/>
    <xdr:sp macro="" textlink="">
      <xdr:nvSpPr>
        <xdr:cNvPr id="68" name="有形固定資産減価償却率最大値テキスト">
          <a:extLst>
            <a:ext uri="{FF2B5EF4-FFF2-40B4-BE49-F238E27FC236}">
              <a16:creationId xmlns:a16="http://schemas.microsoft.com/office/drawing/2014/main" id="{1094301B-1BFD-4B8A-845B-67E0EF20E461}"/>
            </a:ext>
          </a:extLst>
        </xdr:cNvPr>
        <xdr:cNvSpPr txBox="1"/>
      </xdr:nvSpPr>
      <xdr:spPr>
        <a:xfrm>
          <a:off x="4352925" y="43151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75883</xdr:rowOff>
    </xdr:from>
    <xdr:to>
      <xdr:col>23</xdr:col>
      <xdr:colOff>174625</xdr:colOff>
      <xdr:row>27</xdr:row>
      <xdr:rowOff>75883</xdr:rowOff>
    </xdr:to>
    <xdr:cxnSp macro="">
      <xdr:nvCxnSpPr>
        <xdr:cNvPr id="69" name="直線コネクタ 68">
          <a:extLst>
            <a:ext uri="{FF2B5EF4-FFF2-40B4-BE49-F238E27FC236}">
              <a16:creationId xmlns:a16="http://schemas.microsoft.com/office/drawing/2014/main" id="{A848617D-DEB6-47E4-98AD-39AC4B0E339B}"/>
            </a:ext>
          </a:extLst>
        </xdr:cNvPr>
        <xdr:cNvCxnSpPr/>
      </xdr:nvCxnSpPr>
      <xdr:spPr>
        <a:xfrm>
          <a:off x="4213225" y="4533583"/>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147655</xdr:rowOff>
    </xdr:from>
    <xdr:ext cx="405111" cy="259045"/>
    <xdr:sp macro="" textlink="">
      <xdr:nvSpPr>
        <xdr:cNvPr id="70" name="有形固定資産減価償却率平均値テキスト">
          <a:extLst>
            <a:ext uri="{FF2B5EF4-FFF2-40B4-BE49-F238E27FC236}">
              <a16:creationId xmlns:a16="http://schemas.microsoft.com/office/drawing/2014/main" id="{3A5DA65F-0FE1-49F9-BEBD-C65C539CDBB8}"/>
            </a:ext>
          </a:extLst>
        </xdr:cNvPr>
        <xdr:cNvSpPr txBox="1"/>
      </xdr:nvSpPr>
      <xdr:spPr>
        <a:xfrm>
          <a:off x="4352925" y="51006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169228</xdr:rowOff>
    </xdr:from>
    <xdr:to>
      <xdr:col>23</xdr:col>
      <xdr:colOff>136525</xdr:colOff>
      <xdr:row>31</xdr:row>
      <xdr:rowOff>99378</xdr:rowOff>
    </xdr:to>
    <xdr:sp macro="" textlink="">
      <xdr:nvSpPr>
        <xdr:cNvPr id="71" name="フローチャート: 判断 70">
          <a:extLst>
            <a:ext uri="{FF2B5EF4-FFF2-40B4-BE49-F238E27FC236}">
              <a16:creationId xmlns:a16="http://schemas.microsoft.com/office/drawing/2014/main" id="{D21BAA59-5CBC-4C4B-9351-A87ED4417147}"/>
            </a:ext>
          </a:extLst>
        </xdr:cNvPr>
        <xdr:cNvSpPr/>
      </xdr:nvSpPr>
      <xdr:spPr>
        <a:xfrm>
          <a:off x="4251325" y="5115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151236</xdr:rowOff>
    </xdr:from>
    <xdr:to>
      <xdr:col>19</xdr:col>
      <xdr:colOff>187325</xdr:colOff>
      <xdr:row>31</xdr:row>
      <xdr:rowOff>81386</xdr:rowOff>
    </xdr:to>
    <xdr:sp macro="" textlink="">
      <xdr:nvSpPr>
        <xdr:cNvPr id="72" name="フローチャート: 判断 71">
          <a:extLst>
            <a:ext uri="{FF2B5EF4-FFF2-40B4-BE49-F238E27FC236}">
              <a16:creationId xmlns:a16="http://schemas.microsoft.com/office/drawing/2014/main" id="{44282761-8123-4C95-BE72-42D5C99B1D77}"/>
            </a:ext>
          </a:extLst>
        </xdr:cNvPr>
        <xdr:cNvSpPr/>
      </xdr:nvSpPr>
      <xdr:spPr>
        <a:xfrm>
          <a:off x="3616325" y="510423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144039</xdr:rowOff>
    </xdr:from>
    <xdr:to>
      <xdr:col>15</xdr:col>
      <xdr:colOff>187325</xdr:colOff>
      <xdr:row>31</xdr:row>
      <xdr:rowOff>74189</xdr:rowOff>
    </xdr:to>
    <xdr:sp macro="" textlink="">
      <xdr:nvSpPr>
        <xdr:cNvPr id="73" name="フローチャート: 判断 72">
          <a:extLst>
            <a:ext uri="{FF2B5EF4-FFF2-40B4-BE49-F238E27FC236}">
              <a16:creationId xmlns:a16="http://schemas.microsoft.com/office/drawing/2014/main" id="{D479D8FA-10E3-45E5-A232-772F44F3B7B9}"/>
            </a:ext>
          </a:extLst>
        </xdr:cNvPr>
        <xdr:cNvSpPr/>
      </xdr:nvSpPr>
      <xdr:spPr>
        <a:xfrm>
          <a:off x="2930525" y="5097039"/>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111654</xdr:rowOff>
    </xdr:from>
    <xdr:to>
      <xdr:col>11</xdr:col>
      <xdr:colOff>187325</xdr:colOff>
      <xdr:row>31</xdr:row>
      <xdr:rowOff>41804</xdr:rowOff>
    </xdr:to>
    <xdr:sp macro="" textlink="">
      <xdr:nvSpPr>
        <xdr:cNvPr id="74" name="フローチャート: 判断 73">
          <a:extLst>
            <a:ext uri="{FF2B5EF4-FFF2-40B4-BE49-F238E27FC236}">
              <a16:creationId xmlns:a16="http://schemas.microsoft.com/office/drawing/2014/main" id="{FA52EE06-CBEA-4092-8337-DF5542D8FD77}"/>
            </a:ext>
          </a:extLst>
        </xdr:cNvPr>
        <xdr:cNvSpPr/>
      </xdr:nvSpPr>
      <xdr:spPr>
        <a:xfrm>
          <a:off x="2244725" y="506465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97261</xdr:rowOff>
    </xdr:from>
    <xdr:to>
      <xdr:col>7</xdr:col>
      <xdr:colOff>187325</xdr:colOff>
      <xdr:row>31</xdr:row>
      <xdr:rowOff>27411</xdr:rowOff>
    </xdr:to>
    <xdr:sp macro="" textlink="">
      <xdr:nvSpPr>
        <xdr:cNvPr id="75" name="フローチャート: 判断 74">
          <a:extLst>
            <a:ext uri="{FF2B5EF4-FFF2-40B4-BE49-F238E27FC236}">
              <a16:creationId xmlns:a16="http://schemas.microsoft.com/office/drawing/2014/main" id="{54BAA89D-116D-4B1B-B145-C2000A3AFCA1}"/>
            </a:ext>
          </a:extLst>
        </xdr:cNvPr>
        <xdr:cNvSpPr/>
      </xdr:nvSpPr>
      <xdr:spPr>
        <a:xfrm>
          <a:off x="1558925" y="505026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98AA521D-389D-42A7-BA26-03DA1B6FFBC5}"/>
            </a:ext>
          </a:extLst>
        </xdr:cNvPr>
        <xdr:cNvSpPr txBox="1"/>
      </xdr:nvSpPr>
      <xdr:spPr>
        <a:xfrm>
          <a:off x="414337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1BC68391-9D34-4AD3-A587-BE9F4E9CF19B}"/>
            </a:ext>
          </a:extLst>
        </xdr:cNvPr>
        <xdr:cNvSpPr txBox="1"/>
      </xdr:nvSpPr>
      <xdr:spPr>
        <a:xfrm>
          <a:off x="350837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D3BB7AB2-D91B-493D-BBA5-D5C3272088B0}"/>
            </a:ext>
          </a:extLst>
        </xdr:cNvPr>
        <xdr:cNvSpPr txBox="1"/>
      </xdr:nvSpPr>
      <xdr:spPr>
        <a:xfrm>
          <a:off x="282257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2B793A5D-5CCA-4884-9ED5-C2F3C318CE37}"/>
            </a:ext>
          </a:extLst>
        </xdr:cNvPr>
        <xdr:cNvSpPr txBox="1"/>
      </xdr:nvSpPr>
      <xdr:spPr>
        <a:xfrm>
          <a:off x="213677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89DDDA33-E146-41C2-9BEA-FEE2308B1154}"/>
            </a:ext>
          </a:extLst>
        </xdr:cNvPr>
        <xdr:cNvSpPr txBox="1"/>
      </xdr:nvSpPr>
      <xdr:spPr>
        <a:xfrm>
          <a:off x="145097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120650</xdr:rowOff>
    </xdr:from>
    <xdr:to>
      <xdr:col>23</xdr:col>
      <xdr:colOff>136525</xdr:colOff>
      <xdr:row>31</xdr:row>
      <xdr:rowOff>50800</xdr:rowOff>
    </xdr:to>
    <xdr:sp macro="" textlink="">
      <xdr:nvSpPr>
        <xdr:cNvPr id="81" name="楕円 80">
          <a:extLst>
            <a:ext uri="{FF2B5EF4-FFF2-40B4-BE49-F238E27FC236}">
              <a16:creationId xmlns:a16="http://schemas.microsoft.com/office/drawing/2014/main" id="{24CDBAD2-0C6E-4813-81FD-9102AD4EDCD7}"/>
            </a:ext>
          </a:extLst>
        </xdr:cNvPr>
        <xdr:cNvSpPr/>
      </xdr:nvSpPr>
      <xdr:spPr>
        <a:xfrm>
          <a:off x="4251325" y="50736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143527</xdr:rowOff>
    </xdr:from>
    <xdr:ext cx="405111" cy="259045"/>
    <xdr:sp macro="" textlink="">
      <xdr:nvSpPr>
        <xdr:cNvPr id="82" name="有形固定資産減価償却率該当値テキスト">
          <a:extLst>
            <a:ext uri="{FF2B5EF4-FFF2-40B4-BE49-F238E27FC236}">
              <a16:creationId xmlns:a16="http://schemas.microsoft.com/office/drawing/2014/main" id="{3054F8FD-DEC8-4B1F-AFEC-5B05B0C12E1A}"/>
            </a:ext>
          </a:extLst>
        </xdr:cNvPr>
        <xdr:cNvSpPr txBox="1"/>
      </xdr:nvSpPr>
      <xdr:spPr>
        <a:xfrm>
          <a:off x="4352925" y="493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104458</xdr:rowOff>
    </xdr:from>
    <xdr:to>
      <xdr:col>19</xdr:col>
      <xdr:colOff>187325</xdr:colOff>
      <xdr:row>31</xdr:row>
      <xdr:rowOff>34608</xdr:rowOff>
    </xdr:to>
    <xdr:sp macro="" textlink="">
      <xdr:nvSpPr>
        <xdr:cNvPr id="83" name="楕円 82">
          <a:extLst>
            <a:ext uri="{FF2B5EF4-FFF2-40B4-BE49-F238E27FC236}">
              <a16:creationId xmlns:a16="http://schemas.microsoft.com/office/drawing/2014/main" id="{0CD0BDBC-85C3-4888-8060-047B0B809446}"/>
            </a:ext>
          </a:extLst>
        </xdr:cNvPr>
        <xdr:cNvSpPr/>
      </xdr:nvSpPr>
      <xdr:spPr>
        <a:xfrm>
          <a:off x="3616325" y="505745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155258</xdr:rowOff>
    </xdr:from>
    <xdr:to>
      <xdr:col>23</xdr:col>
      <xdr:colOff>85725</xdr:colOff>
      <xdr:row>31</xdr:row>
      <xdr:rowOff>0</xdr:rowOff>
    </xdr:to>
    <xdr:cxnSp macro="">
      <xdr:nvCxnSpPr>
        <xdr:cNvPr id="84" name="直線コネクタ 83">
          <a:extLst>
            <a:ext uri="{FF2B5EF4-FFF2-40B4-BE49-F238E27FC236}">
              <a16:creationId xmlns:a16="http://schemas.microsoft.com/office/drawing/2014/main" id="{23C7D732-FFEC-4AFC-A413-6E7078C90A1C}"/>
            </a:ext>
          </a:extLst>
        </xdr:cNvPr>
        <xdr:cNvCxnSpPr/>
      </xdr:nvCxnSpPr>
      <xdr:spPr>
        <a:xfrm>
          <a:off x="3667125" y="5108258"/>
          <a:ext cx="635000" cy="9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77470</xdr:rowOff>
    </xdr:from>
    <xdr:to>
      <xdr:col>15</xdr:col>
      <xdr:colOff>187325</xdr:colOff>
      <xdr:row>31</xdr:row>
      <xdr:rowOff>7620</xdr:rowOff>
    </xdr:to>
    <xdr:sp macro="" textlink="">
      <xdr:nvSpPr>
        <xdr:cNvPr id="85" name="楕円 84">
          <a:extLst>
            <a:ext uri="{FF2B5EF4-FFF2-40B4-BE49-F238E27FC236}">
              <a16:creationId xmlns:a16="http://schemas.microsoft.com/office/drawing/2014/main" id="{FEBA27DF-8345-4655-A8DD-0F7006845F39}"/>
            </a:ext>
          </a:extLst>
        </xdr:cNvPr>
        <xdr:cNvSpPr/>
      </xdr:nvSpPr>
      <xdr:spPr>
        <a:xfrm>
          <a:off x="2930525" y="503047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128270</xdr:rowOff>
    </xdr:from>
    <xdr:to>
      <xdr:col>19</xdr:col>
      <xdr:colOff>136525</xdr:colOff>
      <xdr:row>30</xdr:row>
      <xdr:rowOff>155258</xdr:rowOff>
    </xdr:to>
    <xdr:cxnSp macro="">
      <xdr:nvCxnSpPr>
        <xdr:cNvPr id="86" name="直線コネクタ 85">
          <a:extLst>
            <a:ext uri="{FF2B5EF4-FFF2-40B4-BE49-F238E27FC236}">
              <a16:creationId xmlns:a16="http://schemas.microsoft.com/office/drawing/2014/main" id="{1A50A7C8-BC08-4E25-9180-5D27FC141347}"/>
            </a:ext>
          </a:extLst>
        </xdr:cNvPr>
        <xdr:cNvCxnSpPr/>
      </xdr:nvCxnSpPr>
      <xdr:spPr>
        <a:xfrm>
          <a:off x="2981325" y="5081270"/>
          <a:ext cx="685800" cy="26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50483</xdr:rowOff>
    </xdr:from>
    <xdr:to>
      <xdr:col>11</xdr:col>
      <xdr:colOff>187325</xdr:colOff>
      <xdr:row>30</xdr:row>
      <xdr:rowOff>152083</xdr:rowOff>
    </xdr:to>
    <xdr:sp macro="" textlink="">
      <xdr:nvSpPr>
        <xdr:cNvPr id="87" name="楕円 86">
          <a:extLst>
            <a:ext uri="{FF2B5EF4-FFF2-40B4-BE49-F238E27FC236}">
              <a16:creationId xmlns:a16="http://schemas.microsoft.com/office/drawing/2014/main" id="{2C94D363-F2AF-47F6-804E-E2A36BFDE620}"/>
            </a:ext>
          </a:extLst>
        </xdr:cNvPr>
        <xdr:cNvSpPr/>
      </xdr:nvSpPr>
      <xdr:spPr>
        <a:xfrm>
          <a:off x="2244725" y="5003483"/>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101283</xdr:rowOff>
    </xdr:from>
    <xdr:to>
      <xdr:col>15</xdr:col>
      <xdr:colOff>136525</xdr:colOff>
      <xdr:row>30</xdr:row>
      <xdr:rowOff>128270</xdr:rowOff>
    </xdr:to>
    <xdr:cxnSp macro="">
      <xdr:nvCxnSpPr>
        <xdr:cNvPr id="88" name="直線コネクタ 87">
          <a:extLst>
            <a:ext uri="{FF2B5EF4-FFF2-40B4-BE49-F238E27FC236}">
              <a16:creationId xmlns:a16="http://schemas.microsoft.com/office/drawing/2014/main" id="{93996503-9201-460B-9A4C-436F510AF0BA}"/>
            </a:ext>
          </a:extLst>
        </xdr:cNvPr>
        <xdr:cNvCxnSpPr/>
      </xdr:nvCxnSpPr>
      <xdr:spPr>
        <a:xfrm>
          <a:off x="2295525" y="5054283"/>
          <a:ext cx="685800" cy="26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27093</xdr:rowOff>
    </xdr:from>
    <xdr:to>
      <xdr:col>7</xdr:col>
      <xdr:colOff>187325</xdr:colOff>
      <xdr:row>30</xdr:row>
      <xdr:rowOff>128693</xdr:rowOff>
    </xdr:to>
    <xdr:sp macro="" textlink="">
      <xdr:nvSpPr>
        <xdr:cNvPr id="89" name="楕円 88">
          <a:extLst>
            <a:ext uri="{FF2B5EF4-FFF2-40B4-BE49-F238E27FC236}">
              <a16:creationId xmlns:a16="http://schemas.microsoft.com/office/drawing/2014/main" id="{882172E9-2B25-4205-8E81-4828073C7072}"/>
            </a:ext>
          </a:extLst>
        </xdr:cNvPr>
        <xdr:cNvSpPr/>
      </xdr:nvSpPr>
      <xdr:spPr>
        <a:xfrm>
          <a:off x="1558925" y="4980093"/>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77893</xdr:rowOff>
    </xdr:from>
    <xdr:to>
      <xdr:col>11</xdr:col>
      <xdr:colOff>136525</xdr:colOff>
      <xdr:row>30</xdr:row>
      <xdr:rowOff>101283</xdr:rowOff>
    </xdr:to>
    <xdr:cxnSp macro="">
      <xdr:nvCxnSpPr>
        <xdr:cNvPr id="90" name="直線コネクタ 89">
          <a:extLst>
            <a:ext uri="{FF2B5EF4-FFF2-40B4-BE49-F238E27FC236}">
              <a16:creationId xmlns:a16="http://schemas.microsoft.com/office/drawing/2014/main" id="{B1095318-4643-42C9-89DC-5F08CFACB282}"/>
            </a:ext>
          </a:extLst>
        </xdr:cNvPr>
        <xdr:cNvCxnSpPr/>
      </xdr:nvCxnSpPr>
      <xdr:spPr>
        <a:xfrm>
          <a:off x="1609725" y="5030893"/>
          <a:ext cx="685800" cy="23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72513</xdr:rowOff>
    </xdr:from>
    <xdr:ext cx="405111" cy="259045"/>
    <xdr:sp macro="" textlink="">
      <xdr:nvSpPr>
        <xdr:cNvPr id="91" name="n_1aveValue有形固定資産減価償却率">
          <a:extLst>
            <a:ext uri="{FF2B5EF4-FFF2-40B4-BE49-F238E27FC236}">
              <a16:creationId xmlns:a16="http://schemas.microsoft.com/office/drawing/2014/main" id="{B46F702D-A161-40E9-AF52-542F6A8BF7E2}"/>
            </a:ext>
          </a:extLst>
        </xdr:cNvPr>
        <xdr:cNvSpPr txBox="1"/>
      </xdr:nvSpPr>
      <xdr:spPr>
        <a:xfrm>
          <a:off x="3470919" y="5190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65316</xdr:rowOff>
    </xdr:from>
    <xdr:ext cx="405111" cy="259045"/>
    <xdr:sp macro="" textlink="">
      <xdr:nvSpPr>
        <xdr:cNvPr id="92" name="n_2aveValue有形固定資産減価償却率">
          <a:extLst>
            <a:ext uri="{FF2B5EF4-FFF2-40B4-BE49-F238E27FC236}">
              <a16:creationId xmlns:a16="http://schemas.microsoft.com/office/drawing/2014/main" id="{D5331728-99D8-48EE-B55C-7C80F8B2E3DB}"/>
            </a:ext>
          </a:extLst>
        </xdr:cNvPr>
        <xdr:cNvSpPr txBox="1"/>
      </xdr:nvSpPr>
      <xdr:spPr>
        <a:xfrm>
          <a:off x="2797819" y="5183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32931</xdr:rowOff>
    </xdr:from>
    <xdr:ext cx="405111" cy="259045"/>
    <xdr:sp macro="" textlink="">
      <xdr:nvSpPr>
        <xdr:cNvPr id="93" name="n_3aveValue有形固定資産減価償却率">
          <a:extLst>
            <a:ext uri="{FF2B5EF4-FFF2-40B4-BE49-F238E27FC236}">
              <a16:creationId xmlns:a16="http://schemas.microsoft.com/office/drawing/2014/main" id="{53CE7180-F2FC-463A-ADD6-A807F074ED31}"/>
            </a:ext>
          </a:extLst>
        </xdr:cNvPr>
        <xdr:cNvSpPr txBox="1"/>
      </xdr:nvSpPr>
      <xdr:spPr>
        <a:xfrm>
          <a:off x="2112019" y="51510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18538</xdr:rowOff>
    </xdr:from>
    <xdr:ext cx="405111" cy="259045"/>
    <xdr:sp macro="" textlink="">
      <xdr:nvSpPr>
        <xdr:cNvPr id="94" name="n_4aveValue有形固定資産減価償却率">
          <a:extLst>
            <a:ext uri="{FF2B5EF4-FFF2-40B4-BE49-F238E27FC236}">
              <a16:creationId xmlns:a16="http://schemas.microsoft.com/office/drawing/2014/main" id="{3529F840-AB34-4394-B7D0-78C85AA56471}"/>
            </a:ext>
          </a:extLst>
        </xdr:cNvPr>
        <xdr:cNvSpPr txBox="1"/>
      </xdr:nvSpPr>
      <xdr:spPr>
        <a:xfrm>
          <a:off x="1426219" y="5136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51135</xdr:rowOff>
    </xdr:from>
    <xdr:ext cx="405111" cy="259045"/>
    <xdr:sp macro="" textlink="">
      <xdr:nvSpPr>
        <xdr:cNvPr id="95" name="n_1mainValue有形固定資産減価償却率">
          <a:extLst>
            <a:ext uri="{FF2B5EF4-FFF2-40B4-BE49-F238E27FC236}">
              <a16:creationId xmlns:a16="http://schemas.microsoft.com/office/drawing/2014/main" id="{06AC0A1E-F4DE-4B20-A1B6-4FF17C52B5DB}"/>
            </a:ext>
          </a:extLst>
        </xdr:cNvPr>
        <xdr:cNvSpPr txBox="1"/>
      </xdr:nvSpPr>
      <xdr:spPr>
        <a:xfrm>
          <a:off x="3470919" y="48390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24147</xdr:rowOff>
    </xdr:from>
    <xdr:ext cx="405111" cy="259045"/>
    <xdr:sp macro="" textlink="">
      <xdr:nvSpPr>
        <xdr:cNvPr id="96" name="n_2mainValue有形固定資産減価償却率">
          <a:extLst>
            <a:ext uri="{FF2B5EF4-FFF2-40B4-BE49-F238E27FC236}">
              <a16:creationId xmlns:a16="http://schemas.microsoft.com/office/drawing/2014/main" id="{0B4BE82E-1B3E-4BC4-A9AC-CBB8124B10D3}"/>
            </a:ext>
          </a:extLst>
        </xdr:cNvPr>
        <xdr:cNvSpPr txBox="1"/>
      </xdr:nvSpPr>
      <xdr:spPr>
        <a:xfrm>
          <a:off x="2797819" y="4812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168610</xdr:rowOff>
    </xdr:from>
    <xdr:ext cx="405111" cy="259045"/>
    <xdr:sp macro="" textlink="">
      <xdr:nvSpPr>
        <xdr:cNvPr id="97" name="n_3mainValue有形固定資産減価償却率">
          <a:extLst>
            <a:ext uri="{FF2B5EF4-FFF2-40B4-BE49-F238E27FC236}">
              <a16:creationId xmlns:a16="http://schemas.microsoft.com/office/drawing/2014/main" id="{FAE62210-A3BA-450B-A902-82ED51ABDC1B}"/>
            </a:ext>
          </a:extLst>
        </xdr:cNvPr>
        <xdr:cNvSpPr txBox="1"/>
      </xdr:nvSpPr>
      <xdr:spPr>
        <a:xfrm>
          <a:off x="2112019" y="47850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145220</xdr:rowOff>
    </xdr:from>
    <xdr:ext cx="405111" cy="259045"/>
    <xdr:sp macro="" textlink="">
      <xdr:nvSpPr>
        <xdr:cNvPr id="98" name="n_4mainValue有形固定資産減価償却率">
          <a:extLst>
            <a:ext uri="{FF2B5EF4-FFF2-40B4-BE49-F238E27FC236}">
              <a16:creationId xmlns:a16="http://schemas.microsoft.com/office/drawing/2014/main" id="{9215DA4B-3234-4805-B75A-C724CC33F8B2}"/>
            </a:ext>
          </a:extLst>
        </xdr:cNvPr>
        <xdr:cNvSpPr txBox="1"/>
      </xdr:nvSpPr>
      <xdr:spPr>
        <a:xfrm>
          <a:off x="1426219" y="47680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0C756ED5-CEF3-4720-9F45-30BF7645633B}"/>
            </a:ext>
          </a:extLst>
        </xdr:cNvPr>
        <xdr:cNvSpPr/>
      </xdr:nvSpPr>
      <xdr:spPr>
        <a:xfrm>
          <a:off x="10194925" y="3451225"/>
          <a:ext cx="3803650" cy="2095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618AE805-EDC5-4A3B-8F7A-7F9FD3443658}"/>
            </a:ext>
          </a:extLst>
        </xdr:cNvPr>
        <xdr:cNvSpPr/>
      </xdr:nvSpPr>
      <xdr:spPr>
        <a:xfrm>
          <a:off x="11150868" y="3713417"/>
          <a:ext cx="939264" cy="263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E66EA9DB-0309-46E9-B8D4-127D0317FC97}"/>
            </a:ext>
          </a:extLst>
        </xdr:cNvPr>
        <xdr:cNvSpPr/>
      </xdr:nvSpPr>
      <xdr:spPr>
        <a:xfrm>
          <a:off x="12443365" y="3696746"/>
          <a:ext cx="862519" cy="2963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[ 678.1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03565665-3D43-427C-979B-4211F67E8BC8}"/>
            </a:ext>
          </a:extLst>
        </xdr:cNvPr>
        <xdr:cNvSpPr/>
      </xdr:nvSpPr>
      <xdr:spPr>
        <a:xfrm>
          <a:off x="13966825" y="3524250"/>
          <a:ext cx="1371600" cy="2000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DBE4C500-AFE6-4A3F-8A60-CE2A0649F8BE}"/>
            </a:ext>
          </a:extLst>
        </xdr:cNvPr>
        <xdr:cNvSpPr/>
      </xdr:nvSpPr>
      <xdr:spPr>
        <a:xfrm>
          <a:off x="13966825" y="366077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8086F84E-B116-4660-9F83-D6220BCC77EB}"/>
            </a:ext>
          </a:extLst>
        </xdr:cNvPr>
        <xdr:cNvSpPr/>
      </xdr:nvSpPr>
      <xdr:spPr>
        <a:xfrm>
          <a:off x="15338425" y="3524250"/>
          <a:ext cx="1371600" cy="2000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8211636B-D91C-4A8C-8621-F20CE8354DB3}"/>
            </a:ext>
          </a:extLst>
        </xdr:cNvPr>
        <xdr:cNvSpPr/>
      </xdr:nvSpPr>
      <xdr:spPr>
        <a:xfrm>
          <a:off x="15338425" y="366077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9FD54EC7-6325-4761-BCB9-E3AC972DCC15}"/>
            </a:ext>
          </a:extLst>
        </xdr:cNvPr>
        <xdr:cNvSpPr/>
      </xdr:nvSpPr>
      <xdr:spPr>
        <a:xfrm>
          <a:off x="16817975" y="3524250"/>
          <a:ext cx="1371600" cy="2000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0E0227A1-60F7-4523-AA4D-4075441B8C54}"/>
            </a:ext>
          </a:extLst>
        </xdr:cNvPr>
        <xdr:cNvSpPr/>
      </xdr:nvSpPr>
      <xdr:spPr>
        <a:xfrm>
          <a:off x="16817975" y="366077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1414DD28-FDBF-4431-B9BB-45B4C19FAD9E}"/>
            </a:ext>
          </a:extLst>
        </xdr:cNvPr>
        <xdr:cNvSpPr/>
      </xdr:nvSpPr>
      <xdr:spPr>
        <a:xfrm>
          <a:off x="10194925" y="4029075"/>
          <a:ext cx="3803650" cy="2076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14EA34CB-1B99-4A77-A350-DE44A218EF47}"/>
            </a:ext>
          </a:extLst>
        </xdr:cNvPr>
        <xdr:cNvSpPr/>
      </xdr:nvSpPr>
      <xdr:spPr>
        <a:xfrm>
          <a:off x="14246225" y="402907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11986F43-E6BC-49FD-81A2-6CD1FCB73D64}"/>
            </a:ext>
          </a:extLst>
        </xdr:cNvPr>
        <xdr:cNvSpPr/>
      </xdr:nvSpPr>
      <xdr:spPr>
        <a:xfrm>
          <a:off x="14246225" y="4092575"/>
          <a:ext cx="4114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265A255A-6047-4F6A-9BB4-DD0ACD22CFB7}"/>
            </a:ext>
          </a:extLst>
        </xdr:cNvPr>
        <xdr:cNvSpPr txBox="1"/>
      </xdr:nvSpPr>
      <xdr:spPr>
        <a:xfrm>
          <a:off x="14322425" y="4308475"/>
          <a:ext cx="4102100" cy="17145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eaLnBrk="1" fontAlgn="auto" latinLnBrk="0" hangingPunct="1">
            <a:lnSpc>
              <a:spcPct val="100000"/>
            </a:lnSpc>
            <a:spcBef>
              <a:spcPts val="0"/>
            </a:spcBef>
            <a:spcAft>
              <a:spcPts val="0"/>
            </a:spcAft>
            <a:buClrTx/>
            <a:buSzTx/>
            <a:buFontTx/>
            <a:buNone/>
            <a:tabLst/>
            <a:defRPr/>
          </a:pPr>
          <a:r>
            <a:rPr lang="ja-JP" altLang="en-US" sz="1100" b="0" i="0">
              <a:solidFill>
                <a:schemeClr val="dk1"/>
              </a:solidFill>
              <a:effectLst/>
              <a:latin typeface="+mn-ea"/>
              <a:ea typeface="+mn-ea"/>
              <a:cs typeface="+mn-cs"/>
            </a:rPr>
            <a:t>令和</a:t>
          </a:r>
          <a:r>
            <a:rPr lang="en-US" altLang="ja-JP" sz="1100" b="0" i="0">
              <a:solidFill>
                <a:schemeClr val="dk1"/>
              </a:solidFill>
              <a:effectLst/>
              <a:latin typeface="+mn-ea"/>
              <a:ea typeface="+mn-ea"/>
              <a:cs typeface="+mn-cs"/>
            </a:rPr>
            <a:t>6</a:t>
          </a:r>
          <a:r>
            <a:rPr lang="ja-JP" altLang="en-US" sz="1100" b="0" i="0">
              <a:solidFill>
                <a:schemeClr val="dk1"/>
              </a:solidFill>
              <a:effectLst/>
              <a:latin typeface="+mn-ea"/>
              <a:ea typeface="+mn-ea"/>
              <a:cs typeface="+mn-cs"/>
            </a:rPr>
            <a:t>年度の債務償還比率は</a:t>
          </a:r>
          <a:r>
            <a:rPr lang="en-US" altLang="ja-JP" sz="1100" b="0" i="0">
              <a:solidFill>
                <a:schemeClr val="dk1"/>
              </a:solidFill>
              <a:effectLst/>
              <a:latin typeface="+mn-ea"/>
              <a:ea typeface="+mn-ea"/>
              <a:cs typeface="+mn-cs"/>
            </a:rPr>
            <a:t>678.1</a:t>
          </a:r>
          <a:r>
            <a:rPr lang="ja-JP" altLang="en-US" sz="1100" b="0" i="0">
              <a:solidFill>
                <a:schemeClr val="dk1"/>
              </a:solidFill>
              <a:effectLst/>
              <a:latin typeface="+mn-ea"/>
              <a:ea typeface="+mn-ea"/>
              <a:cs typeface="+mn-cs"/>
            </a:rPr>
            <a:t>％で、前年度の</a:t>
          </a:r>
          <a:r>
            <a:rPr lang="en-US" altLang="ja-JP" sz="1100" b="0" i="0">
              <a:solidFill>
                <a:schemeClr val="dk1"/>
              </a:solidFill>
              <a:effectLst/>
              <a:latin typeface="+mn-ea"/>
              <a:ea typeface="+mn-ea"/>
              <a:cs typeface="+mn-cs"/>
            </a:rPr>
            <a:t>643.1</a:t>
          </a:r>
          <a:r>
            <a:rPr lang="ja-JP" altLang="en-US" sz="1100" b="0" i="0">
              <a:solidFill>
                <a:schemeClr val="dk1"/>
              </a:solidFill>
              <a:effectLst/>
              <a:latin typeface="+mn-ea"/>
              <a:ea typeface="+mn-ea"/>
              <a:cs typeface="+mn-cs"/>
            </a:rPr>
            <a:t>％から</a:t>
          </a:r>
          <a:r>
            <a:rPr lang="en-US" altLang="ja-JP" sz="1100" b="0" i="0">
              <a:solidFill>
                <a:schemeClr val="dk1"/>
              </a:solidFill>
              <a:effectLst/>
              <a:latin typeface="+mn-ea"/>
              <a:ea typeface="+mn-ea"/>
              <a:cs typeface="+mn-cs"/>
            </a:rPr>
            <a:t>35.0</a:t>
          </a:r>
          <a:r>
            <a:rPr lang="ja-JP" altLang="en-US" sz="1100" b="0" i="0">
              <a:solidFill>
                <a:schemeClr val="dk1"/>
              </a:solidFill>
              <a:effectLst/>
              <a:latin typeface="+mn-ea"/>
              <a:ea typeface="+mn-ea"/>
              <a:cs typeface="+mn-cs"/>
            </a:rPr>
            <a:t>ポイント上昇し、類似団体平均を上回っている。主な要因として、大型事業の実施に伴う地方債残高の増加に加え、債務償還に充当可能な経常一般財源等が減少したことなどが考えられる。今後も大型事業が予定されていることから、事業規模及び実施時期の平準化を図るとともに、地方債発行額を元金償還額以内に抑制するなど、地方債残高及び公債費負担の縮減に努める必要がある。</a:t>
          </a:r>
        </a:p>
        <a:p>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46926AA0-710B-4E45-B5E0-B023C501059A}"/>
            </a:ext>
          </a:extLst>
        </xdr:cNvPr>
        <xdr:cNvSpPr txBox="1"/>
      </xdr:nvSpPr>
      <xdr:spPr>
        <a:xfrm>
          <a:off x="10156825" y="38449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4677464E-4137-4E52-9823-5235328DCF02}"/>
            </a:ext>
          </a:extLst>
        </xdr:cNvPr>
        <xdr:cNvCxnSpPr/>
      </xdr:nvCxnSpPr>
      <xdr:spPr>
        <a:xfrm>
          <a:off x="10194925" y="610552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131428C8-A13B-496C-8D3F-9D9730202E25}"/>
            </a:ext>
          </a:extLst>
        </xdr:cNvPr>
        <xdr:cNvSpPr txBox="1"/>
      </xdr:nvSpPr>
      <xdr:spPr>
        <a:xfrm>
          <a:off x="9705751" y="60180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79375</xdr:rowOff>
    </xdr:from>
    <xdr:to>
      <xdr:col>80</xdr:col>
      <xdr:colOff>9525</xdr:colOff>
      <xdr:row>34</xdr:row>
      <xdr:rowOff>79375</xdr:rowOff>
    </xdr:to>
    <xdr:cxnSp macro="">
      <xdr:nvCxnSpPr>
        <xdr:cNvPr id="115" name="直線コネクタ 114">
          <a:extLst>
            <a:ext uri="{FF2B5EF4-FFF2-40B4-BE49-F238E27FC236}">
              <a16:creationId xmlns:a16="http://schemas.microsoft.com/office/drawing/2014/main" id="{5C89D5C9-6102-4391-9B42-B454E8F90372}"/>
            </a:ext>
          </a:extLst>
        </xdr:cNvPr>
        <xdr:cNvCxnSpPr/>
      </xdr:nvCxnSpPr>
      <xdr:spPr>
        <a:xfrm>
          <a:off x="10194925" y="569277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33</xdr:row>
      <xdr:rowOff>157024</xdr:rowOff>
    </xdr:from>
    <xdr:ext cx="482824" cy="225703"/>
    <xdr:sp macro="" textlink="">
      <xdr:nvSpPr>
        <xdr:cNvPr id="116" name="テキスト ボックス 115">
          <a:extLst>
            <a:ext uri="{FF2B5EF4-FFF2-40B4-BE49-F238E27FC236}">
              <a16:creationId xmlns:a16="http://schemas.microsoft.com/office/drawing/2014/main" id="{2A27BE9A-DA5A-49C3-9C93-66D0C9A5CEC9}"/>
            </a:ext>
          </a:extLst>
        </xdr:cNvPr>
        <xdr:cNvSpPr txBox="1"/>
      </xdr:nvSpPr>
      <xdr:spPr>
        <a:xfrm>
          <a:off x="9705751" y="56053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161925</xdr:rowOff>
    </xdr:from>
    <xdr:to>
      <xdr:col>80</xdr:col>
      <xdr:colOff>9525</xdr:colOff>
      <xdr:row>31</xdr:row>
      <xdr:rowOff>161925</xdr:rowOff>
    </xdr:to>
    <xdr:cxnSp macro="">
      <xdr:nvCxnSpPr>
        <xdr:cNvPr id="117" name="直線コネクタ 116">
          <a:extLst>
            <a:ext uri="{FF2B5EF4-FFF2-40B4-BE49-F238E27FC236}">
              <a16:creationId xmlns:a16="http://schemas.microsoft.com/office/drawing/2014/main" id="{3AF23D49-9302-4468-A272-4009801AE194}"/>
            </a:ext>
          </a:extLst>
        </xdr:cNvPr>
        <xdr:cNvCxnSpPr/>
      </xdr:nvCxnSpPr>
      <xdr:spPr>
        <a:xfrm>
          <a:off x="10194925" y="528002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31</xdr:row>
      <xdr:rowOff>68124</xdr:rowOff>
    </xdr:from>
    <xdr:ext cx="482824" cy="225703"/>
    <xdr:sp macro="" textlink="">
      <xdr:nvSpPr>
        <xdr:cNvPr id="118" name="テキスト ボックス 117">
          <a:extLst>
            <a:ext uri="{FF2B5EF4-FFF2-40B4-BE49-F238E27FC236}">
              <a16:creationId xmlns:a16="http://schemas.microsoft.com/office/drawing/2014/main" id="{04FD94BA-BCD2-4D3C-8BB9-74FB7D7F963E}"/>
            </a:ext>
          </a:extLst>
        </xdr:cNvPr>
        <xdr:cNvSpPr txBox="1"/>
      </xdr:nvSpPr>
      <xdr:spPr>
        <a:xfrm>
          <a:off x="9705751" y="51862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73025</xdr:rowOff>
    </xdr:from>
    <xdr:to>
      <xdr:col>80</xdr:col>
      <xdr:colOff>9525</xdr:colOff>
      <xdr:row>29</xdr:row>
      <xdr:rowOff>73025</xdr:rowOff>
    </xdr:to>
    <xdr:cxnSp macro="">
      <xdr:nvCxnSpPr>
        <xdr:cNvPr id="119" name="直線コネクタ 118">
          <a:extLst>
            <a:ext uri="{FF2B5EF4-FFF2-40B4-BE49-F238E27FC236}">
              <a16:creationId xmlns:a16="http://schemas.microsoft.com/office/drawing/2014/main" id="{F82B155B-C40D-4277-B9EF-5CE3B812015E}"/>
            </a:ext>
          </a:extLst>
        </xdr:cNvPr>
        <xdr:cNvCxnSpPr/>
      </xdr:nvCxnSpPr>
      <xdr:spPr>
        <a:xfrm>
          <a:off x="10194925" y="486092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150674</xdr:rowOff>
    </xdr:from>
    <xdr:ext cx="410689" cy="225703"/>
    <xdr:sp macro="" textlink="">
      <xdr:nvSpPr>
        <xdr:cNvPr id="120" name="テキスト ボックス 119">
          <a:extLst>
            <a:ext uri="{FF2B5EF4-FFF2-40B4-BE49-F238E27FC236}">
              <a16:creationId xmlns:a16="http://schemas.microsoft.com/office/drawing/2014/main" id="{2F38DA3F-D4B0-4E53-A72C-4B909B9FBCF0}"/>
            </a:ext>
          </a:extLst>
        </xdr:cNvPr>
        <xdr:cNvSpPr txBox="1"/>
      </xdr:nvSpPr>
      <xdr:spPr>
        <a:xfrm>
          <a:off x="9758836" y="47734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155575</xdr:rowOff>
    </xdr:from>
    <xdr:to>
      <xdr:col>80</xdr:col>
      <xdr:colOff>9525</xdr:colOff>
      <xdr:row>26</xdr:row>
      <xdr:rowOff>155575</xdr:rowOff>
    </xdr:to>
    <xdr:cxnSp macro="">
      <xdr:nvCxnSpPr>
        <xdr:cNvPr id="121" name="直線コネクタ 120">
          <a:extLst>
            <a:ext uri="{FF2B5EF4-FFF2-40B4-BE49-F238E27FC236}">
              <a16:creationId xmlns:a16="http://schemas.microsoft.com/office/drawing/2014/main" id="{24E2FFD7-6EA9-4F92-B073-45E65C555A98}"/>
            </a:ext>
          </a:extLst>
        </xdr:cNvPr>
        <xdr:cNvCxnSpPr/>
      </xdr:nvCxnSpPr>
      <xdr:spPr>
        <a:xfrm>
          <a:off x="10194925" y="444817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26</xdr:row>
      <xdr:rowOff>61774</xdr:rowOff>
    </xdr:from>
    <xdr:ext cx="308097" cy="225703"/>
    <xdr:sp macro="" textlink="">
      <xdr:nvSpPr>
        <xdr:cNvPr id="122" name="テキスト ボックス 121">
          <a:extLst>
            <a:ext uri="{FF2B5EF4-FFF2-40B4-BE49-F238E27FC236}">
              <a16:creationId xmlns:a16="http://schemas.microsoft.com/office/drawing/2014/main" id="{7D86AA48-4C15-4777-985B-BFC6A1D1DCBA}"/>
            </a:ext>
          </a:extLst>
        </xdr:cNvPr>
        <xdr:cNvSpPr txBox="1"/>
      </xdr:nvSpPr>
      <xdr:spPr>
        <a:xfrm>
          <a:off x="9861428" y="435437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3" name="直線コネクタ 122">
          <a:extLst>
            <a:ext uri="{FF2B5EF4-FFF2-40B4-BE49-F238E27FC236}">
              <a16:creationId xmlns:a16="http://schemas.microsoft.com/office/drawing/2014/main" id="{054C161F-0031-4931-A2FA-FE19666644E1}"/>
            </a:ext>
          </a:extLst>
        </xdr:cNvPr>
        <xdr:cNvCxnSpPr/>
      </xdr:nvCxnSpPr>
      <xdr:spPr>
        <a:xfrm>
          <a:off x="10194925" y="402907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4" name="債務償還比率グラフ枠">
          <a:extLst>
            <a:ext uri="{FF2B5EF4-FFF2-40B4-BE49-F238E27FC236}">
              <a16:creationId xmlns:a16="http://schemas.microsoft.com/office/drawing/2014/main" id="{B34F2AB0-A60B-4178-9FBB-6998AAD0A6F0}"/>
            </a:ext>
          </a:extLst>
        </xdr:cNvPr>
        <xdr:cNvSpPr/>
      </xdr:nvSpPr>
      <xdr:spPr>
        <a:xfrm>
          <a:off x="10194925" y="4029075"/>
          <a:ext cx="3803650" cy="2076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155575</xdr:rowOff>
    </xdr:from>
    <xdr:to>
      <xdr:col>76</xdr:col>
      <xdr:colOff>21589</xdr:colOff>
      <xdr:row>34</xdr:row>
      <xdr:rowOff>170658</xdr:rowOff>
    </xdr:to>
    <xdr:cxnSp macro="">
      <xdr:nvCxnSpPr>
        <xdr:cNvPr id="125" name="直線コネクタ 124">
          <a:extLst>
            <a:ext uri="{FF2B5EF4-FFF2-40B4-BE49-F238E27FC236}">
              <a16:creationId xmlns:a16="http://schemas.microsoft.com/office/drawing/2014/main" id="{14AF57FA-08F2-4529-9F1A-E30A578AA71E}"/>
            </a:ext>
          </a:extLst>
        </xdr:cNvPr>
        <xdr:cNvCxnSpPr/>
      </xdr:nvCxnSpPr>
      <xdr:spPr>
        <a:xfrm flipV="1">
          <a:off x="13323570" y="4448175"/>
          <a:ext cx="1269" cy="1329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3035</xdr:rowOff>
    </xdr:from>
    <xdr:ext cx="560923" cy="259045"/>
    <xdr:sp macro="" textlink="">
      <xdr:nvSpPr>
        <xdr:cNvPr id="126" name="債務償還比率最小値テキスト">
          <a:extLst>
            <a:ext uri="{FF2B5EF4-FFF2-40B4-BE49-F238E27FC236}">
              <a16:creationId xmlns:a16="http://schemas.microsoft.com/office/drawing/2014/main" id="{F368CB05-90F7-41DB-AB9C-A70C02B2CE54}"/>
            </a:ext>
          </a:extLst>
        </xdr:cNvPr>
        <xdr:cNvSpPr txBox="1"/>
      </xdr:nvSpPr>
      <xdr:spPr>
        <a:xfrm>
          <a:off x="13376275" y="5781535"/>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170658</xdr:rowOff>
    </xdr:from>
    <xdr:to>
      <xdr:col>76</xdr:col>
      <xdr:colOff>111125</xdr:colOff>
      <xdr:row>34</xdr:row>
      <xdr:rowOff>170658</xdr:rowOff>
    </xdr:to>
    <xdr:cxnSp macro="">
      <xdr:nvCxnSpPr>
        <xdr:cNvPr id="127" name="直線コネクタ 126">
          <a:extLst>
            <a:ext uri="{FF2B5EF4-FFF2-40B4-BE49-F238E27FC236}">
              <a16:creationId xmlns:a16="http://schemas.microsoft.com/office/drawing/2014/main" id="{5AB60F99-7437-4867-9714-9EBF9B6B09FA}"/>
            </a:ext>
          </a:extLst>
        </xdr:cNvPr>
        <xdr:cNvCxnSpPr/>
      </xdr:nvCxnSpPr>
      <xdr:spPr>
        <a:xfrm>
          <a:off x="13255625" y="577770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102252</xdr:rowOff>
    </xdr:from>
    <xdr:ext cx="340478" cy="259045"/>
    <xdr:sp macro="" textlink="">
      <xdr:nvSpPr>
        <xdr:cNvPr id="128" name="債務償還比率最大値テキスト">
          <a:extLst>
            <a:ext uri="{FF2B5EF4-FFF2-40B4-BE49-F238E27FC236}">
              <a16:creationId xmlns:a16="http://schemas.microsoft.com/office/drawing/2014/main" id="{18CA5C3D-66A7-4AEC-AEC1-C51D68483C17}"/>
            </a:ext>
          </a:extLst>
        </xdr:cNvPr>
        <xdr:cNvSpPr txBox="1"/>
      </xdr:nvSpPr>
      <xdr:spPr>
        <a:xfrm>
          <a:off x="13376275" y="422975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155575</xdr:rowOff>
    </xdr:from>
    <xdr:to>
      <xdr:col>76</xdr:col>
      <xdr:colOff>111125</xdr:colOff>
      <xdr:row>26</xdr:row>
      <xdr:rowOff>155575</xdr:rowOff>
    </xdr:to>
    <xdr:cxnSp macro="">
      <xdr:nvCxnSpPr>
        <xdr:cNvPr id="129" name="直線コネクタ 128">
          <a:extLst>
            <a:ext uri="{FF2B5EF4-FFF2-40B4-BE49-F238E27FC236}">
              <a16:creationId xmlns:a16="http://schemas.microsoft.com/office/drawing/2014/main" id="{572DEB8A-B03F-4F44-8C04-36F67976FF45}"/>
            </a:ext>
          </a:extLst>
        </xdr:cNvPr>
        <xdr:cNvCxnSpPr/>
      </xdr:nvCxnSpPr>
      <xdr:spPr>
        <a:xfrm>
          <a:off x="13255625" y="444817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89059</xdr:rowOff>
    </xdr:from>
    <xdr:ext cx="469744" cy="259045"/>
    <xdr:sp macro="" textlink="">
      <xdr:nvSpPr>
        <xdr:cNvPr id="130" name="債務償還比率平均値テキスト">
          <a:extLst>
            <a:ext uri="{FF2B5EF4-FFF2-40B4-BE49-F238E27FC236}">
              <a16:creationId xmlns:a16="http://schemas.microsoft.com/office/drawing/2014/main" id="{1121DD63-AF47-4085-8B1A-59A1DE7A12BE}"/>
            </a:ext>
          </a:extLst>
        </xdr:cNvPr>
        <xdr:cNvSpPr txBox="1"/>
      </xdr:nvSpPr>
      <xdr:spPr>
        <a:xfrm>
          <a:off x="13376275" y="47118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66182</xdr:rowOff>
    </xdr:from>
    <xdr:to>
      <xdr:col>76</xdr:col>
      <xdr:colOff>73025</xdr:colOff>
      <xdr:row>29</xdr:row>
      <xdr:rowOff>167782</xdr:rowOff>
    </xdr:to>
    <xdr:sp macro="" textlink="">
      <xdr:nvSpPr>
        <xdr:cNvPr id="131" name="フローチャート: 判断 130">
          <a:extLst>
            <a:ext uri="{FF2B5EF4-FFF2-40B4-BE49-F238E27FC236}">
              <a16:creationId xmlns:a16="http://schemas.microsoft.com/office/drawing/2014/main" id="{1CD03B3D-7C85-40D6-A9BF-64862890FAE6}"/>
            </a:ext>
          </a:extLst>
        </xdr:cNvPr>
        <xdr:cNvSpPr/>
      </xdr:nvSpPr>
      <xdr:spPr>
        <a:xfrm>
          <a:off x="13293725" y="485408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62987</xdr:rowOff>
    </xdr:from>
    <xdr:to>
      <xdr:col>72</xdr:col>
      <xdr:colOff>123825</xdr:colOff>
      <xdr:row>29</xdr:row>
      <xdr:rowOff>164587</xdr:rowOff>
    </xdr:to>
    <xdr:sp macro="" textlink="">
      <xdr:nvSpPr>
        <xdr:cNvPr id="132" name="フローチャート: 判断 131">
          <a:extLst>
            <a:ext uri="{FF2B5EF4-FFF2-40B4-BE49-F238E27FC236}">
              <a16:creationId xmlns:a16="http://schemas.microsoft.com/office/drawing/2014/main" id="{0F3FEDE3-83C8-4726-BCA1-FEA5DBB42146}"/>
            </a:ext>
          </a:extLst>
        </xdr:cNvPr>
        <xdr:cNvSpPr/>
      </xdr:nvSpPr>
      <xdr:spPr>
        <a:xfrm>
          <a:off x="12639675" y="4850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69464</xdr:rowOff>
    </xdr:from>
    <xdr:to>
      <xdr:col>68</xdr:col>
      <xdr:colOff>123825</xdr:colOff>
      <xdr:row>29</xdr:row>
      <xdr:rowOff>171064</xdr:rowOff>
    </xdr:to>
    <xdr:sp macro="" textlink="">
      <xdr:nvSpPr>
        <xdr:cNvPr id="133" name="フローチャート: 判断 132">
          <a:extLst>
            <a:ext uri="{FF2B5EF4-FFF2-40B4-BE49-F238E27FC236}">
              <a16:creationId xmlns:a16="http://schemas.microsoft.com/office/drawing/2014/main" id="{D01D52FA-A4B7-411A-8838-D98C9FEC46ED}"/>
            </a:ext>
          </a:extLst>
        </xdr:cNvPr>
        <xdr:cNvSpPr/>
      </xdr:nvSpPr>
      <xdr:spPr>
        <a:xfrm>
          <a:off x="11953875" y="485736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42865</xdr:rowOff>
    </xdr:from>
    <xdr:to>
      <xdr:col>64</xdr:col>
      <xdr:colOff>123825</xdr:colOff>
      <xdr:row>29</xdr:row>
      <xdr:rowOff>144465</xdr:rowOff>
    </xdr:to>
    <xdr:sp macro="" textlink="">
      <xdr:nvSpPr>
        <xdr:cNvPr id="134" name="フローチャート: 判断 133">
          <a:extLst>
            <a:ext uri="{FF2B5EF4-FFF2-40B4-BE49-F238E27FC236}">
              <a16:creationId xmlns:a16="http://schemas.microsoft.com/office/drawing/2014/main" id="{7326187F-3DE7-461B-9B7C-B5AE0A719D54}"/>
            </a:ext>
          </a:extLst>
        </xdr:cNvPr>
        <xdr:cNvSpPr/>
      </xdr:nvSpPr>
      <xdr:spPr>
        <a:xfrm>
          <a:off x="11268075" y="4830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166878</xdr:rowOff>
    </xdr:from>
    <xdr:to>
      <xdr:col>60</xdr:col>
      <xdr:colOff>123825</xdr:colOff>
      <xdr:row>30</xdr:row>
      <xdr:rowOff>97028</xdr:rowOff>
    </xdr:to>
    <xdr:sp macro="" textlink="">
      <xdr:nvSpPr>
        <xdr:cNvPr id="135" name="フローチャート: 判断 134">
          <a:extLst>
            <a:ext uri="{FF2B5EF4-FFF2-40B4-BE49-F238E27FC236}">
              <a16:creationId xmlns:a16="http://schemas.microsoft.com/office/drawing/2014/main" id="{178F7624-5EDE-4FA8-B640-F1B8313CADFB}"/>
            </a:ext>
          </a:extLst>
        </xdr:cNvPr>
        <xdr:cNvSpPr/>
      </xdr:nvSpPr>
      <xdr:spPr>
        <a:xfrm>
          <a:off x="10582275" y="495477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6" name="テキスト ボックス 135">
          <a:extLst>
            <a:ext uri="{FF2B5EF4-FFF2-40B4-BE49-F238E27FC236}">
              <a16:creationId xmlns:a16="http://schemas.microsoft.com/office/drawing/2014/main" id="{1CB41CF0-AE20-431F-AD1E-32E714181D36}"/>
            </a:ext>
          </a:extLst>
        </xdr:cNvPr>
        <xdr:cNvSpPr txBox="1"/>
      </xdr:nvSpPr>
      <xdr:spPr>
        <a:xfrm>
          <a:off x="1316672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7" name="テキスト ボックス 136">
          <a:extLst>
            <a:ext uri="{FF2B5EF4-FFF2-40B4-BE49-F238E27FC236}">
              <a16:creationId xmlns:a16="http://schemas.microsoft.com/office/drawing/2014/main" id="{BB618FFD-8E3F-4C5D-AD3E-5C89A4BCD7AF}"/>
            </a:ext>
          </a:extLst>
        </xdr:cNvPr>
        <xdr:cNvSpPr txBox="1"/>
      </xdr:nvSpPr>
      <xdr:spPr>
        <a:xfrm>
          <a:off x="1253172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E9EEFA5B-0DA5-4043-8AA2-32ACBAB4B04A}"/>
            </a:ext>
          </a:extLst>
        </xdr:cNvPr>
        <xdr:cNvSpPr txBox="1"/>
      </xdr:nvSpPr>
      <xdr:spPr>
        <a:xfrm>
          <a:off x="1184592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D1A7A548-9E31-4C60-B256-4656C1813150}"/>
            </a:ext>
          </a:extLst>
        </xdr:cNvPr>
        <xdr:cNvSpPr txBox="1"/>
      </xdr:nvSpPr>
      <xdr:spPr>
        <a:xfrm>
          <a:off x="1116012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88A7BF0D-4EAA-44FC-ADC6-9D85B5072EBB}"/>
            </a:ext>
          </a:extLst>
        </xdr:cNvPr>
        <xdr:cNvSpPr txBox="1"/>
      </xdr:nvSpPr>
      <xdr:spPr>
        <a:xfrm>
          <a:off x="1047432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4582</xdr:rowOff>
    </xdr:from>
    <xdr:to>
      <xdr:col>76</xdr:col>
      <xdr:colOff>73025</xdr:colOff>
      <xdr:row>30</xdr:row>
      <xdr:rowOff>106182</xdr:rowOff>
    </xdr:to>
    <xdr:sp macro="" textlink="">
      <xdr:nvSpPr>
        <xdr:cNvPr id="141" name="楕円 140">
          <a:extLst>
            <a:ext uri="{FF2B5EF4-FFF2-40B4-BE49-F238E27FC236}">
              <a16:creationId xmlns:a16="http://schemas.microsoft.com/office/drawing/2014/main" id="{3520BF96-439B-455A-9547-DD34CD23C969}"/>
            </a:ext>
          </a:extLst>
        </xdr:cNvPr>
        <xdr:cNvSpPr/>
      </xdr:nvSpPr>
      <xdr:spPr>
        <a:xfrm>
          <a:off x="13293725" y="495758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154459</xdr:rowOff>
    </xdr:from>
    <xdr:ext cx="469744" cy="259045"/>
    <xdr:sp macro="" textlink="">
      <xdr:nvSpPr>
        <xdr:cNvPr id="142" name="債務償還比率該当値テキスト">
          <a:extLst>
            <a:ext uri="{FF2B5EF4-FFF2-40B4-BE49-F238E27FC236}">
              <a16:creationId xmlns:a16="http://schemas.microsoft.com/office/drawing/2014/main" id="{EF46CE40-C206-4210-AB13-8C60CEC5A89A}"/>
            </a:ext>
          </a:extLst>
        </xdr:cNvPr>
        <xdr:cNvSpPr txBox="1"/>
      </xdr:nvSpPr>
      <xdr:spPr>
        <a:xfrm>
          <a:off x="13376275" y="49423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145806</xdr:rowOff>
    </xdr:from>
    <xdr:to>
      <xdr:col>72</xdr:col>
      <xdr:colOff>123825</xdr:colOff>
      <xdr:row>30</xdr:row>
      <xdr:rowOff>75956</xdr:rowOff>
    </xdr:to>
    <xdr:sp macro="" textlink="">
      <xdr:nvSpPr>
        <xdr:cNvPr id="143" name="楕円 142">
          <a:extLst>
            <a:ext uri="{FF2B5EF4-FFF2-40B4-BE49-F238E27FC236}">
              <a16:creationId xmlns:a16="http://schemas.microsoft.com/office/drawing/2014/main" id="{7769EBD1-7E76-4FF5-83DC-5F5BDCEC3609}"/>
            </a:ext>
          </a:extLst>
        </xdr:cNvPr>
        <xdr:cNvSpPr/>
      </xdr:nvSpPr>
      <xdr:spPr>
        <a:xfrm>
          <a:off x="12639675" y="493370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25156</xdr:rowOff>
    </xdr:from>
    <xdr:to>
      <xdr:col>76</xdr:col>
      <xdr:colOff>22225</xdr:colOff>
      <xdr:row>30</xdr:row>
      <xdr:rowOff>55382</xdr:rowOff>
    </xdr:to>
    <xdr:cxnSp macro="">
      <xdr:nvCxnSpPr>
        <xdr:cNvPr id="144" name="直線コネクタ 143">
          <a:extLst>
            <a:ext uri="{FF2B5EF4-FFF2-40B4-BE49-F238E27FC236}">
              <a16:creationId xmlns:a16="http://schemas.microsoft.com/office/drawing/2014/main" id="{0074FED3-0248-428B-93EB-D941F51ADC2E}"/>
            </a:ext>
          </a:extLst>
        </xdr:cNvPr>
        <xdr:cNvCxnSpPr/>
      </xdr:nvCxnSpPr>
      <xdr:spPr>
        <a:xfrm>
          <a:off x="12690475" y="4978156"/>
          <a:ext cx="635000" cy="30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148742</xdr:rowOff>
    </xdr:from>
    <xdr:to>
      <xdr:col>68</xdr:col>
      <xdr:colOff>123825</xdr:colOff>
      <xdr:row>30</xdr:row>
      <xdr:rowOff>78892</xdr:rowOff>
    </xdr:to>
    <xdr:sp macro="" textlink="">
      <xdr:nvSpPr>
        <xdr:cNvPr id="145" name="楕円 144">
          <a:extLst>
            <a:ext uri="{FF2B5EF4-FFF2-40B4-BE49-F238E27FC236}">
              <a16:creationId xmlns:a16="http://schemas.microsoft.com/office/drawing/2014/main" id="{7164106B-3B72-440F-A0E9-CB1994AE2E7B}"/>
            </a:ext>
          </a:extLst>
        </xdr:cNvPr>
        <xdr:cNvSpPr/>
      </xdr:nvSpPr>
      <xdr:spPr>
        <a:xfrm>
          <a:off x="11953875" y="493664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25156</xdr:rowOff>
    </xdr:from>
    <xdr:to>
      <xdr:col>72</xdr:col>
      <xdr:colOff>73025</xdr:colOff>
      <xdr:row>30</xdr:row>
      <xdr:rowOff>28092</xdr:rowOff>
    </xdr:to>
    <xdr:cxnSp macro="">
      <xdr:nvCxnSpPr>
        <xdr:cNvPr id="146" name="直線コネクタ 145">
          <a:extLst>
            <a:ext uri="{FF2B5EF4-FFF2-40B4-BE49-F238E27FC236}">
              <a16:creationId xmlns:a16="http://schemas.microsoft.com/office/drawing/2014/main" id="{63A06315-BC13-48CE-B5F9-CBD6457E34E2}"/>
            </a:ext>
          </a:extLst>
        </xdr:cNvPr>
        <xdr:cNvCxnSpPr/>
      </xdr:nvCxnSpPr>
      <xdr:spPr>
        <a:xfrm flipV="1">
          <a:off x="12004675" y="4978156"/>
          <a:ext cx="685800" cy="2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130780</xdr:rowOff>
    </xdr:from>
    <xdr:to>
      <xdr:col>64</xdr:col>
      <xdr:colOff>123825</xdr:colOff>
      <xdr:row>30</xdr:row>
      <xdr:rowOff>60930</xdr:rowOff>
    </xdr:to>
    <xdr:sp macro="" textlink="">
      <xdr:nvSpPr>
        <xdr:cNvPr id="147" name="楕円 146">
          <a:extLst>
            <a:ext uri="{FF2B5EF4-FFF2-40B4-BE49-F238E27FC236}">
              <a16:creationId xmlns:a16="http://schemas.microsoft.com/office/drawing/2014/main" id="{58E3C8FC-5A6C-49B1-A170-F3414DFCD8BD}"/>
            </a:ext>
          </a:extLst>
        </xdr:cNvPr>
        <xdr:cNvSpPr/>
      </xdr:nvSpPr>
      <xdr:spPr>
        <a:xfrm>
          <a:off x="11268075" y="491868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10130</xdr:rowOff>
    </xdr:from>
    <xdr:to>
      <xdr:col>68</xdr:col>
      <xdr:colOff>73025</xdr:colOff>
      <xdr:row>30</xdr:row>
      <xdr:rowOff>28092</xdr:rowOff>
    </xdr:to>
    <xdr:cxnSp macro="">
      <xdr:nvCxnSpPr>
        <xdr:cNvPr id="148" name="直線コネクタ 147">
          <a:extLst>
            <a:ext uri="{FF2B5EF4-FFF2-40B4-BE49-F238E27FC236}">
              <a16:creationId xmlns:a16="http://schemas.microsoft.com/office/drawing/2014/main" id="{E34CC753-83F7-49CA-BB5F-8126867C02AB}"/>
            </a:ext>
          </a:extLst>
        </xdr:cNvPr>
        <xdr:cNvCxnSpPr/>
      </xdr:nvCxnSpPr>
      <xdr:spPr>
        <a:xfrm>
          <a:off x="11318875" y="4963130"/>
          <a:ext cx="6858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68488</xdr:rowOff>
    </xdr:from>
    <xdr:to>
      <xdr:col>60</xdr:col>
      <xdr:colOff>123825</xdr:colOff>
      <xdr:row>30</xdr:row>
      <xdr:rowOff>170088</xdr:rowOff>
    </xdr:to>
    <xdr:sp macro="" textlink="">
      <xdr:nvSpPr>
        <xdr:cNvPr id="149" name="楕円 148">
          <a:extLst>
            <a:ext uri="{FF2B5EF4-FFF2-40B4-BE49-F238E27FC236}">
              <a16:creationId xmlns:a16="http://schemas.microsoft.com/office/drawing/2014/main" id="{6CB2E1C8-80E2-44DB-B8DB-6B9BAE16D650}"/>
            </a:ext>
          </a:extLst>
        </xdr:cNvPr>
        <xdr:cNvSpPr/>
      </xdr:nvSpPr>
      <xdr:spPr>
        <a:xfrm>
          <a:off x="10582275" y="502148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10130</xdr:rowOff>
    </xdr:from>
    <xdr:to>
      <xdr:col>64</xdr:col>
      <xdr:colOff>73025</xdr:colOff>
      <xdr:row>30</xdr:row>
      <xdr:rowOff>119288</xdr:rowOff>
    </xdr:to>
    <xdr:cxnSp macro="">
      <xdr:nvCxnSpPr>
        <xdr:cNvPr id="150" name="直線コネクタ 149">
          <a:extLst>
            <a:ext uri="{FF2B5EF4-FFF2-40B4-BE49-F238E27FC236}">
              <a16:creationId xmlns:a16="http://schemas.microsoft.com/office/drawing/2014/main" id="{1A604ED6-6BCC-4F9C-BE11-D2E21516EE67}"/>
            </a:ext>
          </a:extLst>
        </xdr:cNvPr>
        <xdr:cNvCxnSpPr/>
      </xdr:nvCxnSpPr>
      <xdr:spPr>
        <a:xfrm flipV="1">
          <a:off x="10633075" y="4963130"/>
          <a:ext cx="685800" cy="109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9664</xdr:rowOff>
    </xdr:from>
    <xdr:ext cx="469744" cy="259045"/>
    <xdr:sp macro="" textlink="">
      <xdr:nvSpPr>
        <xdr:cNvPr id="151" name="n_1aveValue債務償還比率">
          <a:extLst>
            <a:ext uri="{FF2B5EF4-FFF2-40B4-BE49-F238E27FC236}">
              <a16:creationId xmlns:a16="http://schemas.microsoft.com/office/drawing/2014/main" id="{409EF222-4071-416C-B123-9FF519698E0A}"/>
            </a:ext>
          </a:extLst>
        </xdr:cNvPr>
        <xdr:cNvSpPr txBox="1"/>
      </xdr:nvSpPr>
      <xdr:spPr>
        <a:xfrm>
          <a:off x="12461952" y="4632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16141</xdr:rowOff>
    </xdr:from>
    <xdr:ext cx="469744" cy="259045"/>
    <xdr:sp macro="" textlink="">
      <xdr:nvSpPr>
        <xdr:cNvPr id="152" name="n_2aveValue債務償還比率">
          <a:extLst>
            <a:ext uri="{FF2B5EF4-FFF2-40B4-BE49-F238E27FC236}">
              <a16:creationId xmlns:a16="http://schemas.microsoft.com/office/drawing/2014/main" id="{2A9DB06D-1400-46B4-9749-1884989264A3}"/>
            </a:ext>
          </a:extLst>
        </xdr:cNvPr>
        <xdr:cNvSpPr txBox="1"/>
      </xdr:nvSpPr>
      <xdr:spPr>
        <a:xfrm>
          <a:off x="11788852" y="4638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160992</xdr:rowOff>
    </xdr:from>
    <xdr:ext cx="469744" cy="259045"/>
    <xdr:sp macro="" textlink="">
      <xdr:nvSpPr>
        <xdr:cNvPr id="153" name="n_3aveValue債務償還比率">
          <a:extLst>
            <a:ext uri="{FF2B5EF4-FFF2-40B4-BE49-F238E27FC236}">
              <a16:creationId xmlns:a16="http://schemas.microsoft.com/office/drawing/2014/main" id="{64045AD1-2CDD-4E8A-89B1-3A2E45847063}"/>
            </a:ext>
          </a:extLst>
        </xdr:cNvPr>
        <xdr:cNvSpPr txBox="1"/>
      </xdr:nvSpPr>
      <xdr:spPr>
        <a:xfrm>
          <a:off x="11103052" y="4618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113555</xdr:rowOff>
    </xdr:from>
    <xdr:ext cx="469744" cy="259045"/>
    <xdr:sp macro="" textlink="">
      <xdr:nvSpPr>
        <xdr:cNvPr id="154" name="n_4aveValue債務償還比率">
          <a:extLst>
            <a:ext uri="{FF2B5EF4-FFF2-40B4-BE49-F238E27FC236}">
              <a16:creationId xmlns:a16="http://schemas.microsoft.com/office/drawing/2014/main" id="{0885846A-300A-4B77-834E-F153B3D27481}"/>
            </a:ext>
          </a:extLst>
        </xdr:cNvPr>
        <xdr:cNvSpPr txBox="1"/>
      </xdr:nvSpPr>
      <xdr:spPr>
        <a:xfrm>
          <a:off x="10417252" y="4736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67083</xdr:rowOff>
    </xdr:from>
    <xdr:ext cx="469744" cy="259045"/>
    <xdr:sp macro="" textlink="">
      <xdr:nvSpPr>
        <xdr:cNvPr id="155" name="n_1mainValue債務償還比率">
          <a:extLst>
            <a:ext uri="{FF2B5EF4-FFF2-40B4-BE49-F238E27FC236}">
              <a16:creationId xmlns:a16="http://schemas.microsoft.com/office/drawing/2014/main" id="{DD1E1036-96D8-404D-B970-C5A24D5CABD6}"/>
            </a:ext>
          </a:extLst>
        </xdr:cNvPr>
        <xdr:cNvSpPr txBox="1"/>
      </xdr:nvSpPr>
      <xdr:spPr>
        <a:xfrm>
          <a:off x="12461952" y="5020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70019</xdr:rowOff>
    </xdr:from>
    <xdr:ext cx="469744" cy="259045"/>
    <xdr:sp macro="" textlink="">
      <xdr:nvSpPr>
        <xdr:cNvPr id="156" name="n_2mainValue債務償還比率">
          <a:extLst>
            <a:ext uri="{FF2B5EF4-FFF2-40B4-BE49-F238E27FC236}">
              <a16:creationId xmlns:a16="http://schemas.microsoft.com/office/drawing/2014/main" id="{D0B8A178-2612-4A5D-A02F-0008CC4DA1AC}"/>
            </a:ext>
          </a:extLst>
        </xdr:cNvPr>
        <xdr:cNvSpPr txBox="1"/>
      </xdr:nvSpPr>
      <xdr:spPr>
        <a:xfrm>
          <a:off x="11788852" y="5023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52057</xdr:rowOff>
    </xdr:from>
    <xdr:ext cx="469744" cy="259045"/>
    <xdr:sp macro="" textlink="">
      <xdr:nvSpPr>
        <xdr:cNvPr id="157" name="n_3mainValue債務償還比率">
          <a:extLst>
            <a:ext uri="{FF2B5EF4-FFF2-40B4-BE49-F238E27FC236}">
              <a16:creationId xmlns:a16="http://schemas.microsoft.com/office/drawing/2014/main" id="{A16AD213-8C9C-48DD-AA54-10B986DF582E}"/>
            </a:ext>
          </a:extLst>
        </xdr:cNvPr>
        <xdr:cNvSpPr txBox="1"/>
      </xdr:nvSpPr>
      <xdr:spPr>
        <a:xfrm>
          <a:off x="11103052" y="5005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161215</xdr:rowOff>
    </xdr:from>
    <xdr:ext cx="469744" cy="259045"/>
    <xdr:sp macro="" textlink="">
      <xdr:nvSpPr>
        <xdr:cNvPr id="158" name="n_4mainValue債務償還比率">
          <a:extLst>
            <a:ext uri="{FF2B5EF4-FFF2-40B4-BE49-F238E27FC236}">
              <a16:creationId xmlns:a16="http://schemas.microsoft.com/office/drawing/2014/main" id="{45D6878D-32E7-4179-B3B2-511684424B0E}"/>
            </a:ext>
          </a:extLst>
        </xdr:cNvPr>
        <xdr:cNvSpPr txBox="1"/>
      </xdr:nvSpPr>
      <xdr:spPr>
        <a:xfrm>
          <a:off x="10417252" y="51142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9" name="正方形/長方形 158">
          <a:extLst>
            <a:ext uri="{FF2B5EF4-FFF2-40B4-BE49-F238E27FC236}">
              <a16:creationId xmlns:a16="http://schemas.microsoft.com/office/drawing/2014/main" id="{A821E36A-5338-4DC8-9CFE-C16243F85284}"/>
            </a:ext>
          </a:extLst>
        </xdr:cNvPr>
        <xdr:cNvSpPr/>
      </xdr:nvSpPr>
      <xdr:spPr>
        <a:xfrm>
          <a:off x="1152525" y="6921500"/>
          <a:ext cx="5314950" cy="330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0" name="正方形/長方形 159">
          <a:extLst>
            <a:ext uri="{FF2B5EF4-FFF2-40B4-BE49-F238E27FC236}">
              <a16:creationId xmlns:a16="http://schemas.microsoft.com/office/drawing/2014/main" id="{B125AB60-9583-4F61-8661-67A5FC1310F6}"/>
            </a:ext>
          </a:extLst>
        </xdr:cNvPr>
        <xdr:cNvSpPr/>
      </xdr:nvSpPr>
      <xdr:spPr>
        <a:xfrm>
          <a:off x="1152525" y="10544175"/>
          <a:ext cx="5314950" cy="330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1" name="テキスト ボックス 160">
          <a:extLst>
            <a:ext uri="{FF2B5EF4-FFF2-40B4-BE49-F238E27FC236}">
              <a16:creationId xmlns:a16="http://schemas.microsoft.com/office/drawing/2014/main" id="{2076D634-E86E-4E4A-B279-C45B1A7615C3}"/>
            </a:ext>
          </a:extLst>
        </xdr:cNvPr>
        <xdr:cNvSpPr txBox="1"/>
      </xdr:nvSpPr>
      <xdr:spPr>
        <a:xfrm>
          <a:off x="835025" y="71628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2" name="テキスト ボックス 161">
          <a:extLst>
            <a:ext uri="{FF2B5EF4-FFF2-40B4-BE49-F238E27FC236}">
              <a16:creationId xmlns:a16="http://schemas.microsoft.com/office/drawing/2014/main" id="{464FE3AD-EDB5-4641-9810-D072D3A13A6A}"/>
            </a:ext>
          </a:extLst>
        </xdr:cNvPr>
        <xdr:cNvSpPr txBox="1"/>
      </xdr:nvSpPr>
      <xdr:spPr>
        <a:xfrm>
          <a:off x="6296025" y="97345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3" name="テキスト ボックス 162">
          <a:extLst>
            <a:ext uri="{FF2B5EF4-FFF2-40B4-BE49-F238E27FC236}">
              <a16:creationId xmlns:a16="http://schemas.microsoft.com/office/drawing/2014/main" id="{8C3501C7-9268-4ABB-9873-C80A83E31E9B}"/>
            </a:ext>
          </a:extLst>
        </xdr:cNvPr>
        <xdr:cNvSpPr txBox="1"/>
      </xdr:nvSpPr>
      <xdr:spPr>
        <a:xfrm>
          <a:off x="835025" y="107600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4" name="テキスト ボックス 163">
          <a:extLst>
            <a:ext uri="{FF2B5EF4-FFF2-40B4-BE49-F238E27FC236}">
              <a16:creationId xmlns:a16="http://schemas.microsoft.com/office/drawing/2014/main" id="{CF17FF68-8504-4935-9BCB-9EDD2E2A790C}"/>
            </a:ext>
          </a:extLst>
        </xdr:cNvPr>
        <xdr:cNvSpPr txBox="1"/>
      </xdr:nvSpPr>
      <xdr:spPr>
        <a:xfrm>
          <a:off x="6296025" y="134143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D1D14BC0-7D13-4164-82D0-F139D0D68525}"/>
            </a:ext>
          </a:extLst>
        </xdr:cNvPr>
        <xdr:cNvSpPr/>
      </xdr:nvSpPr>
      <xdr:spPr>
        <a:xfrm>
          <a:off x="577850" y="127000"/>
          <a:ext cx="1142365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832B70A7-5673-4F9D-B0C8-471CF1A9A6AC}"/>
            </a:ext>
          </a:extLst>
        </xdr:cNvPr>
        <xdr:cNvSpPr/>
      </xdr:nvSpPr>
      <xdr:spPr>
        <a:xfrm>
          <a:off x="17145000" y="18415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6527FE35-1723-4265-9997-670110F6D25B}"/>
            </a:ext>
          </a:extLst>
        </xdr:cNvPr>
        <xdr:cNvSpPr/>
      </xdr:nvSpPr>
      <xdr:spPr>
        <a:xfrm>
          <a:off x="17164050" y="20955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97D2F064-E00B-496A-9171-D166B314232E}"/>
            </a:ext>
          </a:extLst>
        </xdr:cNvPr>
        <xdr:cNvSpPr/>
      </xdr:nvSpPr>
      <xdr:spPr>
        <a:xfrm>
          <a:off x="17189450" y="23495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宮崎県串間市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80745827-2A97-46D0-847C-D27311CDBE0F}"/>
            </a:ext>
          </a:extLst>
        </xdr:cNvPr>
        <xdr:cNvSpPr/>
      </xdr:nvSpPr>
      <xdr:spPr>
        <a:xfrm>
          <a:off x="14636750" y="18415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468A894F-FC63-449D-8024-351389833412}"/>
            </a:ext>
          </a:extLst>
        </xdr:cNvPr>
        <xdr:cNvSpPr/>
      </xdr:nvSpPr>
      <xdr:spPr>
        <a:xfrm>
          <a:off x="14662150" y="20955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87385824-A1B0-4C3A-B2A4-08D51845EA9E}"/>
            </a:ext>
          </a:extLst>
        </xdr:cNvPr>
        <xdr:cNvSpPr/>
      </xdr:nvSpPr>
      <xdr:spPr>
        <a:xfrm>
          <a:off x="14687550" y="23495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BDE68B09-1B40-4E08-B148-6859B07B375F}"/>
            </a:ext>
          </a:extLst>
        </xdr:cNvPr>
        <xdr:cNvSpPr/>
      </xdr:nvSpPr>
      <xdr:spPr>
        <a:xfrm>
          <a:off x="685800" y="85725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2CDE4C8F-E7F4-4BED-968C-5B11CD4789FB}"/>
            </a:ext>
          </a:extLst>
        </xdr:cNvPr>
        <xdr:cNvSpPr/>
      </xdr:nvSpPr>
      <xdr:spPr>
        <a:xfrm>
          <a:off x="812800" y="88900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790DF7BD-525D-450D-BD4C-1BD11E2B8FD7}"/>
            </a:ext>
          </a:extLst>
        </xdr:cNvPr>
        <xdr:cNvSpPr/>
      </xdr:nvSpPr>
      <xdr:spPr>
        <a:xfrm>
          <a:off x="2012950" y="889000"/>
          <a:ext cx="12001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16,047
15,898
294.92
17,256,427
16,764,867
374,974
7,012,436
12,108,291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DC7C5AA5-08F2-4CC0-B023-629AEE4DC74E}"/>
            </a:ext>
          </a:extLst>
        </xdr:cNvPr>
        <xdr:cNvSpPr/>
      </xdr:nvSpPr>
      <xdr:spPr>
        <a:xfrm>
          <a:off x="3213100" y="88900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0057B3F-2CBE-4BC3-9F02-E7A3658094AB}"/>
            </a:ext>
          </a:extLst>
        </xdr:cNvPr>
        <xdr:cNvSpPr/>
      </xdr:nvSpPr>
      <xdr:spPr>
        <a:xfrm>
          <a:off x="4584700" y="90805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C0FD158F-29B4-4414-AA7B-E7208E105E9E}"/>
            </a:ext>
          </a:extLst>
        </xdr:cNvPr>
        <xdr:cNvSpPr/>
      </xdr:nvSpPr>
      <xdr:spPr>
        <a:xfrm>
          <a:off x="6407150" y="90805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7.4
43.2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DD78D5D9-4182-47A7-98A3-33F382D6A75F}"/>
            </a:ext>
          </a:extLst>
        </xdr:cNvPr>
        <xdr:cNvSpPr/>
      </xdr:nvSpPr>
      <xdr:spPr>
        <a:xfrm>
          <a:off x="7607300" y="92075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B465DF9E-65F8-462D-89FE-317CE0CB5C3A}"/>
            </a:ext>
          </a:extLst>
        </xdr:cNvPr>
        <xdr:cNvSpPr/>
      </xdr:nvSpPr>
      <xdr:spPr>
        <a:xfrm>
          <a:off x="4584700" y="165100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E25E9BE2-8AAB-43B2-BF47-EDFD9DC35771}"/>
            </a:ext>
          </a:extLst>
        </xdr:cNvPr>
        <xdr:cNvSpPr/>
      </xdr:nvSpPr>
      <xdr:spPr>
        <a:xfrm>
          <a:off x="6470650" y="1651000"/>
          <a:ext cx="3302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AA942EE5-2238-4B04-B482-4C36E29B2761}"/>
            </a:ext>
          </a:extLst>
        </xdr:cNvPr>
        <xdr:cNvSpPr/>
      </xdr:nvSpPr>
      <xdr:spPr>
        <a:xfrm>
          <a:off x="9969500" y="857250"/>
          <a:ext cx="1371600" cy="12255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EAD606B4-2BCA-4654-80D2-B711CDD1A5F4}"/>
            </a:ext>
          </a:extLst>
        </xdr:cNvPr>
        <xdr:cNvSpPr/>
      </xdr:nvSpPr>
      <xdr:spPr>
        <a:xfrm>
          <a:off x="10210800" y="920750"/>
          <a:ext cx="12001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38B576C-88A9-4D89-ADEE-E32DE17C79FB}"/>
            </a:ext>
          </a:extLst>
        </xdr:cNvPr>
        <xdr:cNvSpPr/>
      </xdr:nvSpPr>
      <xdr:spPr>
        <a:xfrm>
          <a:off x="10210800" y="11747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D08758C5-7058-4356-A3DA-E55B60D41693}"/>
            </a:ext>
          </a:extLst>
        </xdr:cNvPr>
        <xdr:cNvSpPr/>
      </xdr:nvSpPr>
      <xdr:spPr>
        <a:xfrm>
          <a:off x="10210800" y="149225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4D5236C2-2962-4FF9-BF06-66CF6181404F}"/>
            </a:ext>
          </a:extLst>
        </xdr:cNvPr>
        <xdr:cNvCxnSpPr/>
      </xdr:nvCxnSpPr>
      <xdr:spPr>
        <a:xfrm flipH="1">
          <a:off x="10052050" y="10033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A3BB5CF8-C341-40E5-85A8-E3B51237F4AC}"/>
            </a:ext>
          </a:extLst>
        </xdr:cNvPr>
        <xdr:cNvSpPr/>
      </xdr:nvSpPr>
      <xdr:spPr>
        <a:xfrm>
          <a:off x="10106025" y="9588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21FDD58C-CD06-4707-A0C0-56C1124D3603}"/>
            </a:ext>
          </a:extLst>
        </xdr:cNvPr>
        <xdr:cNvSpPr/>
      </xdr:nvSpPr>
      <xdr:spPr>
        <a:xfrm>
          <a:off x="10106025" y="121285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A9F81817-170C-4D3A-821C-98F55BCC59AF}"/>
            </a:ext>
          </a:extLst>
        </xdr:cNvPr>
        <xdr:cNvCxnSpPr/>
      </xdr:nvCxnSpPr>
      <xdr:spPr>
        <a:xfrm>
          <a:off x="10131425" y="147320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0AC4AA4-8DEC-4BFE-AEF7-1915B6CA1A4A}"/>
            </a:ext>
          </a:extLst>
        </xdr:cNvPr>
        <xdr:cNvCxnSpPr/>
      </xdr:nvCxnSpPr>
      <xdr:spPr>
        <a:xfrm>
          <a:off x="10071100" y="14732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29950CB4-B534-4983-99DF-679E5AC13E8A}"/>
            </a:ext>
          </a:extLst>
        </xdr:cNvPr>
        <xdr:cNvCxnSpPr/>
      </xdr:nvCxnSpPr>
      <xdr:spPr>
        <a:xfrm flipV="1">
          <a:off x="10131425" y="16986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435B18DE-4163-444A-B5D4-DFAB177B9CFD}"/>
            </a:ext>
          </a:extLst>
        </xdr:cNvPr>
        <xdr:cNvCxnSpPr/>
      </xdr:nvCxnSpPr>
      <xdr:spPr>
        <a:xfrm>
          <a:off x="10071100" y="18351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53ED35E8-AC59-407D-A434-8FC9C9639032}"/>
            </a:ext>
          </a:extLst>
        </xdr:cNvPr>
        <xdr:cNvSpPr txBox="1"/>
      </xdr:nvSpPr>
      <xdr:spPr>
        <a:xfrm>
          <a:off x="641350" y="26924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E453AC33-36DC-4796-ACE4-7F66452FD1BE}"/>
            </a:ext>
          </a:extLst>
        </xdr:cNvPr>
        <xdr:cNvSpPr txBox="1"/>
      </xdr:nvSpPr>
      <xdr:spPr>
        <a:xfrm>
          <a:off x="641350" y="29972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FC0266A6-56E3-472D-8D98-3E2DDA34C1FF}"/>
            </a:ext>
          </a:extLst>
        </xdr:cNvPr>
        <xdr:cNvSpPr txBox="1"/>
      </xdr:nvSpPr>
      <xdr:spPr>
        <a:xfrm>
          <a:off x="641350" y="3302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4A9FB40B-F929-4889-B6DE-029B53FDC384}"/>
            </a:ext>
          </a:extLst>
        </xdr:cNvPr>
        <xdr:cNvSpPr txBox="1"/>
      </xdr:nvSpPr>
      <xdr:spPr>
        <a:xfrm>
          <a:off x="641350" y="361315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9A2CB424-5714-45E4-AD48-A1A29B57BEE3}"/>
            </a:ext>
          </a:extLst>
        </xdr:cNvPr>
        <xdr:cNvSpPr/>
      </xdr:nvSpPr>
      <xdr:spPr>
        <a:xfrm>
          <a:off x="685800" y="40386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9DC23EF9-5E4A-48ED-919B-F8B4B67369B3}"/>
            </a:ext>
          </a:extLst>
        </xdr:cNvPr>
        <xdr:cNvSpPr/>
      </xdr:nvSpPr>
      <xdr:spPr>
        <a:xfrm>
          <a:off x="8128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BDCE7DA1-761F-4952-9900-ED5656DF7379}"/>
            </a:ext>
          </a:extLst>
        </xdr:cNvPr>
        <xdr:cNvSpPr/>
      </xdr:nvSpPr>
      <xdr:spPr>
        <a:xfrm>
          <a:off x="8128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A97C4C59-EF5D-48B4-A1E7-CC0751D6638C}"/>
            </a:ext>
          </a:extLst>
        </xdr:cNvPr>
        <xdr:cNvSpPr/>
      </xdr:nvSpPr>
      <xdr:spPr>
        <a:xfrm>
          <a:off x="17145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7A61DA0D-EF71-40DC-A9B8-8CF49B1E41E4}"/>
            </a:ext>
          </a:extLst>
        </xdr:cNvPr>
        <xdr:cNvSpPr/>
      </xdr:nvSpPr>
      <xdr:spPr>
        <a:xfrm>
          <a:off x="17145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9E17CF3D-9BD3-471A-B5A3-0EEAC9A034A4}"/>
            </a:ext>
          </a:extLst>
        </xdr:cNvPr>
        <xdr:cNvSpPr/>
      </xdr:nvSpPr>
      <xdr:spPr>
        <a:xfrm>
          <a:off x="27432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F746E3D3-4128-4242-9CB1-595514B85C7F}"/>
            </a:ext>
          </a:extLst>
        </xdr:cNvPr>
        <xdr:cNvSpPr/>
      </xdr:nvSpPr>
      <xdr:spPr>
        <a:xfrm>
          <a:off x="27432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D4232357-A0E7-4573-93B4-B303C04F5254}"/>
            </a:ext>
          </a:extLst>
        </xdr:cNvPr>
        <xdr:cNvSpPr/>
      </xdr:nvSpPr>
      <xdr:spPr>
        <a:xfrm>
          <a:off x="685800" y="51371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8C126B3F-0CB0-4743-8255-F8BDAA6DE6D0}"/>
            </a:ext>
          </a:extLst>
        </xdr:cNvPr>
        <xdr:cNvSpPr txBox="1"/>
      </xdr:nvSpPr>
      <xdr:spPr>
        <a:xfrm>
          <a:off x="666750" y="4953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1C774BE0-044E-4395-9A83-FCFEE55E883C}"/>
            </a:ext>
          </a:extLst>
        </xdr:cNvPr>
        <xdr:cNvCxnSpPr/>
      </xdr:nvCxnSpPr>
      <xdr:spPr>
        <a:xfrm>
          <a:off x="685800" y="7340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1F45AB9-FF00-4AC8-B2E1-1AE85140BAAC}"/>
            </a:ext>
          </a:extLst>
        </xdr:cNvPr>
        <xdr:cNvSpPr txBox="1"/>
      </xdr:nvSpPr>
      <xdr:spPr>
        <a:xfrm>
          <a:off x="275771" y="7204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1C35EBE3-31F3-4824-92B5-118CB798029F}"/>
            </a:ext>
          </a:extLst>
        </xdr:cNvPr>
        <xdr:cNvCxnSpPr/>
      </xdr:nvCxnSpPr>
      <xdr:spPr>
        <a:xfrm>
          <a:off x="685800" y="6972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302DB391-3C77-4F86-A956-5F97EF84E491}"/>
            </a:ext>
          </a:extLst>
        </xdr:cNvPr>
        <xdr:cNvSpPr txBox="1"/>
      </xdr:nvSpPr>
      <xdr:spPr>
        <a:xfrm>
          <a:off x="275771" y="6836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A4240EAF-9448-4DB9-96E7-4863616171CC}"/>
            </a:ext>
          </a:extLst>
        </xdr:cNvPr>
        <xdr:cNvCxnSpPr/>
      </xdr:nvCxnSpPr>
      <xdr:spPr>
        <a:xfrm>
          <a:off x="685800" y="6604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271D496F-6C35-4D62-A8A5-AF61294B35FB}"/>
            </a:ext>
          </a:extLst>
        </xdr:cNvPr>
        <xdr:cNvSpPr txBox="1"/>
      </xdr:nvSpPr>
      <xdr:spPr>
        <a:xfrm>
          <a:off x="339891" y="6468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2DC60EBE-B62D-492B-87F6-7606482A63E1}"/>
            </a:ext>
          </a:extLst>
        </xdr:cNvPr>
        <xdr:cNvCxnSpPr/>
      </xdr:nvCxnSpPr>
      <xdr:spPr>
        <a:xfrm>
          <a:off x="685800" y="6242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0AD0A3C-D4D2-4122-AB7D-322CE39F9936}"/>
            </a:ext>
          </a:extLst>
        </xdr:cNvPr>
        <xdr:cNvSpPr txBox="1"/>
      </xdr:nvSpPr>
      <xdr:spPr>
        <a:xfrm>
          <a:off x="33989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5969FB22-F6BE-426B-8A7C-AB672297747E}"/>
            </a:ext>
          </a:extLst>
        </xdr:cNvPr>
        <xdr:cNvCxnSpPr/>
      </xdr:nvCxnSpPr>
      <xdr:spPr>
        <a:xfrm>
          <a:off x="685800" y="5873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A6B6D09A-A64F-4729-B871-F689369F1F92}"/>
            </a:ext>
          </a:extLst>
        </xdr:cNvPr>
        <xdr:cNvSpPr txBox="1"/>
      </xdr:nvSpPr>
      <xdr:spPr>
        <a:xfrm>
          <a:off x="339891" y="57378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DD220F60-C5EB-4175-A944-BC8B3F432A76}"/>
            </a:ext>
          </a:extLst>
        </xdr:cNvPr>
        <xdr:cNvCxnSpPr/>
      </xdr:nvCxnSpPr>
      <xdr:spPr>
        <a:xfrm>
          <a:off x="685800" y="5505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FC049AD2-65D3-49E3-A454-C6344DF243F3}"/>
            </a:ext>
          </a:extLst>
        </xdr:cNvPr>
        <xdr:cNvSpPr txBox="1"/>
      </xdr:nvSpPr>
      <xdr:spPr>
        <a:xfrm>
          <a:off x="339891" y="5369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C65376A7-079F-4E03-BE6B-988B2FEEEEDD}"/>
            </a:ext>
          </a:extLst>
        </xdr:cNvPr>
        <xdr:cNvCxnSpPr/>
      </xdr:nvCxnSpPr>
      <xdr:spPr>
        <a:xfrm>
          <a:off x="685800" y="5137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261E7E82-7205-449A-8E62-00D9955EA688}"/>
            </a:ext>
          </a:extLst>
        </xdr:cNvPr>
        <xdr:cNvSpPr txBox="1"/>
      </xdr:nvSpPr>
      <xdr:spPr>
        <a:xfrm>
          <a:off x="384961" y="5001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BC259E65-FD61-4EEB-919D-E5FE6E1B2E6D}"/>
            </a:ext>
          </a:extLst>
        </xdr:cNvPr>
        <xdr:cNvSpPr/>
      </xdr:nvSpPr>
      <xdr:spPr>
        <a:xfrm>
          <a:off x="685800" y="51371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11430</xdr:rowOff>
    </xdr:from>
    <xdr:to>
      <xdr:col>24</xdr:col>
      <xdr:colOff>62865</xdr:colOff>
      <xdr:row>41</xdr:row>
      <xdr:rowOff>131445</xdr:rowOff>
    </xdr:to>
    <xdr:cxnSp macro="">
      <xdr:nvCxnSpPr>
        <xdr:cNvPr id="57" name="直線コネクタ 56">
          <a:extLst>
            <a:ext uri="{FF2B5EF4-FFF2-40B4-BE49-F238E27FC236}">
              <a16:creationId xmlns:a16="http://schemas.microsoft.com/office/drawing/2014/main" id="{3C968F89-DEDB-4DDF-8ABE-7A0DB2282CB0}"/>
            </a:ext>
          </a:extLst>
        </xdr:cNvPr>
        <xdr:cNvCxnSpPr/>
      </xdr:nvCxnSpPr>
      <xdr:spPr>
        <a:xfrm flipV="1">
          <a:off x="4177665" y="5624830"/>
          <a:ext cx="0" cy="1275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135272</xdr:rowOff>
    </xdr:from>
    <xdr:ext cx="405111" cy="259045"/>
    <xdr:sp macro="" textlink="">
      <xdr:nvSpPr>
        <xdr:cNvPr id="58" name="【道路】&#10;有形固定資産減価償却率最小値テキスト">
          <a:extLst>
            <a:ext uri="{FF2B5EF4-FFF2-40B4-BE49-F238E27FC236}">
              <a16:creationId xmlns:a16="http://schemas.microsoft.com/office/drawing/2014/main" id="{6E9DA79F-3413-4050-B0BD-CB209CF5430C}"/>
            </a:ext>
          </a:extLst>
        </xdr:cNvPr>
        <xdr:cNvSpPr txBox="1"/>
      </xdr:nvSpPr>
      <xdr:spPr>
        <a:xfrm>
          <a:off x="4216400" y="6904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131445</xdr:rowOff>
    </xdr:from>
    <xdr:to>
      <xdr:col>24</xdr:col>
      <xdr:colOff>152400</xdr:colOff>
      <xdr:row>41</xdr:row>
      <xdr:rowOff>131445</xdr:rowOff>
    </xdr:to>
    <xdr:cxnSp macro="">
      <xdr:nvCxnSpPr>
        <xdr:cNvPr id="59" name="直線コネクタ 58">
          <a:extLst>
            <a:ext uri="{FF2B5EF4-FFF2-40B4-BE49-F238E27FC236}">
              <a16:creationId xmlns:a16="http://schemas.microsoft.com/office/drawing/2014/main" id="{944B316D-7887-4395-8D24-54E6CCB033A5}"/>
            </a:ext>
          </a:extLst>
        </xdr:cNvPr>
        <xdr:cNvCxnSpPr/>
      </xdr:nvCxnSpPr>
      <xdr:spPr>
        <a:xfrm>
          <a:off x="4108450" y="690054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129557</xdr:rowOff>
    </xdr:from>
    <xdr:ext cx="405111" cy="259045"/>
    <xdr:sp macro="" textlink="">
      <xdr:nvSpPr>
        <xdr:cNvPr id="60" name="【道路】&#10;有形固定資産減価償却率最大値テキスト">
          <a:extLst>
            <a:ext uri="{FF2B5EF4-FFF2-40B4-BE49-F238E27FC236}">
              <a16:creationId xmlns:a16="http://schemas.microsoft.com/office/drawing/2014/main" id="{8AC66ACA-7E1B-4ACA-AE87-713B05750435}"/>
            </a:ext>
          </a:extLst>
        </xdr:cNvPr>
        <xdr:cNvSpPr txBox="1"/>
      </xdr:nvSpPr>
      <xdr:spPr>
        <a:xfrm>
          <a:off x="4216400" y="541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11430</xdr:rowOff>
    </xdr:from>
    <xdr:to>
      <xdr:col>24</xdr:col>
      <xdr:colOff>152400</xdr:colOff>
      <xdr:row>34</xdr:row>
      <xdr:rowOff>11430</xdr:rowOff>
    </xdr:to>
    <xdr:cxnSp macro="">
      <xdr:nvCxnSpPr>
        <xdr:cNvPr id="61" name="直線コネクタ 60">
          <a:extLst>
            <a:ext uri="{FF2B5EF4-FFF2-40B4-BE49-F238E27FC236}">
              <a16:creationId xmlns:a16="http://schemas.microsoft.com/office/drawing/2014/main" id="{7BE7C468-46B3-4A3F-9F2B-B6FF00B7FF16}"/>
            </a:ext>
          </a:extLst>
        </xdr:cNvPr>
        <xdr:cNvCxnSpPr/>
      </xdr:nvCxnSpPr>
      <xdr:spPr>
        <a:xfrm>
          <a:off x="4108450" y="562483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22877</xdr:rowOff>
    </xdr:from>
    <xdr:ext cx="405111" cy="259045"/>
    <xdr:sp macro="" textlink="">
      <xdr:nvSpPr>
        <xdr:cNvPr id="62" name="【道路】&#10;有形固定資産減価償却率平均値テキスト">
          <a:extLst>
            <a:ext uri="{FF2B5EF4-FFF2-40B4-BE49-F238E27FC236}">
              <a16:creationId xmlns:a16="http://schemas.microsoft.com/office/drawing/2014/main" id="{053C1646-7273-416A-AD63-F8BFDEF03E57}"/>
            </a:ext>
          </a:extLst>
        </xdr:cNvPr>
        <xdr:cNvSpPr txBox="1"/>
      </xdr:nvSpPr>
      <xdr:spPr>
        <a:xfrm>
          <a:off x="4216400" y="62966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44450</xdr:rowOff>
    </xdr:from>
    <xdr:to>
      <xdr:col>24</xdr:col>
      <xdr:colOff>114300</xdr:colOff>
      <xdr:row>38</xdr:row>
      <xdr:rowOff>146050</xdr:rowOff>
    </xdr:to>
    <xdr:sp macro="" textlink="">
      <xdr:nvSpPr>
        <xdr:cNvPr id="63" name="フローチャート: 判断 62">
          <a:extLst>
            <a:ext uri="{FF2B5EF4-FFF2-40B4-BE49-F238E27FC236}">
              <a16:creationId xmlns:a16="http://schemas.microsoft.com/office/drawing/2014/main" id="{CDA96DC5-3134-4175-A7E8-8A7AF1774FD3}"/>
            </a:ext>
          </a:extLst>
        </xdr:cNvPr>
        <xdr:cNvSpPr/>
      </xdr:nvSpPr>
      <xdr:spPr>
        <a:xfrm>
          <a:off x="4127500" y="6318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19685</xdr:rowOff>
    </xdr:from>
    <xdr:to>
      <xdr:col>20</xdr:col>
      <xdr:colOff>38100</xdr:colOff>
      <xdr:row>38</xdr:row>
      <xdr:rowOff>121285</xdr:rowOff>
    </xdr:to>
    <xdr:sp macro="" textlink="">
      <xdr:nvSpPr>
        <xdr:cNvPr id="64" name="フローチャート: 判断 63">
          <a:extLst>
            <a:ext uri="{FF2B5EF4-FFF2-40B4-BE49-F238E27FC236}">
              <a16:creationId xmlns:a16="http://schemas.microsoft.com/office/drawing/2014/main" id="{E3E830FE-E77F-4DC8-9B49-C09A9EFA3635}"/>
            </a:ext>
          </a:extLst>
        </xdr:cNvPr>
        <xdr:cNvSpPr/>
      </xdr:nvSpPr>
      <xdr:spPr>
        <a:xfrm>
          <a:off x="3384550" y="629348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17780</xdr:rowOff>
    </xdr:from>
    <xdr:to>
      <xdr:col>15</xdr:col>
      <xdr:colOff>101600</xdr:colOff>
      <xdr:row>38</xdr:row>
      <xdr:rowOff>119380</xdr:rowOff>
    </xdr:to>
    <xdr:sp macro="" textlink="">
      <xdr:nvSpPr>
        <xdr:cNvPr id="65" name="フローチャート: 判断 64">
          <a:extLst>
            <a:ext uri="{FF2B5EF4-FFF2-40B4-BE49-F238E27FC236}">
              <a16:creationId xmlns:a16="http://schemas.microsoft.com/office/drawing/2014/main" id="{8A4C664F-BFE7-4CBE-ADC8-18BF63086C94}"/>
            </a:ext>
          </a:extLst>
        </xdr:cNvPr>
        <xdr:cNvSpPr/>
      </xdr:nvSpPr>
      <xdr:spPr>
        <a:xfrm>
          <a:off x="2571750" y="6291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6350</xdr:rowOff>
    </xdr:from>
    <xdr:to>
      <xdr:col>10</xdr:col>
      <xdr:colOff>165100</xdr:colOff>
      <xdr:row>38</xdr:row>
      <xdr:rowOff>107950</xdr:rowOff>
    </xdr:to>
    <xdr:sp macro="" textlink="">
      <xdr:nvSpPr>
        <xdr:cNvPr id="66" name="フローチャート: 判断 65">
          <a:extLst>
            <a:ext uri="{FF2B5EF4-FFF2-40B4-BE49-F238E27FC236}">
              <a16:creationId xmlns:a16="http://schemas.microsoft.com/office/drawing/2014/main" id="{A396578C-0965-4BB3-9409-318565E2D4CD}"/>
            </a:ext>
          </a:extLst>
        </xdr:cNvPr>
        <xdr:cNvSpPr/>
      </xdr:nvSpPr>
      <xdr:spPr>
        <a:xfrm>
          <a:off x="1778000" y="628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133985</xdr:rowOff>
    </xdr:from>
    <xdr:to>
      <xdr:col>6</xdr:col>
      <xdr:colOff>38100</xdr:colOff>
      <xdr:row>38</xdr:row>
      <xdr:rowOff>64135</xdr:rowOff>
    </xdr:to>
    <xdr:sp macro="" textlink="">
      <xdr:nvSpPr>
        <xdr:cNvPr id="67" name="フローチャート: 判断 66">
          <a:extLst>
            <a:ext uri="{FF2B5EF4-FFF2-40B4-BE49-F238E27FC236}">
              <a16:creationId xmlns:a16="http://schemas.microsoft.com/office/drawing/2014/main" id="{1954E740-2555-466A-A589-0A6C9420DB2E}"/>
            </a:ext>
          </a:extLst>
        </xdr:cNvPr>
        <xdr:cNvSpPr/>
      </xdr:nvSpPr>
      <xdr:spPr>
        <a:xfrm>
          <a:off x="984250" y="624268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96F815FF-171D-4FD9-BF68-5BAA0BBDF17C}"/>
            </a:ext>
          </a:extLst>
        </xdr:cNvPr>
        <xdr:cNvSpPr txBox="1"/>
      </xdr:nvSpPr>
      <xdr:spPr>
        <a:xfrm>
          <a:off x="40068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BEB206A8-D402-4160-9BE0-DC7D06D44CA9}"/>
            </a:ext>
          </a:extLst>
        </xdr:cNvPr>
        <xdr:cNvSpPr txBox="1"/>
      </xdr:nvSpPr>
      <xdr:spPr>
        <a:xfrm>
          <a:off x="32575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4505B6E6-115E-41CE-B7CE-8D335C6C4615}"/>
            </a:ext>
          </a:extLst>
        </xdr:cNvPr>
        <xdr:cNvSpPr txBox="1"/>
      </xdr:nvSpPr>
      <xdr:spPr>
        <a:xfrm>
          <a:off x="24511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ABA9E859-1056-4232-8F9F-FA036CC3C71E}"/>
            </a:ext>
          </a:extLst>
        </xdr:cNvPr>
        <xdr:cNvSpPr txBox="1"/>
      </xdr:nvSpPr>
      <xdr:spPr>
        <a:xfrm>
          <a:off x="16573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8C43B03A-9E6C-47D2-809D-D1DA282519B4}"/>
            </a:ext>
          </a:extLst>
        </xdr:cNvPr>
        <xdr:cNvSpPr txBox="1"/>
      </xdr:nvSpPr>
      <xdr:spPr>
        <a:xfrm>
          <a:off x="8572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166370</xdr:rowOff>
    </xdr:from>
    <xdr:to>
      <xdr:col>24</xdr:col>
      <xdr:colOff>114300</xdr:colOff>
      <xdr:row>38</xdr:row>
      <xdr:rowOff>96520</xdr:rowOff>
    </xdr:to>
    <xdr:sp macro="" textlink="">
      <xdr:nvSpPr>
        <xdr:cNvPr id="73" name="楕円 72">
          <a:extLst>
            <a:ext uri="{FF2B5EF4-FFF2-40B4-BE49-F238E27FC236}">
              <a16:creationId xmlns:a16="http://schemas.microsoft.com/office/drawing/2014/main" id="{331960D9-2501-4BDE-B907-0186969F9129}"/>
            </a:ext>
          </a:extLst>
        </xdr:cNvPr>
        <xdr:cNvSpPr/>
      </xdr:nvSpPr>
      <xdr:spPr>
        <a:xfrm>
          <a:off x="4127500" y="627507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17797</xdr:rowOff>
    </xdr:from>
    <xdr:ext cx="405111" cy="259045"/>
    <xdr:sp macro="" textlink="">
      <xdr:nvSpPr>
        <xdr:cNvPr id="74" name="【道路】&#10;有形固定資産減価償却率該当値テキスト">
          <a:extLst>
            <a:ext uri="{FF2B5EF4-FFF2-40B4-BE49-F238E27FC236}">
              <a16:creationId xmlns:a16="http://schemas.microsoft.com/office/drawing/2014/main" id="{6B721339-CB9B-4937-8081-7F7AFE369650}"/>
            </a:ext>
          </a:extLst>
        </xdr:cNvPr>
        <xdr:cNvSpPr txBox="1"/>
      </xdr:nvSpPr>
      <xdr:spPr>
        <a:xfrm>
          <a:off x="4216400" y="6126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137795</xdr:rowOff>
    </xdr:from>
    <xdr:to>
      <xdr:col>20</xdr:col>
      <xdr:colOff>38100</xdr:colOff>
      <xdr:row>38</xdr:row>
      <xdr:rowOff>67945</xdr:rowOff>
    </xdr:to>
    <xdr:sp macro="" textlink="">
      <xdr:nvSpPr>
        <xdr:cNvPr id="75" name="楕円 74">
          <a:extLst>
            <a:ext uri="{FF2B5EF4-FFF2-40B4-BE49-F238E27FC236}">
              <a16:creationId xmlns:a16="http://schemas.microsoft.com/office/drawing/2014/main" id="{4655460A-E55D-460E-A1C4-F802143A49C1}"/>
            </a:ext>
          </a:extLst>
        </xdr:cNvPr>
        <xdr:cNvSpPr/>
      </xdr:nvSpPr>
      <xdr:spPr>
        <a:xfrm>
          <a:off x="3384550" y="624649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17145</xdr:rowOff>
    </xdr:from>
    <xdr:to>
      <xdr:col>24</xdr:col>
      <xdr:colOff>63500</xdr:colOff>
      <xdr:row>38</xdr:row>
      <xdr:rowOff>45720</xdr:rowOff>
    </xdr:to>
    <xdr:cxnSp macro="">
      <xdr:nvCxnSpPr>
        <xdr:cNvPr id="76" name="直線コネクタ 75">
          <a:extLst>
            <a:ext uri="{FF2B5EF4-FFF2-40B4-BE49-F238E27FC236}">
              <a16:creationId xmlns:a16="http://schemas.microsoft.com/office/drawing/2014/main" id="{766DEDAA-0A87-4EB4-A2EC-8EF291593EBE}"/>
            </a:ext>
          </a:extLst>
        </xdr:cNvPr>
        <xdr:cNvCxnSpPr/>
      </xdr:nvCxnSpPr>
      <xdr:spPr>
        <a:xfrm>
          <a:off x="3429000" y="6290945"/>
          <a:ext cx="7493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111125</xdr:rowOff>
    </xdr:from>
    <xdr:to>
      <xdr:col>15</xdr:col>
      <xdr:colOff>101600</xdr:colOff>
      <xdr:row>38</xdr:row>
      <xdr:rowOff>41275</xdr:rowOff>
    </xdr:to>
    <xdr:sp macro="" textlink="">
      <xdr:nvSpPr>
        <xdr:cNvPr id="77" name="楕円 76">
          <a:extLst>
            <a:ext uri="{FF2B5EF4-FFF2-40B4-BE49-F238E27FC236}">
              <a16:creationId xmlns:a16="http://schemas.microsoft.com/office/drawing/2014/main" id="{AC5A7A23-D9C6-4121-A62C-07A4F4E1D79D}"/>
            </a:ext>
          </a:extLst>
        </xdr:cNvPr>
        <xdr:cNvSpPr/>
      </xdr:nvSpPr>
      <xdr:spPr>
        <a:xfrm>
          <a:off x="2571750" y="621982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161925</xdr:rowOff>
    </xdr:from>
    <xdr:to>
      <xdr:col>19</xdr:col>
      <xdr:colOff>177800</xdr:colOff>
      <xdr:row>38</xdr:row>
      <xdr:rowOff>17145</xdr:rowOff>
    </xdr:to>
    <xdr:cxnSp macro="">
      <xdr:nvCxnSpPr>
        <xdr:cNvPr id="78" name="直線コネクタ 77">
          <a:extLst>
            <a:ext uri="{FF2B5EF4-FFF2-40B4-BE49-F238E27FC236}">
              <a16:creationId xmlns:a16="http://schemas.microsoft.com/office/drawing/2014/main" id="{FC37D59E-F7F9-4FEF-946B-724886B25DA5}"/>
            </a:ext>
          </a:extLst>
        </xdr:cNvPr>
        <xdr:cNvCxnSpPr/>
      </xdr:nvCxnSpPr>
      <xdr:spPr>
        <a:xfrm>
          <a:off x="2622550" y="6270625"/>
          <a:ext cx="806450" cy="20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86360</xdr:rowOff>
    </xdr:from>
    <xdr:to>
      <xdr:col>10</xdr:col>
      <xdr:colOff>165100</xdr:colOff>
      <xdr:row>38</xdr:row>
      <xdr:rowOff>16510</xdr:rowOff>
    </xdr:to>
    <xdr:sp macro="" textlink="">
      <xdr:nvSpPr>
        <xdr:cNvPr id="79" name="楕円 78">
          <a:extLst>
            <a:ext uri="{FF2B5EF4-FFF2-40B4-BE49-F238E27FC236}">
              <a16:creationId xmlns:a16="http://schemas.microsoft.com/office/drawing/2014/main" id="{5F568155-4101-4606-9D86-789C2A0B743F}"/>
            </a:ext>
          </a:extLst>
        </xdr:cNvPr>
        <xdr:cNvSpPr/>
      </xdr:nvSpPr>
      <xdr:spPr>
        <a:xfrm>
          <a:off x="1778000" y="619506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137160</xdr:rowOff>
    </xdr:from>
    <xdr:to>
      <xdr:col>15</xdr:col>
      <xdr:colOff>50800</xdr:colOff>
      <xdr:row>37</xdr:row>
      <xdr:rowOff>161925</xdr:rowOff>
    </xdr:to>
    <xdr:cxnSp macro="">
      <xdr:nvCxnSpPr>
        <xdr:cNvPr id="80" name="直線コネクタ 79">
          <a:extLst>
            <a:ext uri="{FF2B5EF4-FFF2-40B4-BE49-F238E27FC236}">
              <a16:creationId xmlns:a16="http://schemas.microsoft.com/office/drawing/2014/main" id="{4527C7BF-9423-424A-B3E4-42020AEE7A27}"/>
            </a:ext>
          </a:extLst>
        </xdr:cNvPr>
        <xdr:cNvCxnSpPr/>
      </xdr:nvCxnSpPr>
      <xdr:spPr>
        <a:xfrm>
          <a:off x="1828800" y="6245860"/>
          <a:ext cx="79375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55880</xdr:rowOff>
    </xdr:from>
    <xdr:to>
      <xdr:col>6</xdr:col>
      <xdr:colOff>38100</xdr:colOff>
      <xdr:row>37</xdr:row>
      <xdr:rowOff>157480</xdr:rowOff>
    </xdr:to>
    <xdr:sp macro="" textlink="">
      <xdr:nvSpPr>
        <xdr:cNvPr id="81" name="楕円 80">
          <a:extLst>
            <a:ext uri="{FF2B5EF4-FFF2-40B4-BE49-F238E27FC236}">
              <a16:creationId xmlns:a16="http://schemas.microsoft.com/office/drawing/2014/main" id="{1D13167B-515B-4219-8CF8-C410117297A8}"/>
            </a:ext>
          </a:extLst>
        </xdr:cNvPr>
        <xdr:cNvSpPr/>
      </xdr:nvSpPr>
      <xdr:spPr>
        <a:xfrm>
          <a:off x="984250" y="616458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106680</xdr:rowOff>
    </xdr:from>
    <xdr:to>
      <xdr:col>10</xdr:col>
      <xdr:colOff>114300</xdr:colOff>
      <xdr:row>37</xdr:row>
      <xdr:rowOff>137160</xdr:rowOff>
    </xdr:to>
    <xdr:cxnSp macro="">
      <xdr:nvCxnSpPr>
        <xdr:cNvPr id="82" name="直線コネクタ 81">
          <a:extLst>
            <a:ext uri="{FF2B5EF4-FFF2-40B4-BE49-F238E27FC236}">
              <a16:creationId xmlns:a16="http://schemas.microsoft.com/office/drawing/2014/main" id="{1F1EBE58-4A34-45CD-A9AD-85E3478C46D4}"/>
            </a:ext>
          </a:extLst>
        </xdr:cNvPr>
        <xdr:cNvCxnSpPr/>
      </xdr:nvCxnSpPr>
      <xdr:spPr>
        <a:xfrm>
          <a:off x="1028700" y="6215380"/>
          <a:ext cx="8001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112412</xdr:rowOff>
    </xdr:from>
    <xdr:ext cx="405111" cy="259045"/>
    <xdr:sp macro="" textlink="">
      <xdr:nvSpPr>
        <xdr:cNvPr id="83" name="n_1aveValue【道路】&#10;有形固定資産減価償却率">
          <a:extLst>
            <a:ext uri="{FF2B5EF4-FFF2-40B4-BE49-F238E27FC236}">
              <a16:creationId xmlns:a16="http://schemas.microsoft.com/office/drawing/2014/main" id="{6C68122B-10A2-4C5E-A620-BDBBD4ED69D3}"/>
            </a:ext>
          </a:extLst>
        </xdr:cNvPr>
        <xdr:cNvSpPr txBox="1"/>
      </xdr:nvSpPr>
      <xdr:spPr>
        <a:xfrm>
          <a:off x="3239144" y="6386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110507</xdr:rowOff>
    </xdr:from>
    <xdr:ext cx="405111" cy="259045"/>
    <xdr:sp macro="" textlink="">
      <xdr:nvSpPr>
        <xdr:cNvPr id="84" name="n_2aveValue【道路】&#10;有形固定資産減価償却率">
          <a:extLst>
            <a:ext uri="{FF2B5EF4-FFF2-40B4-BE49-F238E27FC236}">
              <a16:creationId xmlns:a16="http://schemas.microsoft.com/office/drawing/2014/main" id="{4A3381F0-E82B-419C-A31D-36ABDE974C49}"/>
            </a:ext>
          </a:extLst>
        </xdr:cNvPr>
        <xdr:cNvSpPr txBox="1"/>
      </xdr:nvSpPr>
      <xdr:spPr>
        <a:xfrm>
          <a:off x="2439044" y="6384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99077</xdr:rowOff>
    </xdr:from>
    <xdr:ext cx="405111" cy="259045"/>
    <xdr:sp macro="" textlink="">
      <xdr:nvSpPr>
        <xdr:cNvPr id="85" name="n_3aveValue【道路】&#10;有形固定資産減価償却率">
          <a:extLst>
            <a:ext uri="{FF2B5EF4-FFF2-40B4-BE49-F238E27FC236}">
              <a16:creationId xmlns:a16="http://schemas.microsoft.com/office/drawing/2014/main" id="{FF41F536-E4F7-40FC-A0BA-1F2B96918066}"/>
            </a:ext>
          </a:extLst>
        </xdr:cNvPr>
        <xdr:cNvSpPr txBox="1"/>
      </xdr:nvSpPr>
      <xdr:spPr>
        <a:xfrm>
          <a:off x="1645294" y="6372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55262</xdr:rowOff>
    </xdr:from>
    <xdr:ext cx="405111" cy="259045"/>
    <xdr:sp macro="" textlink="">
      <xdr:nvSpPr>
        <xdr:cNvPr id="86" name="n_4aveValue【道路】&#10;有形固定資産減価償却率">
          <a:extLst>
            <a:ext uri="{FF2B5EF4-FFF2-40B4-BE49-F238E27FC236}">
              <a16:creationId xmlns:a16="http://schemas.microsoft.com/office/drawing/2014/main" id="{C4FDCB14-CBD3-48BB-8E07-53BE3ECD2383}"/>
            </a:ext>
          </a:extLst>
        </xdr:cNvPr>
        <xdr:cNvSpPr txBox="1"/>
      </xdr:nvSpPr>
      <xdr:spPr>
        <a:xfrm>
          <a:off x="851544" y="6329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84472</xdr:rowOff>
    </xdr:from>
    <xdr:ext cx="405111" cy="259045"/>
    <xdr:sp macro="" textlink="">
      <xdr:nvSpPr>
        <xdr:cNvPr id="87" name="n_1mainValue【道路】&#10;有形固定資産減価償却率">
          <a:extLst>
            <a:ext uri="{FF2B5EF4-FFF2-40B4-BE49-F238E27FC236}">
              <a16:creationId xmlns:a16="http://schemas.microsoft.com/office/drawing/2014/main" id="{DBE11D47-95EE-4443-B53E-5743085454F7}"/>
            </a:ext>
          </a:extLst>
        </xdr:cNvPr>
        <xdr:cNvSpPr txBox="1"/>
      </xdr:nvSpPr>
      <xdr:spPr>
        <a:xfrm>
          <a:off x="3239144" y="6028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57802</xdr:rowOff>
    </xdr:from>
    <xdr:ext cx="405111" cy="259045"/>
    <xdr:sp macro="" textlink="">
      <xdr:nvSpPr>
        <xdr:cNvPr id="88" name="n_2mainValue【道路】&#10;有形固定資産減価償却率">
          <a:extLst>
            <a:ext uri="{FF2B5EF4-FFF2-40B4-BE49-F238E27FC236}">
              <a16:creationId xmlns:a16="http://schemas.microsoft.com/office/drawing/2014/main" id="{7C3DB551-C385-4CB1-8B3A-728F4C25CD15}"/>
            </a:ext>
          </a:extLst>
        </xdr:cNvPr>
        <xdr:cNvSpPr txBox="1"/>
      </xdr:nvSpPr>
      <xdr:spPr>
        <a:xfrm>
          <a:off x="2439044" y="6001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33037</xdr:rowOff>
    </xdr:from>
    <xdr:ext cx="405111" cy="259045"/>
    <xdr:sp macro="" textlink="">
      <xdr:nvSpPr>
        <xdr:cNvPr id="89" name="n_3mainValue【道路】&#10;有形固定資産減価償却率">
          <a:extLst>
            <a:ext uri="{FF2B5EF4-FFF2-40B4-BE49-F238E27FC236}">
              <a16:creationId xmlns:a16="http://schemas.microsoft.com/office/drawing/2014/main" id="{8FD31FF9-2969-4AF1-8C14-A30284C3EA45}"/>
            </a:ext>
          </a:extLst>
        </xdr:cNvPr>
        <xdr:cNvSpPr txBox="1"/>
      </xdr:nvSpPr>
      <xdr:spPr>
        <a:xfrm>
          <a:off x="1645294" y="5976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2557</xdr:rowOff>
    </xdr:from>
    <xdr:ext cx="405111" cy="259045"/>
    <xdr:sp macro="" textlink="">
      <xdr:nvSpPr>
        <xdr:cNvPr id="90" name="n_4mainValue【道路】&#10;有形固定資産減価償却率">
          <a:extLst>
            <a:ext uri="{FF2B5EF4-FFF2-40B4-BE49-F238E27FC236}">
              <a16:creationId xmlns:a16="http://schemas.microsoft.com/office/drawing/2014/main" id="{81227DE9-AE6D-4ED1-812E-CA28FF9601A7}"/>
            </a:ext>
          </a:extLst>
        </xdr:cNvPr>
        <xdr:cNvSpPr txBox="1"/>
      </xdr:nvSpPr>
      <xdr:spPr>
        <a:xfrm>
          <a:off x="851544" y="594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3060916D-2BF6-49A4-85C3-83DCEDABEB25}"/>
            </a:ext>
          </a:extLst>
        </xdr:cNvPr>
        <xdr:cNvSpPr/>
      </xdr:nvSpPr>
      <xdr:spPr>
        <a:xfrm>
          <a:off x="5956300" y="40386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789C8A99-9DCB-4A94-9352-B3D711C7ED04}"/>
            </a:ext>
          </a:extLst>
        </xdr:cNvPr>
        <xdr:cNvSpPr/>
      </xdr:nvSpPr>
      <xdr:spPr>
        <a:xfrm>
          <a:off x="606425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6620524C-A63E-4572-A322-AF50F3B64A1A}"/>
            </a:ext>
          </a:extLst>
        </xdr:cNvPr>
        <xdr:cNvSpPr/>
      </xdr:nvSpPr>
      <xdr:spPr>
        <a:xfrm>
          <a:off x="606425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DBF4ED31-0293-42F7-8AEA-6EC7F9A03BC7}"/>
            </a:ext>
          </a:extLst>
        </xdr:cNvPr>
        <xdr:cNvSpPr/>
      </xdr:nvSpPr>
      <xdr:spPr>
        <a:xfrm>
          <a:off x="69850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EDFF4AA1-ABB1-4CA4-A165-4A727F736A59}"/>
            </a:ext>
          </a:extLst>
        </xdr:cNvPr>
        <xdr:cNvSpPr/>
      </xdr:nvSpPr>
      <xdr:spPr>
        <a:xfrm>
          <a:off x="69850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F0198315-B9A5-4C9F-B6F1-848A0DE1DBB1}"/>
            </a:ext>
          </a:extLst>
        </xdr:cNvPr>
        <xdr:cNvSpPr/>
      </xdr:nvSpPr>
      <xdr:spPr>
        <a:xfrm>
          <a:off x="80137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55416D7A-E75F-49C6-A673-C3C0AEC5B3C3}"/>
            </a:ext>
          </a:extLst>
        </xdr:cNvPr>
        <xdr:cNvSpPr/>
      </xdr:nvSpPr>
      <xdr:spPr>
        <a:xfrm>
          <a:off x="80137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62ABCC14-F77F-4EE4-BEE7-E5E11CD09F3D}"/>
            </a:ext>
          </a:extLst>
        </xdr:cNvPr>
        <xdr:cNvSpPr/>
      </xdr:nvSpPr>
      <xdr:spPr>
        <a:xfrm>
          <a:off x="5956300" y="51371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542A5B15-179C-454F-AD2E-E53B21554B15}"/>
            </a:ext>
          </a:extLst>
        </xdr:cNvPr>
        <xdr:cNvSpPr txBox="1"/>
      </xdr:nvSpPr>
      <xdr:spPr>
        <a:xfrm>
          <a:off x="5918200" y="49530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237408E5-E689-4942-B543-CA72031F34E0}"/>
            </a:ext>
          </a:extLst>
        </xdr:cNvPr>
        <xdr:cNvCxnSpPr/>
      </xdr:nvCxnSpPr>
      <xdr:spPr>
        <a:xfrm>
          <a:off x="5956300" y="7340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872FCB34-8466-4AAE-8E00-6A852A871B9B}"/>
            </a:ext>
          </a:extLst>
        </xdr:cNvPr>
        <xdr:cNvCxnSpPr/>
      </xdr:nvCxnSpPr>
      <xdr:spPr>
        <a:xfrm>
          <a:off x="5956300" y="69723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9F9DB2BA-86F8-4EF1-B128-724399561C33}"/>
            </a:ext>
          </a:extLst>
        </xdr:cNvPr>
        <xdr:cNvSpPr txBox="1"/>
      </xdr:nvSpPr>
      <xdr:spPr>
        <a:xfrm>
          <a:off x="5527221" y="6836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9CA0ED47-9010-42E6-ACCD-AD01BE1C9BC3}"/>
            </a:ext>
          </a:extLst>
        </xdr:cNvPr>
        <xdr:cNvCxnSpPr/>
      </xdr:nvCxnSpPr>
      <xdr:spPr>
        <a:xfrm>
          <a:off x="5956300" y="6604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0CF4CE7D-9DEE-46AD-9546-42F814623324}"/>
            </a:ext>
          </a:extLst>
        </xdr:cNvPr>
        <xdr:cNvSpPr txBox="1"/>
      </xdr:nvSpPr>
      <xdr:spPr>
        <a:xfrm>
          <a:off x="5482151" y="64681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B0A13EE8-F7CB-4CAB-A09F-293B15A35E6F}"/>
            </a:ext>
          </a:extLst>
        </xdr:cNvPr>
        <xdr:cNvCxnSpPr/>
      </xdr:nvCxnSpPr>
      <xdr:spPr>
        <a:xfrm>
          <a:off x="5956300" y="62420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15878794-4B7D-40A4-92D9-CA7236AB13CE}"/>
            </a:ext>
          </a:extLst>
        </xdr:cNvPr>
        <xdr:cNvSpPr txBox="1"/>
      </xdr:nvSpPr>
      <xdr:spPr>
        <a:xfrm>
          <a:off x="5482151" y="610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37F6E951-7CF2-4D42-AA9E-2FE616F16B2E}"/>
            </a:ext>
          </a:extLst>
        </xdr:cNvPr>
        <xdr:cNvCxnSpPr/>
      </xdr:nvCxnSpPr>
      <xdr:spPr>
        <a:xfrm>
          <a:off x="5956300" y="5873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A9015D50-DF63-4CAC-9714-5498A8F01DFE}"/>
            </a:ext>
          </a:extLst>
        </xdr:cNvPr>
        <xdr:cNvSpPr txBox="1"/>
      </xdr:nvSpPr>
      <xdr:spPr>
        <a:xfrm>
          <a:off x="5482151" y="57378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2595C108-DCBD-4FF2-93BC-EAD80AFB260C}"/>
            </a:ext>
          </a:extLst>
        </xdr:cNvPr>
        <xdr:cNvCxnSpPr/>
      </xdr:nvCxnSpPr>
      <xdr:spPr>
        <a:xfrm>
          <a:off x="5956300" y="55054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F8B7793D-2066-4C58-9E93-A766203608AC}"/>
            </a:ext>
          </a:extLst>
        </xdr:cNvPr>
        <xdr:cNvSpPr txBox="1"/>
      </xdr:nvSpPr>
      <xdr:spPr>
        <a:xfrm>
          <a:off x="5482151" y="536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B815CB38-1DF6-4ECB-AF43-5A550E11B177}"/>
            </a:ext>
          </a:extLst>
        </xdr:cNvPr>
        <xdr:cNvCxnSpPr/>
      </xdr:nvCxnSpPr>
      <xdr:spPr>
        <a:xfrm>
          <a:off x="5956300" y="5137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4B752885-B54E-4DD9-A27C-51EF0F7AC2DB}"/>
            </a:ext>
          </a:extLst>
        </xdr:cNvPr>
        <xdr:cNvSpPr txBox="1"/>
      </xdr:nvSpPr>
      <xdr:spPr>
        <a:xfrm>
          <a:off x="5418031" y="5001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D1912A51-C6B0-494F-86E8-7A795B305436}"/>
            </a:ext>
          </a:extLst>
        </xdr:cNvPr>
        <xdr:cNvSpPr/>
      </xdr:nvSpPr>
      <xdr:spPr>
        <a:xfrm>
          <a:off x="5956300" y="51371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127387</xdr:rowOff>
    </xdr:from>
    <xdr:to>
      <xdr:col>54</xdr:col>
      <xdr:colOff>189865</xdr:colOff>
      <xdr:row>42</xdr:row>
      <xdr:rowOff>28766</xdr:rowOff>
    </xdr:to>
    <xdr:cxnSp macro="">
      <xdr:nvCxnSpPr>
        <xdr:cNvPr id="114" name="直線コネクタ 113">
          <a:extLst>
            <a:ext uri="{FF2B5EF4-FFF2-40B4-BE49-F238E27FC236}">
              <a16:creationId xmlns:a16="http://schemas.microsoft.com/office/drawing/2014/main" id="{505E9700-4D19-4538-941A-CC336FB4751F}"/>
            </a:ext>
          </a:extLst>
        </xdr:cNvPr>
        <xdr:cNvCxnSpPr/>
      </xdr:nvCxnSpPr>
      <xdr:spPr>
        <a:xfrm flipV="1">
          <a:off x="9429115" y="5410587"/>
          <a:ext cx="0" cy="15523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32593</xdr:rowOff>
    </xdr:from>
    <xdr:ext cx="469744" cy="259045"/>
    <xdr:sp macro="" textlink="">
      <xdr:nvSpPr>
        <xdr:cNvPr id="115" name="【道路】&#10;一人当たり延長最小値テキスト">
          <a:extLst>
            <a:ext uri="{FF2B5EF4-FFF2-40B4-BE49-F238E27FC236}">
              <a16:creationId xmlns:a16="http://schemas.microsoft.com/office/drawing/2014/main" id="{C208998D-CFD5-4F99-9A28-D4026D589F9D}"/>
            </a:ext>
          </a:extLst>
        </xdr:cNvPr>
        <xdr:cNvSpPr txBox="1"/>
      </xdr:nvSpPr>
      <xdr:spPr>
        <a:xfrm>
          <a:off x="9467850" y="6966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28766</xdr:rowOff>
    </xdr:from>
    <xdr:to>
      <xdr:col>55</xdr:col>
      <xdr:colOff>88900</xdr:colOff>
      <xdr:row>42</xdr:row>
      <xdr:rowOff>28766</xdr:rowOff>
    </xdr:to>
    <xdr:cxnSp macro="">
      <xdr:nvCxnSpPr>
        <xdr:cNvPr id="116" name="直線コネクタ 115">
          <a:extLst>
            <a:ext uri="{FF2B5EF4-FFF2-40B4-BE49-F238E27FC236}">
              <a16:creationId xmlns:a16="http://schemas.microsoft.com/office/drawing/2014/main" id="{D1FAD88D-A047-4E5D-A5BB-B1017E216B97}"/>
            </a:ext>
          </a:extLst>
        </xdr:cNvPr>
        <xdr:cNvCxnSpPr/>
      </xdr:nvCxnSpPr>
      <xdr:spPr>
        <a:xfrm>
          <a:off x="9359900" y="696296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74064</xdr:rowOff>
    </xdr:from>
    <xdr:ext cx="534377" cy="259045"/>
    <xdr:sp macro="" textlink="">
      <xdr:nvSpPr>
        <xdr:cNvPr id="117" name="【道路】&#10;一人当たり延長最大値テキスト">
          <a:extLst>
            <a:ext uri="{FF2B5EF4-FFF2-40B4-BE49-F238E27FC236}">
              <a16:creationId xmlns:a16="http://schemas.microsoft.com/office/drawing/2014/main" id="{5B51E895-08CD-4866-AB91-C8A4D905B68E}"/>
            </a:ext>
          </a:extLst>
        </xdr:cNvPr>
        <xdr:cNvSpPr txBox="1"/>
      </xdr:nvSpPr>
      <xdr:spPr>
        <a:xfrm>
          <a:off x="9467850" y="5192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127387</xdr:rowOff>
    </xdr:from>
    <xdr:to>
      <xdr:col>55</xdr:col>
      <xdr:colOff>88900</xdr:colOff>
      <xdr:row>32</xdr:row>
      <xdr:rowOff>127387</xdr:rowOff>
    </xdr:to>
    <xdr:cxnSp macro="">
      <xdr:nvCxnSpPr>
        <xdr:cNvPr id="118" name="直線コネクタ 117">
          <a:extLst>
            <a:ext uri="{FF2B5EF4-FFF2-40B4-BE49-F238E27FC236}">
              <a16:creationId xmlns:a16="http://schemas.microsoft.com/office/drawing/2014/main" id="{9378E67E-4E02-4F68-A2F4-71A5D84CD194}"/>
            </a:ext>
          </a:extLst>
        </xdr:cNvPr>
        <xdr:cNvCxnSpPr/>
      </xdr:nvCxnSpPr>
      <xdr:spPr>
        <a:xfrm>
          <a:off x="9359900" y="541058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116622</xdr:rowOff>
    </xdr:from>
    <xdr:ext cx="534377" cy="259045"/>
    <xdr:sp macro="" textlink="">
      <xdr:nvSpPr>
        <xdr:cNvPr id="119" name="【道路】&#10;一人当たり延長平均値テキスト">
          <a:extLst>
            <a:ext uri="{FF2B5EF4-FFF2-40B4-BE49-F238E27FC236}">
              <a16:creationId xmlns:a16="http://schemas.microsoft.com/office/drawing/2014/main" id="{5D0F683D-7F21-464E-BA16-635EBDEECCA8}"/>
            </a:ext>
          </a:extLst>
        </xdr:cNvPr>
        <xdr:cNvSpPr txBox="1"/>
      </xdr:nvSpPr>
      <xdr:spPr>
        <a:xfrm>
          <a:off x="9467850" y="63904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138195</xdr:rowOff>
    </xdr:from>
    <xdr:to>
      <xdr:col>55</xdr:col>
      <xdr:colOff>50800</xdr:colOff>
      <xdr:row>39</xdr:row>
      <xdr:rowOff>68345</xdr:rowOff>
    </xdr:to>
    <xdr:sp macro="" textlink="">
      <xdr:nvSpPr>
        <xdr:cNvPr id="120" name="フローチャート: 判断 119">
          <a:extLst>
            <a:ext uri="{FF2B5EF4-FFF2-40B4-BE49-F238E27FC236}">
              <a16:creationId xmlns:a16="http://schemas.microsoft.com/office/drawing/2014/main" id="{4B79F1DC-6A02-4430-B0D7-390EE7D87141}"/>
            </a:ext>
          </a:extLst>
        </xdr:cNvPr>
        <xdr:cNvSpPr/>
      </xdr:nvSpPr>
      <xdr:spPr>
        <a:xfrm>
          <a:off x="9398000" y="641199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142481</xdr:rowOff>
    </xdr:from>
    <xdr:to>
      <xdr:col>50</xdr:col>
      <xdr:colOff>165100</xdr:colOff>
      <xdr:row>39</xdr:row>
      <xdr:rowOff>72631</xdr:rowOff>
    </xdr:to>
    <xdr:sp macro="" textlink="">
      <xdr:nvSpPr>
        <xdr:cNvPr id="121" name="フローチャート: 判断 120">
          <a:extLst>
            <a:ext uri="{FF2B5EF4-FFF2-40B4-BE49-F238E27FC236}">
              <a16:creationId xmlns:a16="http://schemas.microsoft.com/office/drawing/2014/main" id="{8B1AF0C0-3BD0-4418-8ED3-C441AF3738ED}"/>
            </a:ext>
          </a:extLst>
        </xdr:cNvPr>
        <xdr:cNvSpPr/>
      </xdr:nvSpPr>
      <xdr:spPr>
        <a:xfrm>
          <a:off x="8636000" y="641628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149778</xdr:rowOff>
    </xdr:from>
    <xdr:to>
      <xdr:col>46</xdr:col>
      <xdr:colOff>38100</xdr:colOff>
      <xdr:row>39</xdr:row>
      <xdr:rowOff>79928</xdr:rowOff>
    </xdr:to>
    <xdr:sp macro="" textlink="">
      <xdr:nvSpPr>
        <xdr:cNvPr id="122" name="フローチャート: 判断 121">
          <a:extLst>
            <a:ext uri="{FF2B5EF4-FFF2-40B4-BE49-F238E27FC236}">
              <a16:creationId xmlns:a16="http://schemas.microsoft.com/office/drawing/2014/main" id="{22F7A074-8A5E-4927-BE63-B8B8933D6732}"/>
            </a:ext>
          </a:extLst>
        </xdr:cNvPr>
        <xdr:cNvSpPr/>
      </xdr:nvSpPr>
      <xdr:spPr>
        <a:xfrm>
          <a:off x="7842250" y="642357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163113</xdr:rowOff>
    </xdr:from>
    <xdr:to>
      <xdr:col>41</xdr:col>
      <xdr:colOff>101600</xdr:colOff>
      <xdr:row>39</xdr:row>
      <xdr:rowOff>93263</xdr:rowOff>
    </xdr:to>
    <xdr:sp macro="" textlink="">
      <xdr:nvSpPr>
        <xdr:cNvPr id="123" name="フローチャート: 判断 122">
          <a:extLst>
            <a:ext uri="{FF2B5EF4-FFF2-40B4-BE49-F238E27FC236}">
              <a16:creationId xmlns:a16="http://schemas.microsoft.com/office/drawing/2014/main" id="{690E1900-6C4B-4E5A-AB83-97150A6DF71E}"/>
            </a:ext>
          </a:extLst>
        </xdr:cNvPr>
        <xdr:cNvSpPr/>
      </xdr:nvSpPr>
      <xdr:spPr>
        <a:xfrm>
          <a:off x="7029450" y="643691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21457</xdr:rowOff>
    </xdr:from>
    <xdr:to>
      <xdr:col>36</xdr:col>
      <xdr:colOff>165100</xdr:colOff>
      <xdr:row>39</xdr:row>
      <xdr:rowOff>123057</xdr:rowOff>
    </xdr:to>
    <xdr:sp macro="" textlink="">
      <xdr:nvSpPr>
        <xdr:cNvPr id="124" name="フローチャート: 判断 123">
          <a:extLst>
            <a:ext uri="{FF2B5EF4-FFF2-40B4-BE49-F238E27FC236}">
              <a16:creationId xmlns:a16="http://schemas.microsoft.com/office/drawing/2014/main" id="{C25B8A23-908A-4CE6-9069-1B382285078D}"/>
            </a:ext>
          </a:extLst>
        </xdr:cNvPr>
        <xdr:cNvSpPr/>
      </xdr:nvSpPr>
      <xdr:spPr>
        <a:xfrm>
          <a:off x="6235700" y="6460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3A823956-DAE7-4E34-BFAD-77C1CE1E1D54}"/>
            </a:ext>
          </a:extLst>
        </xdr:cNvPr>
        <xdr:cNvSpPr txBox="1"/>
      </xdr:nvSpPr>
      <xdr:spPr>
        <a:xfrm>
          <a:off x="92583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AB2FBF09-B4EC-4B09-8CC9-863DDBF74072}"/>
            </a:ext>
          </a:extLst>
        </xdr:cNvPr>
        <xdr:cNvSpPr txBox="1"/>
      </xdr:nvSpPr>
      <xdr:spPr>
        <a:xfrm>
          <a:off x="85153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C82F127-F655-4304-AD4C-D66D36408530}"/>
            </a:ext>
          </a:extLst>
        </xdr:cNvPr>
        <xdr:cNvSpPr txBox="1"/>
      </xdr:nvSpPr>
      <xdr:spPr>
        <a:xfrm>
          <a:off x="77152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769ED149-2B71-4667-B207-DA886743FD68}"/>
            </a:ext>
          </a:extLst>
        </xdr:cNvPr>
        <xdr:cNvSpPr txBox="1"/>
      </xdr:nvSpPr>
      <xdr:spPr>
        <a:xfrm>
          <a:off x="69088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AD8F907E-0D79-409B-870A-800CADD45693}"/>
            </a:ext>
          </a:extLst>
        </xdr:cNvPr>
        <xdr:cNvSpPr txBox="1"/>
      </xdr:nvSpPr>
      <xdr:spPr>
        <a:xfrm>
          <a:off x="61150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110554</xdr:rowOff>
    </xdr:from>
    <xdr:to>
      <xdr:col>55</xdr:col>
      <xdr:colOff>50800</xdr:colOff>
      <xdr:row>39</xdr:row>
      <xdr:rowOff>40704</xdr:rowOff>
    </xdr:to>
    <xdr:sp macro="" textlink="">
      <xdr:nvSpPr>
        <xdr:cNvPr id="130" name="楕円 129">
          <a:extLst>
            <a:ext uri="{FF2B5EF4-FFF2-40B4-BE49-F238E27FC236}">
              <a16:creationId xmlns:a16="http://schemas.microsoft.com/office/drawing/2014/main" id="{5D5760D0-A6B1-45DA-B512-7DC6021A3D40}"/>
            </a:ext>
          </a:extLst>
        </xdr:cNvPr>
        <xdr:cNvSpPr/>
      </xdr:nvSpPr>
      <xdr:spPr>
        <a:xfrm>
          <a:off x="9398000" y="6384354"/>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133431</xdr:rowOff>
    </xdr:from>
    <xdr:ext cx="534377" cy="259045"/>
    <xdr:sp macro="" textlink="">
      <xdr:nvSpPr>
        <xdr:cNvPr id="131" name="【道路】&#10;一人当たり延長該当値テキスト">
          <a:extLst>
            <a:ext uri="{FF2B5EF4-FFF2-40B4-BE49-F238E27FC236}">
              <a16:creationId xmlns:a16="http://schemas.microsoft.com/office/drawing/2014/main" id="{EB6171D5-8F57-4972-B85C-51D77D6A5643}"/>
            </a:ext>
          </a:extLst>
        </xdr:cNvPr>
        <xdr:cNvSpPr txBox="1"/>
      </xdr:nvSpPr>
      <xdr:spPr>
        <a:xfrm>
          <a:off x="9467850" y="6242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121927</xdr:rowOff>
    </xdr:from>
    <xdr:to>
      <xdr:col>50</xdr:col>
      <xdr:colOff>165100</xdr:colOff>
      <xdr:row>39</xdr:row>
      <xdr:rowOff>52077</xdr:rowOff>
    </xdr:to>
    <xdr:sp macro="" textlink="">
      <xdr:nvSpPr>
        <xdr:cNvPr id="132" name="楕円 131">
          <a:extLst>
            <a:ext uri="{FF2B5EF4-FFF2-40B4-BE49-F238E27FC236}">
              <a16:creationId xmlns:a16="http://schemas.microsoft.com/office/drawing/2014/main" id="{B649B8D7-DA49-46B3-B58D-090F16EE4926}"/>
            </a:ext>
          </a:extLst>
        </xdr:cNvPr>
        <xdr:cNvSpPr/>
      </xdr:nvSpPr>
      <xdr:spPr>
        <a:xfrm>
          <a:off x="8636000" y="639572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161354</xdr:rowOff>
    </xdr:from>
    <xdr:to>
      <xdr:col>55</xdr:col>
      <xdr:colOff>0</xdr:colOff>
      <xdr:row>39</xdr:row>
      <xdr:rowOff>1277</xdr:rowOff>
    </xdr:to>
    <xdr:cxnSp macro="">
      <xdr:nvCxnSpPr>
        <xdr:cNvPr id="133" name="直線コネクタ 132">
          <a:extLst>
            <a:ext uri="{FF2B5EF4-FFF2-40B4-BE49-F238E27FC236}">
              <a16:creationId xmlns:a16="http://schemas.microsoft.com/office/drawing/2014/main" id="{9382E012-C9A9-401E-B44C-87B7018D98DD}"/>
            </a:ext>
          </a:extLst>
        </xdr:cNvPr>
        <xdr:cNvCxnSpPr/>
      </xdr:nvCxnSpPr>
      <xdr:spPr>
        <a:xfrm flipV="1">
          <a:off x="8686800" y="6435154"/>
          <a:ext cx="742950" cy="5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141777</xdr:rowOff>
    </xdr:from>
    <xdr:to>
      <xdr:col>46</xdr:col>
      <xdr:colOff>38100</xdr:colOff>
      <xdr:row>39</xdr:row>
      <xdr:rowOff>71927</xdr:rowOff>
    </xdr:to>
    <xdr:sp macro="" textlink="">
      <xdr:nvSpPr>
        <xdr:cNvPr id="134" name="楕円 133">
          <a:extLst>
            <a:ext uri="{FF2B5EF4-FFF2-40B4-BE49-F238E27FC236}">
              <a16:creationId xmlns:a16="http://schemas.microsoft.com/office/drawing/2014/main" id="{E8D1B8A8-7512-406B-AE1A-16E3769E2EF9}"/>
            </a:ext>
          </a:extLst>
        </xdr:cNvPr>
        <xdr:cNvSpPr/>
      </xdr:nvSpPr>
      <xdr:spPr>
        <a:xfrm>
          <a:off x="7842250" y="6415577"/>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1277</xdr:rowOff>
    </xdr:from>
    <xdr:to>
      <xdr:col>50</xdr:col>
      <xdr:colOff>114300</xdr:colOff>
      <xdr:row>39</xdr:row>
      <xdr:rowOff>21127</xdr:rowOff>
    </xdr:to>
    <xdr:cxnSp macro="">
      <xdr:nvCxnSpPr>
        <xdr:cNvPr id="135" name="直線コネクタ 134">
          <a:extLst>
            <a:ext uri="{FF2B5EF4-FFF2-40B4-BE49-F238E27FC236}">
              <a16:creationId xmlns:a16="http://schemas.microsoft.com/office/drawing/2014/main" id="{353008CF-89EB-48D3-BD0C-A406BA1912A6}"/>
            </a:ext>
          </a:extLst>
        </xdr:cNvPr>
        <xdr:cNvCxnSpPr/>
      </xdr:nvCxnSpPr>
      <xdr:spPr>
        <a:xfrm flipV="1">
          <a:off x="7886700" y="6440177"/>
          <a:ext cx="800100" cy="19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154121</xdr:rowOff>
    </xdr:from>
    <xdr:to>
      <xdr:col>41</xdr:col>
      <xdr:colOff>101600</xdr:colOff>
      <xdr:row>39</xdr:row>
      <xdr:rowOff>84271</xdr:rowOff>
    </xdr:to>
    <xdr:sp macro="" textlink="">
      <xdr:nvSpPr>
        <xdr:cNvPr id="136" name="楕円 135">
          <a:extLst>
            <a:ext uri="{FF2B5EF4-FFF2-40B4-BE49-F238E27FC236}">
              <a16:creationId xmlns:a16="http://schemas.microsoft.com/office/drawing/2014/main" id="{9B7BB292-785D-4C19-816D-A3CB3120D16E}"/>
            </a:ext>
          </a:extLst>
        </xdr:cNvPr>
        <xdr:cNvSpPr/>
      </xdr:nvSpPr>
      <xdr:spPr>
        <a:xfrm>
          <a:off x="7029450" y="642792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21127</xdr:rowOff>
    </xdr:from>
    <xdr:to>
      <xdr:col>45</xdr:col>
      <xdr:colOff>177800</xdr:colOff>
      <xdr:row>39</xdr:row>
      <xdr:rowOff>33471</xdr:rowOff>
    </xdr:to>
    <xdr:cxnSp macro="">
      <xdr:nvCxnSpPr>
        <xdr:cNvPr id="137" name="直線コネクタ 136">
          <a:extLst>
            <a:ext uri="{FF2B5EF4-FFF2-40B4-BE49-F238E27FC236}">
              <a16:creationId xmlns:a16="http://schemas.microsoft.com/office/drawing/2014/main" id="{5A16A71D-100B-44E6-B59E-14DE782D8703}"/>
            </a:ext>
          </a:extLst>
        </xdr:cNvPr>
        <xdr:cNvCxnSpPr/>
      </xdr:nvCxnSpPr>
      <xdr:spPr>
        <a:xfrm flipV="1">
          <a:off x="7080250" y="6460027"/>
          <a:ext cx="806450" cy="12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163722</xdr:rowOff>
    </xdr:from>
    <xdr:to>
      <xdr:col>36</xdr:col>
      <xdr:colOff>165100</xdr:colOff>
      <xdr:row>39</xdr:row>
      <xdr:rowOff>93872</xdr:rowOff>
    </xdr:to>
    <xdr:sp macro="" textlink="">
      <xdr:nvSpPr>
        <xdr:cNvPr id="138" name="楕円 137">
          <a:extLst>
            <a:ext uri="{FF2B5EF4-FFF2-40B4-BE49-F238E27FC236}">
              <a16:creationId xmlns:a16="http://schemas.microsoft.com/office/drawing/2014/main" id="{DC6B432D-3701-489E-B4FE-86648316F915}"/>
            </a:ext>
          </a:extLst>
        </xdr:cNvPr>
        <xdr:cNvSpPr/>
      </xdr:nvSpPr>
      <xdr:spPr>
        <a:xfrm>
          <a:off x="6235700" y="643752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33471</xdr:rowOff>
    </xdr:from>
    <xdr:to>
      <xdr:col>41</xdr:col>
      <xdr:colOff>50800</xdr:colOff>
      <xdr:row>39</xdr:row>
      <xdr:rowOff>43072</xdr:rowOff>
    </xdr:to>
    <xdr:cxnSp macro="">
      <xdr:nvCxnSpPr>
        <xdr:cNvPr id="139" name="直線コネクタ 138">
          <a:extLst>
            <a:ext uri="{FF2B5EF4-FFF2-40B4-BE49-F238E27FC236}">
              <a16:creationId xmlns:a16="http://schemas.microsoft.com/office/drawing/2014/main" id="{25678DF7-CD99-4528-8FC1-36DF3CA8A336}"/>
            </a:ext>
          </a:extLst>
        </xdr:cNvPr>
        <xdr:cNvCxnSpPr/>
      </xdr:nvCxnSpPr>
      <xdr:spPr>
        <a:xfrm flipV="1">
          <a:off x="6286500" y="6472371"/>
          <a:ext cx="793750" cy="9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63758</xdr:rowOff>
    </xdr:from>
    <xdr:ext cx="534377" cy="259045"/>
    <xdr:sp macro="" textlink="">
      <xdr:nvSpPr>
        <xdr:cNvPr id="140" name="n_1aveValue【道路】&#10;一人当たり延長">
          <a:extLst>
            <a:ext uri="{FF2B5EF4-FFF2-40B4-BE49-F238E27FC236}">
              <a16:creationId xmlns:a16="http://schemas.microsoft.com/office/drawing/2014/main" id="{FB06219D-1769-4D06-A894-2BB9C7A0E8BC}"/>
            </a:ext>
          </a:extLst>
        </xdr:cNvPr>
        <xdr:cNvSpPr txBox="1"/>
      </xdr:nvSpPr>
      <xdr:spPr>
        <a:xfrm>
          <a:off x="8425961" y="6502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71055</xdr:rowOff>
    </xdr:from>
    <xdr:ext cx="534377" cy="259045"/>
    <xdr:sp macro="" textlink="">
      <xdr:nvSpPr>
        <xdr:cNvPr id="141" name="n_2aveValue【道路】&#10;一人当たり延長">
          <a:extLst>
            <a:ext uri="{FF2B5EF4-FFF2-40B4-BE49-F238E27FC236}">
              <a16:creationId xmlns:a16="http://schemas.microsoft.com/office/drawing/2014/main" id="{EC1750FB-8D40-4202-BC72-CBE636841E3D}"/>
            </a:ext>
          </a:extLst>
        </xdr:cNvPr>
        <xdr:cNvSpPr txBox="1"/>
      </xdr:nvSpPr>
      <xdr:spPr>
        <a:xfrm>
          <a:off x="7644911" y="6509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84390</xdr:rowOff>
    </xdr:from>
    <xdr:ext cx="534377" cy="259045"/>
    <xdr:sp macro="" textlink="">
      <xdr:nvSpPr>
        <xdr:cNvPr id="142" name="n_3aveValue【道路】&#10;一人当たり延長">
          <a:extLst>
            <a:ext uri="{FF2B5EF4-FFF2-40B4-BE49-F238E27FC236}">
              <a16:creationId xmlns:a16="http://schemas.microsoft.com/office/drawing/2014/main" id="{A6E088D3-6270-4796-94E7-79643E059DFC}"/>
            </a:ext>
          </a:extLst>
        </xdr:cNvPr>
        <xdr:cNvSpPr txBox="1"/>
      </xdr:nvSpPr>
      <xdr:spPr>
        <a:xfrm>
          <a:off x="6851161" y="6523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114184</xdr:rowOff>
    </xdr:from>
    <xdr:ext cx="534377" cy="259045"/>
    <xdr:sp macro="" textlink="">
      <xdr:nvSpPr>
        <xdr:cNvPr id="143" name="n_4aveValue【道路】&#10;一人当たり延長">
          <a:extLst>
            <a:ext uri="{FF2B5EF4-FFF2-40B4-BE49-F238E27FC236}">
              <a16:creationId xmlns:a16="http://schemas.microsoft.com/office/drawing/2014/main" id="{2D45AFA3-E0A1-4DD2-9F37-9E28418B1C34}"/>
            </a:ext>
          </a:extLst>
        </xdr:cNvPr>
        <xdr:cNvSpPr txBox="1"/>
      </xdr:nvSpPr>
      <xdr:spPr>
        <a:xfrm>
          <a:off x="6038361" y="6553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37</xdr:row>
      <xdr:rowOff>68603</xdr:rowOff>
    </xdr:from>
    <xdr:ext cx="534377" cy="259045"/>
    <xdr:sp macro="" textlink="">
      <xdr:nvSpPr>
        <xdr:cNvPr id="144" name="n_1mainValue【道路】&#10;一人当たり延長">
          <a:extLst>
            <a:ext uri="{FF2B5EF4-FFF2-40B4-BE49-F238E27FC236}">
              <a16:creationId xmlns:a16="http://schemas.microsoft.com/office/drawing/2014/main" id="{D74EC962-9C8A-47F4-9A24-0C743EEA2687}"/>
            </a:ext>
          </a:extLst>
        </xdr:cNvPr>
        <xdr:cNvSpPr txBox="1"/>
      </xdr:nvSpPr>
      <xdr:spPr>
        <a:xfrm>
          <a:off x="8425961" y="6177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88454</xdr:rowOff>
    </xdr:from>
    <xdr:ext cx="534377" cy="259045"/>
    <xdr:sp macro="" textlink="">
      <xdr:nvSpPr>
        <xdr:cNvPr id="145" name="n_2mainValue【道路】&#10;一人当たり延長">
          <a:extLst>
            <a:ext uri="{FF2B5EF4-FFF2-40B4-BE49-F238E27FC236}">
              <a16:creationId xmlns:a16="http://schemas.microsoft.com/office/drawing/2014/main" id="{9A32A95B-24C4-4F95-BF36-2892AA284F2A}"/>
            </a:ext>
          </a:extLst>
        </xdr:cNvPr>
        <xdr:cNvSpPr txBox="1"/>
      </xdr:nvSpPr>
      <xdr:spPr>
        <a:xfrm>
          <a:off x="7644911" y="6197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100798</xdr:rowOff>
    </xdr:from>
    <xdr:ext cx="534377" cy="259045"/>
    <xdr:sp macro="" textlink="">
      <xdr:nvSpPr>
        <xdr:cNvPr id="146" name="n_3mainValue【道路】&#10;一人当たり延長">
          <a:extLst>
            <a:ext uri="{FF2B5EF4-FFF2-40B4-BE49-F238E27FC236}">
              <a16:creationId xmlns:a16="http://schemas.microsoft.com/office/drawing/2014/main" id="{7ACD52EE-1BF2-4131-B96C-BE7AFE7819B3}"/>
            </a:ext>
          </a:extLst>
        </xdr:cNvPr>
        <xdr:cNvSpPr txBox="1"/>
      </xdr:nvSpPr>
      <xdr:spPr>
        <a:xfrm>
          <a:off x="6851161" y="6209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110399</xdr:rowOff>
    </xdr:from>
    <xdr:ext cx="534377" cy="259045"/>
    <xdr:sp macro="" textlink="">
      <xdr:nvSpPr>
        <xdr:cNvPr id="147" name="n_4mainValue【道路】&#10;一人当たり延長">
          <a:extLst>
            <a:ext uri="{FF2B5EF4-FFF2-40B4-BE49-F238E27FC236}">
              <a16:creationId xmlns:a16="http://schemas.microsoft.com/office/drawing/2014/main" id="{E84E82EC-306A-4B59-87A5-166B415DF621}"/>
            </a:ext>
          </a:extLst>
        </xdr:cNvPr>
        <xdr:cNvSpPr txBox="1"/>
      </xdr:nvSpPr>
      <xdr:spPr>
        <a:xfrm>
          <a:off x="6038361" y="62190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BFCA9EE2-64A0-4AC9-8C73-E4499D679C68}"/>
            </a:ext>
          </a:extLst>
        </xdr:cNvPr>
        <xdr:cNvSpPr/>
      </xdr:nvSpPr>
      <xdr:spPr>
        <a:xfrm>
          <a:off x="685800" y="77089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AC2838BA-A328-43C4-957D-665E63C5A703}"/>
            </a:ext>
          </a:extLst>
        </xdr:cNvPr>
        <xdr:cNvSpPr/>
      </xdr:nvSpPr>
      <xdr:spPr>
        <a:xfrm>
          <a:off x="8128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3E0CB330-B959-4F76-93CC-E03EF65ECADF}"/>
            </a:ext>
          </a:extLst>
        </xdr:cNvPr>
        <xdr:cNvSpPr/>
      </xdr:nvSpPr>
      <xdr:spPr>
        <a:xfrm>
          <a:off x="8128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FB1462BA-C170-40CB-9430-4C30F6DF4DF8}"/>
            </a:ext>
          </a:extLst>
        </xdr:cNvPr>
        <xdr:cNvSpPr/>
      </xdr:nvSpPr>
      <xdr:spPr>
        <a:xfrm>
          <a:off x="17145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3168CF57-0A42-4C3A-8C16-14161082A9BB}"/>
            </a:ext>
          </a:extLst>
        </xdr:cNvPr>
        <xdr:cNvSpPr/>
      </xdr:nvSpPr>
      <xdr:spPr>
        <a:xfrm>
          <a:off x="17145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CF0B8EDE-0B6D-4DF6-9678-7A2A373C4587}"/>
            </a:ext>
          </a:extLst>
        </xdr:cNvPr>
        <xdr:cNvSpPr/>
      </xdr:nvSpPr>
      <xdr:spPr>
        <a:xfrm>
          <a:off x="27432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DFB60456-C71C-4871-9484-AFB1FE8CEC47}"/>
            </a:ext>
          </a:extLst>
        </xdr:cNvPr>
        <xdr:cNvSpPr/>
      </xdr:nvSpPr>
      <xdr:spPr>
        <a:xfrm>
          <a:off x="27432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BDBA227C-8D31-4ADC-B180-A436139960DB}"/>
            </a:ext>
          </a:extLst>
        </xdr:cNvPr>
        <xdr:cNvSpPr/>
      </xdr:nvSpPr>
      <xdr:spPr>
        <a:xfrm>
          <a:off x="685800" y="88074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C8F3610C-E641-496E-9278-730F6333B3E3}"/>
            </a:ext>
          </a:extLst>
        </xdr:cNvPr>
        <xdr:cNvSpPr txBox="1"/>
      </xdr:nvSpPr>
      <xdr:spPr>
        <a:xfrm>
          <a:off x="666750" y="86233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950246B6-BAB1-41ED-8191-729096E202F9}"/>
            </a:ext>
          </a:extLst>
        </xdr:cNvPr>
        <xdr:cNvCxnSpPr/>
      </xdr:nvCxnSpPr>
      <xdr:spPr>
        <a:xfrm>
          <a:off x="685800" y="11010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C9C9CAC6-D2B5-48BF-BE69-92181E90A68D}"/>
            </a:ext>
          </a:extLst>
        </xdr:cNvPr>
        <xdr:cNvSpPr txBox="1"/>
      </xdr:nvSpPr>
      <xdr:spPr>
        <a:xfrm>
          <a:off x="275771" y="10875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1B078876-2FD6-4E5E-94F6-C0D5DBA724CA}"/>
            </a:ext>
          </a:extLst>
        </xdr:cNvPr>
        <xdr:cNvCxnSpPr/>
      </xdr:nvCxnSpPr>
      <xdr:spPr>
        <a:xfrm>
          <a:off x="685800" y="1069702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FDD13D57-9E1A-425E-ACDC-7DCF327ED7C5}"/>
            </a:ext>
          </a:extLst>
        </xdr:cNvPr>
        <xdr:cNvSpPr txBox="1"/>
      </xdr:nvSpPr>
      <xdr:spPr>
        <a:xfrm>
          <a:off x="275771" y="1056115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23FD02B6-C5D8-4670-8996-668BF7E1ABF0}"/>
            </a:ext>
          </a:extLst>
        </xdr:cNvPr>
        <xdr:cNvCxnSpPr/>
      </xdr:nvCxnSpPr>
      <xdr:spPr>
        <a:xfrm>
          <a:off x="685800" y="103831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C1E14A7C-20D9-433B-BCBA-3BDBF9767402}"/>
            </a:ext>
          </a:extLst>
        </xdr:cNvPr>
        <xdr:cNvSpPr txBox="1"/>
      </xdr:nvSpPr>
      <xdr:spPr>
        <a:xfrm>
          <a:off x="339891" y="102409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2006493E-C41B-4C33-97CC-FF877C3FC3DB}"/>
            </a:ext>
          </a:extLst>
        </xdr:cNvPr>
        <xdr:cNvCxnSpPr/>
      </xdr:nvCxnSpPr>
      <xdr:spPr>
        <a:xfrm>
          <a:off x="685800" y="1006928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0E5736E9-E523-4398-AE9F-ECA0F315E4BC}"/>
            </a:ext>
          </a:extLst>
        </xdr:cNvPr>
        <xdr:cNvSpPr txBox="1"/>
      </xdr:nvSpPr>
      <xdr:spPr>
        <a:xfrm>
          <a:off x="339891" y="9927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9F780A5C-4988-46FA-9EEA-E1FCF73F89F5}"/>
            </a:ext>
          </a:extLst>
        </xdr:cNvPr>
        <xdr:cNvCxnSpPr/>
      </xdr:nvCxnSpPr>
      <xdr:spPr>
        <a:xfrm>
          <a:off x="685800" y="974906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66EE16E3-4471-4EEF-B5C2-2F4864C59C73}"/>
            </a:ext>
          </a:extLst>
        </xdr:cNvPr>
        <xdr:cNvSpPr txBox="1"/>
      </xdr:nvSpPr>
      <xdr:spPr>
        <a:xfrm>
          <a:off x="339891" y="96131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A31DA49D-310D-408A-A305-973F20EBE170}"/>
            </a:ext>
          </a:extLst>
        </xdr:cNvPr>
        <xdr:cNvCxnSpPr/>
      </xdr:nvCxnSpPr>
      <xdr:spPr>
        <a:xfrm>
          <a:off x="685800" y="94351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9D2047DE-09A9-4AC0-92F9-28C52785C7FF}"/>
            </a:ext>
          </a:extLst>
        </xdr:cNvPr>
        <xdr:cNvSpPr txBox="1"/>
      </xdr:nvSpPr>
      <xdr:spPr>
        <a:xfrm>
          <a:off x="339891" y="9299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DBFA426B-8671-4002-ABC2-F3CEAAB2F43C}"/>
            </a:ext>
          </a:extLst>
        </xdr:cNvPr>
        <xdr:cNvCxnSpPr/>
      </xdr:nvCxnSpPr>
      <xdr:spPr>
        <a:xfrm>
          <a:off x="685800" y="91213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EEF0F8B4-C9DA-4E42-9C8B-8921B21949C7}"/>
            </a:ext>
          </a:extLst>
        </xdr:cNvPr>
        <xdr:cNvSpPr txBox="1"/>
      </xdr:nvSpPr>
      <xdr:spPr>
        <a:xfrm>
          <a:off x="384961" y="89854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0AEA03E5-3160-42D0-B1DB-1BAC4602B8AB}"/>
            </a:ext>
          </a:extLst>
        </xdr:cNvPr>
        <xdr:cNvCxnSpPr/>
      </xdr:nvCxnSpPr>
      <xdr:spPr>
        <a:xfrm>
          <a:off x="685800" y="8807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CBADBD61-7B09-49B0-B8AD-2288E224B772}"/>
            </a:ext>
          </a:extLst>
        </xdr:cNvPr>
        <xdr:cNvSpPr/>
      </xdr:nvSpPr>
      <xdr:spPr>
        <a:xfrm>
          <a:off x="685800" y="88074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125730</xdr:rowOff>
    </xdr:from>
    <xdr:to>
      <xdr:col>24</xdr:col>
      <xdr:colOff>62865</xdr:colOff>
      <xdr:row>64</xdr:row>
      <xdr:rowOff>35923</xdr:rowOff>
    </xdr:to>
    <xdr:cxnSp macro="">
      <xdr:nvCxnSpPr>
        <xdr:cNvPr id="173" name="直線コネクタ 172">
          <a:extLst>
            <a:ext uri="{FF2B5EF4-FFF2-40B4-BE49-F238E27FC236}">
              <a16:creationId xmlns:a16="http://schemas.microsoft.com/office/drawing/2014/main" id="{FF5170C8-2E79-4999-BD59-B325A11F2BAD}"/>
            </a:ext>
          </a:extLst>
        </xdr:cNvPr>
        <xdr:cNvCxnSpPr/>
      </xdr:nvCxnSpPr>
      <xdr:spPr>
        <a:xfrm flipV="1">
          <a:off x="4177665" y="9206230"/>
          <a:ext cx="0" cy="13960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39750</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C783EF41-2109-4120-9F7E-39367C35E0A7}"/>
            </a:ext>
          </a:extLst>
        </xdr:cNvPr>
        <xdr:cNvSpPr txBox="1"/>
      </xdr:nvSpPr>
      <xdr:spPr>
        <a:xfrm>
          <a:off x="4216400" y="10606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35923</xdr:rowOff>
    </xdr:from>
    <xdr:to>
      <xdr:col>24</xdr:col>
      <xdr:colOff>152400</xdr:colOff>
      <xdr:row>64</xdr:row>
      <xdr:rowOff>35923</xdr:rowOff>
    </xdr:to>
    <xdr:cxnSp macro="">
      <xdr:nvCxnSpPr>
        <xdr:cNvPr id="175" name="直線コネクタ 174">
          <a:extLst>
            <a:ext uri="{FF2B5EF4-FFF2-40B4-BE49-F238E27FC236}">
              <a16:creationId xmlns:a16="http://schemas.microsoft.com/office/drawing/2014/main" id="{2500F1CA-4B78-403F-8D06-AB851577E547}"/>
            </a:ext>
          </a:extLst>
        </xdr:cNvPr>
        <xdr:cNvCxnSpPr/>
      </xdr:nvCxnSpPr>
      <xdr:spPr>
        <a:xfrm>
          <a:off x="4108450" y="1060232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72407</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7E667DA3-FE9C-43E6-901D-36292555ABA0}"/>
            </a:ext>
          </a:extLst>
        </xdr:cNvPr>
        <xdr:cNvSpPr txBox="1"/>
      </xdr:nvSpPr>
      <xdr:spPr>
        <a:xfrm>
          <a:off x="4216400" y="89878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125730</xdr:rowOff>
    </xdr:from>
    <xdr:to>
      <xdr:col>24</xdr:col>
      <xdr:colOff>152400</xdr:colOff>
      <xdr:row>55</xdr:row>
      <xdr:rowOff>125730</xdr:rowOff>
    </xdr:to>
    <xdr:cxnSp macro="">
      <xdr:nvCxnSpPr>
        <xdr:cNvPr id="177" name="直線コネクタ 176">
          <a:extLst>
            <a:ext uri="{FF2B5EF4-FFF2-40B4-BE49-F238E27FC236}">
              <a16:creationId xmlns:a16="http://schemas.microsoft.com/office/drawing/2014/main" id="{5FA99AC3-0341-4479-8A18-E1BA8572DC9C}"/>
            </a:ext>
          </a:extLst>
        </xdr:cNvPr>
        <xdr:cNvCxnSpPr/>
      </xdr:nvCxnSpPr>
      <xdr:spPr>
        <a:xfrm>
          <a:off x="4108450" y="920623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53720</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59C55DEB-E16A-48BF-9CA5-623DD30EBE22}"/>
            </a:ext>
          </a:extLst>
        </xdr:cNvPr>
        <xdr:cNvSpPr txBox="1"/>
      </xdr:nvSpPr>
      <xdr:spPr>
        <a:xfrm>
          <a:off x="4216400" y="99597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30843</xdr:rowOff>
    </xdr:from>
    <xdr:to>
      <xdr:col>24</xdr:col>
      <xdr:colOff>114300</xdr:colOff>
      <xdr:row>61</xdr:row>
      <xdr:rowOff>132443</xdr:rowOff>
    </xdr:to>
    <xdr:sp macro="" textlink="">
      <xdr:nvSpPr>
        <xdr:cNvPr id="179" name="フローチャート: 判断 178">
          <a:extLst>
            <a:ext uri="{FF2B5EF4-FFF2-40B4-BE49-F238E27FC236}">
              <a16:creationId xmlns:a16="http://schemas.microsoft.com/office/drawing/2014/main" id="{CD74628C-DC1E-4A14-88A7-22F9CC784A4D}"/>
            </a:ext>
          </a:extLst>
        </xdr:cNvPr>
        <xdr:cNvSpPr/>
      </xdr:nvSpPr>
      <xdr:spPr>
        <a:xfrm>
          <a:off x="4127500" y="10101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12881</xdr:rowOff>
    </xdr:from>
    <xdr:to>
      <xdr:col>20</xdr:col>
      <xdr:colOff>38100</xdr:colOff>
      <xdr:row>61</xdr:row>
      <xdr:rowOff>114481</xdr:rowOff>
    </xdr:to>
    <xdr:sp macro="" textlink="">
      <xdr:nvSpPr>
        <xdr:cNvPr id="180" name="フローチャート: 判断 179">
          <a:extLst>
            <a:ext uri="{FF2B5EF4-FFF2-40B4-BE49-F238E27FC236}">
              <a16:creationId xmlns:a16="http://schemas.microsoft.com/office/drawing/2014/main" id="{EA7A171C-6CBA-4F16-88B0-7A20D3C1673F}"/>
            </a:ext>
          </a:extLst>
        </xdr:cNvPr>
        <xdr:cNvSpPr/>
      </xdr:nvSpPr>
      <xdr:spPr>
        <a:xfrm>
          <a:off x="3384550" y="10083981"/>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168003</xdr:rowOff>
    </xdr:from>
    <xdr:to>
      <xdr:col>15</xdr:col>
      <xdr:colOff>101600</xdr:colOff>
      <xdr:row>61</xdr:row>
      <xdr:rowOff>98153</xdr:rowOff>
    </xdr:to>
    <xdr:sp macro="" textlink="">
      <xdr:nvSpPr>
        <xdr:cNvPr id="181" name="フローチャート: 判断 180">
          <a:extLst>
            <a:ext uri="{FF2B5EF4-FFF2-40B4-BE49-F238E27FC236}">
              <a16:creationId xmlns:a16="http://schemas.microsoft.com/office/drawing/2014/main" id="{E8B363C8-3A18-4A54-A138-83CCE671F311}"/>
            </a:ext>
          </a:extLst>
        </xdr:cNvPr>
        <xdr:cNvSpPr/>
      </xdr:nvSpPr>
      <xdr:spPr>
        <a:xfrm>
          <a:off x="2571750" y="1007400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148409</xdr:rowOff>
    </xdr:from>
    <xdr:to>
      <xdr:col>10</xdr:col>
      <xdr:colOff>165100</xdr:colOff>
      <xdr:row>61</xdr:row>
      <xdr:rowOff>78559</xdr:rowOff>
    </xdr:to>
    <xdr:sp macro="" textlink="">
      <xdr:nvSpPr>
        <xdr:cNvPr id="182" name="フローチャート: 判断 181">
          <a:extLst>
            <a:ext uri="{FF2B5EF4-FFF2-40B4-BE49-F238E27FC236}">
              <a16:creationId xmlns:a16="http://schemas.microsoft.com/office/drawing/2014/main" id="{C74AFED4-5509-4913-89B1-FF241FB4238A}"/>
            </a:ext>
          </a:extLst>
        </xdr:cNvPr>
        <xdr:cNvSpPr/>
      </xdr:nvSpPr>
      <xdr:spPr>
        <a:xfrm>
          <a:off x="1778000" y="1005440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115751</xdr:rowOff>
    </xdr:from>
    <xdr:to>
      <xdr:col>6</xdr:col>
      <xdr:colOff>38100</xdr:colOff>
      <xdr:row>61</xdr:row>
      <xdr:rowOff>45901</xdr:rowOff>
    </xdr:to>
    <xdr:sp macro="" textlink="">
      <xdr:nvSpPr>
        <xdr:cNvPr id="183" name="フローチャート: 判断 182">
          <a:extLst>
            <a:ext uri="{FF2B5EF4-FFF2-40B4-BE49-F238E27FC236}">
              <a16:creationId xmlns:a16="http://schemas.microsoft.com/office/drawing/2014/main" id="{BC12AEC2-F4EA-4C23-AC61-1391EFD1E87F}"/>
            </a:ext>
          </a:extLst>
        </xdr:cNvPr>
        <xdr:cNvSpPr/>
      </xdr:nvSpPr>
      <xdr:spPr>
        <a:xfrm>
          <a:off x="984250" y="1002175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87AB9983-71F6-4F39-90A3-FB6885345BF7}"/>
            </a:ext>
          </a:extLst>
        </xdr:cNvPr>
        <xdr:cNvSpPr txBox="1"/>
      </xdr:nvSpPr>
      <xdr:spPr>
        <a:xfrm>
          <a:off x="40068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953ABAA1-66D6-4042-9C15-3C1E2457E6D0}"/>
            </a:ext>
          </a:extLst>
        </xdr:cNvPr>
        <xdr:cNvSpPr txBox="1"/>
      </xdr:nvSpPr>
      <xdr:spPr>
        <a:xfrm>
          <a:off x="32575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1C12CD78-3B6B-4B00-8403-BF95998A2891}"/>
            </a:ext>
          </a:extLst>
        </xdr:cNvPr>
        <xdr:cNvSpPr txBox="1"/>
      </xdr:nvSpPr>
      <xdr:spPr>
        <a:xfrm>
          <a:off x="24511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61BB0C0E-1433-4F4B-81A8-77C60DFA86B2}"/>
            </a:ext>
          </a:extLst>
        </xdr:cNvPr>
        <xdr:cNvSpPr txBox="1"/>
      </xdr:nvSpPr>
      <xdr:spPr>
        <a:xfrm>
          <a:off x="16573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76AE2FCC-9FDC-485F-A5BF-4521FC0456F5}"/>
            </a:ext>
          </a:extLst>
        </xdr:cNvPr>
        <xdr:cNvSpPr txBox="1"/>
      </xdr:nvSpPr>
      <xdr:spPr>
        <a:xfrm>
          <a:off x="8572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37374</xdr:rowOff>
    </xdr:from>
    <xdr:to>
      <xdr:col>24</xdr:col>
      <xdr:colOff>114300</xdr:colOff>
      <xdr:row>61</xdr:row>
      <xdr:rowOff>138974</xdr:rowOff>
    </xdr:to>
    <xdr:sp macro="" textlink="">
      <xdr:nvSpPr>
        <xdr:cNvPr id="189" name="楕円 188">
          <a:extLst>
            <a:ext uri="{FF2B5EF4-FFF2-40B4-BE49-F238E27FC236}">
              <a16:creationId xmlns:a16="http://schemas.microsoft.com/office/drawing/2014/main" id="{976F49F2-77D3-4D93-B2E6-EAB207307533}"/>
            </a:ext>
          </a:extLst>
        </xdr:cNvPr>
        <xdr:cNvSpPr/>
      </xdr:nvSpPr>
      <xdr:spPr>
        <a:xfrm>
          <a:off x="4127500" y="10108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15801</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4B8B73E5-DD72-451B-B7F0-8C9F40F5B5B8}"/>
            </a:ext>
          </a:extLst>
        </xdr:cNvPr>
        <xdr:cNvSpPr txBox="1"/>
      </xdr:nvSpPr>
      <xdr:spPr>
        <a:xfrm>
          <a:off x="4216400" y="10086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22678</xdr:rowOff>
    </xdr:from>
    <xdr:to>
      <xdr:col>20</xdr:col>
      <xdr:colOff>38100</xdr:colOff>
      <xdr:row>61</xdr:row>
      <xdr:rowOff>124278</xdr:rowOff>
    </xdr:to>
    <xdr:sp macro="" textlink="">
      <xdr:nvSpPr>
        <xdr:cNvPr id="191" name="楕円 190">
          <a:extLst>
            <a:ext uri="{FF2B5EF4-FFF2-40B4-BE49-F238E27FC236}">
              <a16:creationId xmlns:a16="http://schemas.microsoft.com/office/drawing/2014/main" id="{579B166A-7FE9-4A66-9999-EAFB17937C55}"/>
            </a:ext>
          </a:extLst>
        </xdr:cNvPr>
        <xdr:cNvSpPr/>
      </xdr:nvSpPr>
      <xdr:spPr>
        <a:xfrm>
          <a:off x="3384550" y="1009377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73478</xdr:rowOff>
    </xdr:from>
    <xdr:to>
      <xdr:col>24</xdr:col>
      <xdr:colOff>63500</xdr:colOff>
      <xdr:row>61</xdr:row>
      <xdr:rowOff>88174</xdr:rowOff>
    </xdr:to>
    <xdr:cxnSp macro="">
      <xdr:nvCxnSpPr>
        <xdr:cNvPr id="192" name="直線コネクタ 191">
          <a:extLst>
            <a:ext uri="{FF2B5EF4-FFF2-40B4-BE49-F238E27FC236}">
              <a16:creationId xmlns:a16="http://schemas.microsoft.com/office/drawing/2014/main" id="{6E7F7FBF-ADFE-42B5-9F7A-F565CCDC191F}"/>
            </a:ext>
          </a:extLst>
        </xdr:cNvPr>
        <xdr:cNvCxnSpPr/>
      </xdr:nvCxnSpPr>
      <xdr:spPr>
        <a:xfrm>
          <a:off x="3429000" y="10144578"/>
          <a:ext cx="7493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3084</xdr:rowOff>
    </xdr:from>
    <xdr:to>
      <xdr:col>15</xdr:col>
      <xdr:colOff>101600</xdr:colOff>
      <xdr:row>61</xdr:row>
      <xdr:rowOff>104684</xdr:rowOff>
    </xdr:to>
    <xdr:sp macro="" textlink="">
      <xdr:nvSpPr>
        <xdr:cNvPr id="193" name="楕円 192">
          <a:extLst>
            <a:ext uri="{FF2B5EF4-FFF2-40B4-BE49-F238E27FC236}">
              <a16:creationId xmlns:a16="http://schemas.microsoft.com/office/drawing/2014/main" id="{305AAE5E-F0CD-495E-8785-E4D86029B106}"/>
            </a:ext>
          </a:extLst>
        </xdr:cNvPr>
        <xdr:cNvSpPr/>
      </xdr:nvSpPr>
      <xdr:spPr>
        <a:xfrm>
          <a:off x="2571750" y="10074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53884</xdr:rowOff>
    </xdr:from>
    <xdr:to>
      <xdr:col>19</xdr:col>
      <xdr:colOff>177800</xdr:colOff>
      <xdr:row>61</xdr:row>
      <xdr:rowOff>73478</xdr:rowOff>
    </xdr:to>
    <xdr:cxnSp macro="">
      <xdr:nvCxnSpPr>
        <xdr:cNvPr id="194" name="直線コネクタ 193">
          <a:extLst>
            <a:ext uri="{FF2B5EF4-FFF2-40B4-BE49-F238E27FC236}">
              <a16:creationId xmlns:a16="http://schemas.microsoft.com/office/drawing/2014/main" id="{5F699B36-581E-4EC5-870F-711241B4880F}"/>
            </a:ext>
          </a:extLst>
        </xdr:cNvPr>
        <xdr:cNvCxnSpPr/>
      </xdr:nvCxnSpPr>
      <xdr:spPr>
        <a:xfrm>
          <a:off x="2622550" y="10124984"/>
          <a:ext cx="80645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151674</xdr:rowOff>
    </xdr:from>
    <xdr:to>
      <xdr:col>10</xdr:col>
      <xdr:colOff>165100</xdr:colOff>
      <xdr:row>61</xdr:row>
      <xdr:rowOff>81824</xdr:rowOff>
    </xdr:to>
    <xdr:sp macro="" textlink="">
      <xdr:nvSpPr>
        <xdr:cNvPr id="195" name="楕円 194">
          <a:extLst>
            <a:ext uri="{FF2B5EF4-FFF2-40B4-BE49-F238E27FC236}">
              <a16:creationId xmlns:a16="http://schemas.microsoft.com/office/drawing/2014/main" id="{799431FE-59BA-4B27-9B3F-C856D78EC684}"/>
            </a:ext>
          </a:extLst>
        </xdr:cNvPr>
        <xdr:cNvSpPr/>
      </xdr:nvSpPr>
      <xdr:spPr>
        <a:xfrm>
          <a:off x="1778000" y="1005767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31024</xdr:rowOff>
    </xdr:from>
    <xdr:to>
      <xdr:col>15</xdr:col>
      <xdr:colOff>50800</xdr:colOff>
      <xdr:row>61</xdr:row>
      <xdr:rowOff>53884</xdr:rowOff>
    </xdr:to>
    <xdr:cxnSp macro="">
      <xdr:nvCxnSpPr>
        <xdr:cNvPr id="196" name="直線コネクタ 195">
          <a:extLst>
            <a:ext uri="{FF2B5EF4-FFF2-40B4-BE49-F238E27FC236}">
              <a16:creationId xmlns:a16="http://schemas.microsoft.com/office/drawing/2014/main" id="{17580BCA-4CDE-4B8D-829A-50B55522DEC3}"/>
            </a:ext>
          </a:extLst>
        </xdr:cNvPr>
        <xdr:cNvCxnSpPr/>
      </xdr:nvCxnSpPr>
      <xdr:spPr>
        <a:xfrm>
          <a:off x="1828800" y="10102124"/>
          <a:ext cx="79375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128815</xdr:rowOff>
    </xdr:from>
    <xdr:to>
      <xdr:col>6</xdr:col>
      <xdr:colOff>38100</xdr:colOff>
      <xdr:row>61</xdr:row>
      <xdr:rowOff>58965</xdr:rowOff>
    </xdr:to>
    <xdr:sp macro="" textlink="">
      <xdr:nvSpPr>
        <xdr:cNvPr id="197" name="楕円 196">
          <a:extLst>
            <a:ext uri="{FF2B5EF4-FFF2-40B4-BE49-F238E27FC236}">
              <a16:creationId xmlns:a16="http://schemas.microsoft.com/office/drawing/2014/main" id="{9EFDBBCA-0F4E-44FF-BE8E-31205B7EA8B9}"/>
            </a:ext>
          </a:extLst>
        </xdr:cNvPr>
        <xdr:cNvSpPr/>
      </xdr:nvSpPr>
      <xdr:spPr>
        <a:xfrm>
          <a:off x="984250" y="1003481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8165</xdr:rowOff>
    </xdr:from>
    <xdr:to>
      <xdr:col>10</xdr:col>
      <xdr:colOff>114300</xdr:colOff>
      <xdr:row>61</xdr:row>
      <xdr:rowOff>31024</xdr:rowOff>
    </xdr:to>
    <xdr:cxnSp macro="">
      <xdr:nvCxnSpPr>
        <xdr:cNvPr id="198" name="直線コネクタ 197">
          <a:extLst>
            <a:ext uri="{FF2B5EF4-FFF2-40B4-BE49-F238E27FC236}">
              <a16:creationId xmlns:a16="http://schemas.microsoft.com/office/drawing/2014/main" id="{9CDC3C19-899B-4769-9948-FBA41C5B56C0}"/>
            </a:ext>
          </a:extLst>
        </xdr:cNvPr>
        <xdr:cNvCxnSpPr/>
      </xdr:nvCxnSpPr>
      <xdr:spPr>
        <a:xfrm>
          <a:off x="1028700" y="10079265"/>
          <a:ext cx="8001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131008</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5F5D5AA3-49C9-4834-8F66-0C53E1747C05}"/>
            </a:ext>
          </a:extLst>
        </xdr:cNvPr>
        <xdr:cNvSpPr txBox="1"/>
      </xdr:nvSpPr>
      <xdr:spPr>
        <a:xfrm>
          <a:off x="3239144" y="9871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114680</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6C383D54-D3A4-4229-B7C6-4A847C859CAE}"/>
            </a:ext>
          </a:extLst>
        </xdr:cNvPr>
        <xdr:cNvSpPr txBox="1"/>
      </xdr:nvSpPr>
      <xdr:spPr>
        <a:xfrm>
          <a:off x="2439044" y="98555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95086</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8214FCE0-E019-495D-8D30-22E941F32727}"/>
            </a:ext>
          </a:extLst>
        </xdr:cNvPr>
        <xdr:cNvSpPr txBox="1"/>
      </xdr:nvSpPr>
      <xdr:spPr>
        <a:xfrm>
          <a:off x="1645294" y="98359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62428</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0956B7D4-662E-4F69-BDF3-F3395FDCFCD1}"/>
            </a:ext>
          </a:extLst>
        </xdr:cNvPr>
        <xdr:cNvSpPr txBox="1"/>
      </xdr:nvSpPr>
      <xdr:spPr>
        <a:xfrm>
          <a:off x="851544" y="98033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115405</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53FF949E-D7AC-4EC9-A512-1C56E120B784}"/>
            </a:ext>
          </a:extLst>
        </xdr:cNvPr>
        <xdr:cNvSpPr txBox="1"/>
      </xdr:nvSpPr>
      <xdr:spPr>
        <a:xfrm>
          <a:off x="3239144" y="101865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95811</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209577D8-8D03-4B73-9F45-D24610300AD5}"/>
            </a:ext>
          </a:extLst>
        </xdr:cNvPr>
        <xdr:cNvSpPr txBox="1"/>
      </xdr:nvSpPr>
      <xdr:spPr>
        <a:xfrm>
          <a:off x="2439044" y="101669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72951</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D1897D5D-49BA-4C87-A0E9-06BC79E79EA5}"/>
            </a:ext>
          </a:extLst>
        </xdr:cNvPr>
        <xdr:cNvSpPr txBox="1"/>
      </xdr:nvSpPr>
      <xdr:spPr>
        <a:xfrm>
          <a:off x="1645294" y="101440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50092</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44DE1350-C029-4B36-A169-21926FB28EBC}"/>
            </a:ext>
          </a:extLst>
        </xdr:cNvPr>
        <xdr:cNvSpPr txBox="1"/>
      </xdr:nvSpPr>
      <xdr:spPr>
        <a:xfrm>
          <a:off x="851544" y="10121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C9661C35-3744-4889-B0DC-2F2D2F76F1E8}"/>
            </a:ext>
          </a:extLst>
        </xdr:cNvPr>
        <xdr:cNvSpPr/>
      </xdr:nvSpPr>
      <xdr:spPr>
        <a:xfrm>
          <a:off x="5956300" y="77089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A5116D5F-87A5-4CC6-A82C-A0D0EAC9BE8A}"/>
            </a:ext>
          </a:extLst>
        </xdr:cNvPr>
        <xdr:cNvSpPr/>
      </xdr:nvSpPr>
      <xdr:spPr>
        <a:xfrm>
          <a:off x="606425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7516D0B3-D9F4-4F93-88F2-970F1051D3A4}"/>
            </a:ext>
          </a:extLst>
        </xdr:cNvPr>
        <xdr:cNvSpPr/>
      </xdr:nvSpPr>
      <xdr:spPr>
        <a:xfrm>
          <a:off x="606425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66A70268-66F0-4AA3-8C10-E9595D88D2B7}"/>
            </a:ext>
          </a:extLst>
        </xdr:cNvPr>
        <xdr:cNvSpPr/>
      </xdr:nvSpPr>
      <xdr:spPr>
        <a:xfrm>
          <a:off x="69850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4A11F360-BC12-49FF-8241-3193F19D689C}"/>
            </a:ext>
          </a:extLst>
        </xdr:cNvPr>
        <xdr:cNvSpPr/>
      </xdr:nvSpPr>
      <xdr:spPr>
        <a:xfrm>
          <a:off x="69850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72798062-82CB-48E7-B6F8-5852B059F983}"/>
            </a:ext>
          </a:extLst>
        </xdr:cNvPr>
        <xdr:cNvSpPr/>
      </xdr:nvSpPr>
      <xdr:spPr>
        <a:xfrm>
          <a:off x="80137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57F456B7-977F-44C0-9660-9BF6A92E8A95}"/>
            </a:ext>
          </a:extLst>
        </xdr:cNvPr>
        <xdr:cNvSpPr/>
      </xdr:nvSpPr>
      <xdr:spPr>
        <a:xfrm>
          <a:off x="80137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436,918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88DF4E58-A277-4615-BEDC-06D26D576F50}"/>
            </a:ext>
          </a:extLst>
        </xdr:cNvPr>
        <xdr:cNvSpPr/>
      </xdr:nvSpPr>
      <xdr:spPr>
        <a:xfrm>
          <a:off x="5956300" y="88074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A4B2C00D-6F07-4DAB-B070-3CDA9AF24E29}"/>
            </a:ext>
          </a:extLst>
        </xdr:cNvPr>
        <xdr:cNvSpPr txBox="1"/>
      </xdr:nvSpPr>
      <xdr:spPr>
        <a:xfrm>
          <a:off x="5918200" y="86233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A3C2AF82-6E40-4F8C-AE6B-6A9981FE3420}"/>
            </a:ext>
          </a:extLst>
        </xdr:cNvPr>
        <xdr:cNvCxnSpPr/>
      </xdr:nvCxnSpPr>
      <xdr:spPr>
        <a:xfrm>
          <a:off x="5956300" y="110109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2054C332-E886-4F53-9FFA-335710AB3215}"/>
            </a:ext>
          </a:extLst>
        </xdr:cNvPr>
        <xdr:cNvCxnSpPr/>
      </xdr:nvCxnSpPr>
      <xdr:spPr>
        <a:xfrm>
          <a:off x="5956300" y="1064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D3781B5A-4D29-465F-895B-38272993BD82}"/>
            </a:ext>
          </a:extLst>
        </xdr:cNvPr>
        <xdr:cNvSpPr txBox="1"/>
      </xdr:nvSpPr>
      <xdr:spPr>
        <a:xfrm>
          <a:off x="5726564" y="105067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1F0E726D-BF0C-4A9D-A4B9-2BBE5BE37AEB}"/>
            </a:ext>
          </a:extLst>
        </xdr:cNvPr>
        <xdr:cNvCxnSpPr/>
      </xdr:nvCxnSpPr>
      <xdr:spPr>
        <a:xfrm>
          <a:off x="5956300" y="102743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4461CD91-D618-4D3B-BEBB-114C695B1A42}"/>
            </a:ext>
          </a:extLst>
        </xdr:cNvPr>
        <xdr:cNvSpPr txBox="1"/>
      </xdr:nvSpPr>
      <xdr:spPr>
        <a:xfrm>
          <a:off x="5418031" y="101384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A780B8BC-C8E9-4A76-9FF1-8F7BEDF14E78}"/>
            </a:ext>
          </a:extLst>
        </xdr:cNvPr>
        <xdr:cNvCxnSpPr/>
      </xdr:nvCxnSpPr>
      <xdr:spPr>
        <a:xfrm>
          <a:off x="5956300" y="9906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2" name="テキスト ボックス 221">
          <a:extLst>
            <a:ext uri="{FF2B5EF4-FFF2-40B4-BE49-F238E27FC236}">
              <a16:creationId xmlns:a16="http://schemas.microsoft.com/office/drawing/2014/main" id="{10C7E927-47E7-47CE-9177-29B68EEF5E2C}"/>
            </a:ext>
          </a:extLst>
        </xdr:cNvPr>
        <xdr:cNvSpPr txBox="1"/>
      </xdr:nvSpPr>
      <xdr:spPr>
        <a:xfrm>
          <a:off x="5327878" y="97701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42C17C7C-549E-426C-9B5A-3674C950AC12}"/>
            </a:ext>
          </a:extLst>
        </xdr:cNvPr>
        <xdr:cNvCxnSpPr/>
      </xdr:nvCxnSpPr>
      <xdr:spPr>
        <a:xfrm>
          <a:off x="5956300" y="95440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4" name="テキスト ボックス 223">
          <a:extLst>
            <a:ext uri="{FF2B5EF4-FFF2-40B4-BE49-F238E27FC236}">
              <a16:creationId xmlns:a16="http://schemas.microsoft.com/office/drawing/2014/main" id="{8D5D1905-37BE-46A0-B44E-B7A714298F80}"/>
            </a:ext>
          </a:extLst>
        </xdr:cNvPr>
        <xdr:cNvSpPr txBox="1"/>
      </xdr:nvSpPr>
      <xdr:spPr>
        <a:xfrm>
          <a:off x="5327878" y="9408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8018BDDD-76B8-4626-A3B5-3DBC068DC7BB}"/>
            </a:ext>
          </a:extLst>
        </xdr:cNvPr>
        <xdr:cNvCxnSpPr/>
      </xdr:nvCxnSpPr>
      <xdr:spPr>
        <a:xfrm>
          <a:off x="5956300" y="9175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0A0B1BAA-0FB7-4B33-B11D-E183EBD338EA}"/>
            </a:ext>
          </a:extLst>
        </xdr:cNvPr>
        <xdr:cNvSpPr txBox="1"/>
      </xdr:nvSpPr>
      <xdr:spPr>
        <a:xfrm>
          <a:off x="5327878" y="90398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062C52CB-C5B8-4C58-A397-0BA0DCD44869}"/>
            </a:ext>
          </a:extLst>
        </xdr:cNvPr>
        <xdr:cNvCxnSpPr/>
      </xdr:nvCxnSpPr>
      <xdr:spPr>
        <a:xfrm>
          <a:off x="5956300" y="88074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9550E930-FA07-4041-B21A-302655FE67EA}"/>
            </a:ext>
          </a:extLst>
        </xdr:cNvPr>
        <xdr:cNvSpPr txBox="1"/>
      </xdr:nvSpPr>
      <xdr:spPr>
        <a:xfrm>
          <a:off x="5327878" y="86715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36973FA0-4A3C-414A-BA7D-649789A1CC09}"/>
            </a:ext>
          </a:extLst>
        </xdr:cNvPr>
        <xdr:cNvSpPr/>
      </xdr:nvSpPr>
      <xdr:spPr>
        <a:xfrm>
          <a:off x="5956300" y="88074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87011</xdr:rowOff>
    </xdr:from>
    <xdr:to>
      <xdr:col>54</xdr:col>
      <xdr:colOff>189865</xdr:colOff>
      <xdr:row>64</xdr:row>
      <xdr:rowOff>67946</xdr:rowOff>
    </xdr:to>
    <xdr:cxnSp macro="">
      <xdr:nvCxnSpPr>
        <xdr:cNvPr id="230" name="直線コネクタ 229">
          <a:extLst>
            <a:ext uri="{FF2B5EF4-FFF2-40B4-BE49-F238E27FC236}">
              <a16:creationId xmlns:a16="http://schemas.microsoft.com/office/drawing/2014/main" id="{6CF9B5C4-EB7D-45F9-92C0-25F4863D84D1}"/>
            </a:ext>
          </a:extLst>
        </xdr:cNvPr>
        <xdr:cNvCxnSpPr/>
      </xdr:nvCxnSpPr>
      <xdr:spPr>
        <a:xfrm flipV="1">
          <a:off x="9429115" y="9332611"/>
          <a:ext cx="0" cy="13017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71773</xdr:rowOff>
    </xdr:from>
    <xdr:ext cx="534377" cy="259045"/>
    <xdr:sp macro="" textlink="">
      <xdr:nvSpPr>
        <xdr:cNvPr id="231" name="【橋りょう・トンネル】&#10;一人当たり有形固定資産（償却資産）額最小値テキスト">
          <a:extLst>
            <a:ext uri="{FF2B5EF4-FFF2-40B4-BE49-F238E27FC236}">
              <a16:creationId xmlns:a16="http://schemas.microsoft.com/office/drawing/2014/main" id="{30333568-B362-4335-9558-8687A8D752E7}"/>
            </a:ext>
          </a:extLst>
        </xdr:cNvPr>
        <xdr:cNvSpPr txBox="1"/>
      </xdr:nvSpPr>
      <xdr:spPr>
        <a:xfrm>
          <a:off x="9467850" y="10638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67946</xdr:rowOff>
    </xdr:from>
    <xdr:to>
      <xdr:col>55</xdr:col>
      <xdr:colOff>88900</xdr:colOff>
      <xdr:row>64</xdr:row>
      <xdr:rowOff>67946</xdr:rowOff>
    </xdr:to>
    <xdr:cxnSp macro="">
      <xdr:nvCxnSpPr>
        <xdr:cNvPr id="232" name="直線コネクタ 231">
          <a:extLst>
            <a:ext uri="{FF2B5EF4-FFF2-40B4-BE49-F238E27FC236}">
              <a16:creationId xmlns:a16="http://schemas.microsoft.com/office/drawing/2014/main" id="{3266B0C9-2FDD-4FAB-9494-96FA9B081906}"/>
            </a:ext>
          </a:extLst>
        </xdr:cNvPr>
        <xdr:cNvCxnSpPr/>
      </xdr:nvCxnSpPr>
      <xdr:spPr>
        <a:xfrm>
          <a:off x="9359900" y="1063434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33688</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40C68D8A-FC2E-4252-B8C4-B693DA233EC7}"/>
            </a:ext>
          </a:extLst>
        </xdr:cNvPr>
        <xdr:cNvSpPr txBox="1"/>
      </xdr:nvSpPr>
      <xdr:spPr>
        <a:xfrm>
          <a:off x="9467850" y="911418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1,785,812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87011</xdr:rowOff>
    </xdr:from>
    <xdr:to>
      <xdr:col>55</xdr:col>
      <xdr:colOff>88900</xdr:colOff>
      <xdr:row>56</xdr:row>
      <xdr:rowOff>87011</xdr:rowOff>
    </xdr:to>
    <xdr:cxnSp macro="">
      <xdr:nvCxnSpPr>
        <xdr:cNvPr id="234" name="直線コネクタ 233">
          <a:extLst>
            <a:ext uri="{FF2B5EF4-FFF2-40B4-BE49-F238E27FC236}">
              <a16:creationId xmlns:a16="http://schemas.microsoft.com/office/drawing/2014/main" id="{01849499-37B1-40BD-92F0-C6B66C6780C7}"/>
            </a:ext>
          </a:extLst>
        </xdr:cNvPr>
        <xdr:cNvCxnSpPr/>
      </xdr:nvCxnSpPr>
      <xdr:spPr>
        <a:xfrm>
          <a:off x="9359900" y="933261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32752</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ADDAAF16-533D-4F66-894D-06250671A0C4}"/>
            </a:ext>
          </a:extLst>
        </xdr:cNvPr>
        <xdr:cNvSpPr txBox="1"/>
      </xdr:nvSpPr>
      <xdr:spPr>
        <a:xfrm>
          <a:off x="9467850" y="1026895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54325</xdr:rowOff>
    </xdr:from>
    <xdr:to>
      <xdr:col>55</xdr:col>
      <xdr:colOff>50800</xdr:colOff>
      <xdr:row>62</xdr:row>
      <xdr:rowOff>155925</xdr:rowOff>
    </xdr:to>
    <xdr:sp macro="" textlink="">
      <xdr:nvSpPr>
        <xdr:cNvPr id="236" name="フローチャート: 判断 235">
          <a:extLst>
            <a:ext uri="{FF2B5EF4-FFF2-40B4-BE49-F238E27FC236}">
              <a16:creationId xmlns:a16="http://schemas.microsoft.com/office/drawing/2014/main" id="{ACB0AAD2-7338-47DD-8C97-5125D58ADB57}"/>
            </a:ext>
          </a:extLst>
        </xdr:cNvPr>
        <xdr:cNvSpPr/>
      </xdr:nvSpPr>
      <xdr:spPr>
        <a:xfrm>
          <a:off x="9398000" y="1029052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64629</xdr:rowOff>
    </xdr:from>
    <xdr:to>
      <xdr:col>50</xdr:col>
      <xdr:colOff>165100</xdr:colOff>
      <xdr:row>62</xdr:row>
      <xdr:rowOff>166229</xdr:rowOff>
    </xdr:to>
    <xdr:sp macro="" textlink="">
      <xdr:nvSpPr>
        <xdr:cNvPr id="237" name="フローチャート: 判断 236">
          <a:extLst>
            <a:ext uri="{FF2B5EF4-FFF2-40B4-BE49-F238E27FC236}">
              <a16:creationId xmlns:a16="http://schemas.microsoft.com/office/drawing/2014/main" id="{1F0E5355-BFD7-451B-B906-2B40A4783606}"/>
            </a:ext>
          </a:extLst>
        </xdr:cNvPr>
        <xdr:cNvSpPr/>
      </xdr:nvSpPr>
      <xdr:spPr>
        <a:xfrm>
          <a:off x="8636000" y="10300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70929</xdr:rowOff>
    </xdr:from>
    <xdr:to>
      <xdr:col>46</xdr:col>
      <xdr:colOff>38100</xdr:colOff>
      <xdr:row>63</xdr:row>
      <xdr:rowOff>1079</xdr:rowOff>
    </xdr:to>
    <xdr:sp macro="" textlink="">
      <xdr:nvSpPr>
        <xdr:cNvPr id="238" name="フローチャート: 判断 237">
          <a:extLst>
            <a:ext uri="{FF2B5EF4-FFF2-40B4-BE49-F238E27FC236}">
              <a16:creationId xmlns:a16="http://schemas.microsoft.com/office/drawing/2014/main" id="{6BBC3956-F1C9-463E-ABCA-941EC85DF7D0}"/>
            </a:ext>
          </a:extLst>
        </xdr:cNvPr>
        <xdr:cNvSpPr/>
      </xdr:nvSpPr>
      <xdr:spPr>
        <a:xfrm>
          <a:off x="7842250" y="10307129"/>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79854</xdr:rowOff>
    </xdr:from>
    <xdr:to>
      <xdr:col>41</xdr:col>
      <xdr:colOff>101600</xdr:colOff>
      <xdr:row>63</xdr:row>
      <xdr:rowOff>10004</xdr:rowOff>
    </xdr:to>
    <xdr:sp macro="" textlink="">
      <xdr:nvSpPr>
        <xdr:cNvPr id="239" name="フローチャート: 判断 238">
          <a:extLst>
            <a:ext uri="{FF2B5EF4-FFF2-40B4-BE49-F238E27FC236}">
              <a16:creationId xmlns:a16="http://schemas.microsoft.com/office/drawing/2014/main" id="{47035006-EE55-4CC7-B4C0-1E5E57680F86}"/>
            </a:ext>
          </a:extLst>
        </xdr:cNvPr>
        <xdr:cNvSpPr/>
      </xdr:nvSpPr>
      <xdr:spPr>
        <a:xfrm>
          <a:off x="7029450" y="1031605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90446</xdr:rowOff>
    </xdr:from>
    <xdr:to>
      <xdr:col>36</xdr:col>
      <xdr:colOff>165100</xdr:colOff>
      <xdr:row>63</xdr:row>
      <xdr:rowOff>20596</xdr:rowOff>
    </xdr:to>
    <xdr:sp macro="" textlink="">
      <xdr:nvSpPr>
        <xdr:cNvPr id="240" name="フローチャート: 判断 239">
          <a:extLst>
            <a:ext uri="{FF2B5EF4-FFF2-40B4-BE49-F238E27FC236}">
              <a16:creationId xmlns:a16="http://schemas.microsoft.com/office/drawing/2014/main" id="{AD2BF96C-A35E-4269-BC30-E7628E85D96A}"/>
            </a:ext>
          </a:extLst>
        </xdr:cNvPr>
        <xdr:cNvSpPr/>
      </xdr:nvSpPr>
      <xdr:spPr>
        <a:xfrm>
          <a:off x="6235700" y="1032664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5B36682C-7248-493D-87E3-8BF626CD0CB0}"/>
            </a:ext>
          </a:extLst>
        </xdr:cNvPr>
        <xdr:cNvSpPr txBox="1"/>
      </xdr:nvSpPr>
      <xdr:spPr>
        <a:xfrm>
          <a:off x="92583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6388673C-DDE6-4B41-80EE-9DD6B71CA6E9}"/>
            </a:ext>
          </a:extLst>
        </xdr:cNvPr>
        <xdr:cNvSpPr txBox="1"/>
      </xdr:nvSpPr>
      <xdr:spPr>
        <a:xfrm>
          <a:off x="85153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CD6C0788-07FB-4454-A8CF-CC143AB58712}"/>
            </a:ext>
          </a:extLst>
        </xdr:cNvPr>
        <xdr:cNvSpPr txBox="1"/>
      </xdr:nvSpPr>
      <xdr:spPr>
        <a:xfrm>
          <a:off x="77152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496F83FF-554F-4E4D-A89E-C77C1157CD42}"/>
            </a:ext>
          </a:extLst>
        </xdr:cNvPr>
        <xdr:cNvSpPr txBox="1"/>
      </xdr:nvSpPr>
      <xdr:spPr>
        <a:xfrm>
          <a:off x="69088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B557C7D9-640A-4D2E-B060-D2EF93652A9D}"/>
            </a:ext>
          </a:extLst>
        </xdr:cNvPr>
        <xdr:cNvSpPr txBox="1"/>
      </xdr:nvSpPr>
      <xdr:spPr>
        <a:xfrm>
          <a:off x="61150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63385</xdr:rowOff>
    </xdr:from>
    <xdr:to>
      <xdr:col>55</xdr:col>
      <xdr:colOff>50800</xdr:colOff>
      <xdr:row>60</xdr:row>
      <xdr:rowOff>164985</xdr:rowOff>
    </xdr:to>
    <xdr:sp macro="" textlink="">
      <xdr:nvSpPr>
        <xdr:cNvPr id="246" name="楕円 245">
          <a:extLst>
            <a:ext uri="{FF2B5EF4-FFF2-40B4-BE49-F238E27FC236}">
              <a16:creationId xmlns:a16="http://schemas.microsoft.com/office/drawing/2014/main" id="{41C38CC4-88A2-413D-8816-7D3C8E77A050}"/>
            </a:ext>
          </a:extLst>
        </xdr:cNvPr>
        <xdr:cNvSpPr/>
      </xdr:nvSpPr>
      <xdr:spPr>
        <a:xfrm>
          <a:off x="9398000" y="996938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86262</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8492B8C8-D51F-41C9-9E91-D5B69538A375}"/>
            </a:ext>
          </a:extLst>
        </xdr:cNvPr>
        <xdr:cNvSpPr txBox="1"/>
      </xdr:nvSpPr>
      <xdr:spPr>
        <a:xfrm>
          <a:off x="9467850" y="98271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850,152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86888</xdr:rowOff>
    </xdr:from>
    <xdr:to>
      <xdr:col>50</xdr:col>
      <xdr:colOff>165100</xdr:colOff>
      <xdr:row>61</xdr:row>
      <xdr:rowOff>17038</xdr:rowOff>
    </xdr:to>
    <xdr:sp macro="" textlink="">
      <xdr:nvSpPr>
        <xdr:cNvPr id="248" name="楕円 247">
          <a:extLst>
            <a:ext uri="{FF2B5EF4-FFF2-40B4-BE49-F238E27FC236}">
              <a16:creationId xmlns:a16="http://schemas.microsoft.com/office/drawing/2014/main" id="{2FAC01D2-3338-4D5C-B7B7-E7CD8111C7ED}"/>
            </a:ext>
          </a:extLst>
        </xdr:cNvPr>
        <xdr:cNvSpPr/>
      </xdr:nvSpPr>
      <xdr:spPr>
        <a:xfrm>
          <a:off x="8636000" y="999288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114185</xdr:rowOff>
    </xdr:from>
    <xdr:to>
      <xdr:col>55</xdr:col>
      <xdr:colOff>0</xdr:colOff>
      <xdr:row>60</xdr:row>
      <xdr:rowOff>137688</xdr:rowOff>
    </xdr:to>
    <xdr:cxnSp macro="">
      <xdr:nvCxnSpPr>
        <xdr:cNvPr id="249" name="直線コネクタ 248">
          <a:extLst>
            <a:ext uri="{FF2B5EF4-FFF2-40B4-BE49-F238E27FC236}">
              <a16:creationId xmlns:a16="http://schemas.microsoft.com/office/drawing/2014/main" id="{F4EB3D56-A68C-4B69-8036-F44BB22D728C}"/>
            </a:ext>
          </a:extLst>
        </xdr:cNvPr>
        <xdr:cNvCxnSpPr/>
      </xdr:nvCxnSpPr>
      <xdr:spPr>
        <a:xfrm flipV="1">
          <a:off x="8686800" y="10020185"/>
          <a:ext cx="742950" cy="23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106327</xdr:rowOff>
    </xdr:from>
    <xdr:to>
      <xdr:col>46</xdr:col>
      <xdr:colOff>38100</xdr:colOff>
      <xdr:row>61</xdr:row>
      <xdr:rowOff>36477</xdr:rowOff>
    </xdr:to>
    <xdr:sp macro="" textlink="">
      <xdr:nvSpPr>
        <xdr:cNvPr id="250" name="楕円 249">
          <a:extLst>
            <a:ext uri="{FF2B5EF4-FFF2-40B4-BE49-F238E27FC236}">
              <a16:creationId xmlns:a16="http://schemas.microsoft.com/office/drawing/2014/main" id="{EB7FF3CC-EE68-4D43-9954-4978554B47EA}"/>
            </a:ext>
          </a:extLst>
        </xdr:cNvPr>
        <xdr:cNvSpPr/>
      </xdr:nvSpPr>
      <xdr:spPr>
        <a:xfrm>
          <a:off x="7842250" y="10012327"/>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137688</xdr:rowOff>
    </xdr:from>
    <xdr:to>
      <xdr:col>50</xdr:col>
      <xdr:colOff>114300</xdr:colOff>
      <xdr:row>60</xdr:row>
      <xdr:rowOff>157127</xdr:rowOff>
    </xdr:to>
    <xdr:cxnSp macro="">
      <xdr:nvCxnSpPr>
        <xdr:cNvPr id="251" name="直線コネクタ 250">
          <a:extLst>
            <a:ext uri="{FF2B5EF4-FFF2-40B4-BE49-F238E27FC236}">
              <a16:creationId xmlns:a16="http://schemas.microsoft.com/office/drawing/2014/main" id="{438A2708-AB80-491A-A5B8-8D581798FFB2}"/>
            </a:ext>
          </a:extLst>
        </xdr:cNvPr>
        <xdr:cNvCxnSpPr/>
      </xdr:nvCxnSpPr>
      <xdr:spPr>
        <a:xfrm flipV="1">
          <a:off x="7886700" y="10043688"/>
          <a:ext cx="800100" cy="19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120376</xdr:rowOff>
    </xdr:from>
    <xdr:to>
      <xdr:col>41</xdr:col>
      <xdr:colOff>101600</xdr:colOff>
      <xdr:row>61</xdr:row>
      <xdr:rowOff>50526</xdr:rowOff>
    </xdr:to>
    <xdr:sp macro="" textlink="">
      <xdr:nvSpPr>
        <xdr:cNvPr id="252" name="楕円 251">
          <a:extLst>
            <a:ext uri="{FF2B5EF4-FFF2-40B4-BE49-F238E27FC236}">
              <a16:creationId xmlns:a16="http://schemas.microsoft.com/office/drawing/2014/main" id="{3A843231-8736-4A97-906A-10B8CCD8628C}"/>
            </a:ext>
          </a:extLst>
        </xdr:cNvPr>
        <xdr:cNvSpPr/>
      </xdr:nvSpPr>
      <xdr:spPr>
        <a:xfrm>
          <a:off x="7029450" y="1002637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157127</xdr:rowOff>
    </xdr:from>
    <xdr:to>
      <xdr:col>45</xdr:col>
      <xdr:colOff>177800</xdr:colOff>
      <xdr:row>60</xdr:row>
      <xdr:rowOff>171176</xdr:rowOff>
    </xdr:to>
    <xdr:cxnSp macro="">
      <xdr:nvCxnSpPr>
        <xdr:cNvPr id="253" name="直線コネクタ 252">
          <a:extLst>
            <a:ext uri="{FF2B5EF4-FFF2-40B4-BE49-F238E27FC236}">
              <a16:creationId xmlns:a16="http://schemas.microsoft.com/office/drawing/2014/main" id="{A0413F2D-2B0B-4E07-803F-EE16FDEC4FC8}"/>
            </a:ext>
          </a:extLst>
        </xdr:cNvPr>
        <xdr:cNvCxnSpPr/>
      </xdr:nvCxnSpPr>
      <xdr:spPr>
        <a:xfrm flipV="1">
          <a:off x="7080250" y="10063127"/>
          <a:ext cx="806450" cy="7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132266</xdr:rowOff>
    </xdr:from>
    <xdr:to>
      <xdr:col>36</xdr:col>
      <xdr:colOff>165100</xdr:colOff>
      <xdr:row>61</xdr:row>
      <xdr:rowOff>62416</xdr:rowOff>
    </xdr:to>
    <xdr:sp macro="" textlink="">
      <xdr:nvSpPr>
        <xdr:cNvPr id="254" name="楕円 253">
          <a:extLst>
            <a:ext uri="{FF2B5EF4-FFF2-40B4-BE49-F238E27FC236}">
              <a16:creationId xmlns:a16="http://schemas.microsoft.com/office/drawing/2014/main" id="{EFFD611C-8F5C-4403-840B-DAD6AA61D011}"/>
            </a:ext>
          </a:extLst>
        </xdr:cNvPr>
        <xdr:cNvSpPr/>
      </xdr:nvSpPr>
      <xdr:spPr>
        <a:xfrm>
          <a:off x="6235700" y="1003826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171176</xdr:rowOff>
    </xdr:from>
    <xdr:to>
      <xdr:col>41</xdr:col>
      <xdr:colOff>50800</xdr:colOff>
      <xdr:row>61</xdr:row>
      <xdr:rowOff>11616</xdr:rowOff>
    </xdr:to>
    <xdr:cxnSp macro="">
      <xdr:nvCxnSpPr>
        <xdr:cNvPr id="255" name="直線コネクタ 254">
          <a:extLst>
            <a:ext uri="{FF2B5EF4-FFF2-40B4-BE49-F238E27FC236}">
              <a16:creationId xmlns:a16="http://schemas.microsoft.com/office/drawing/2014/main" id="{20E61C67-9706-4943-9BAE-C3EF573C6CF2}"/>
            </a:ext>
          </a:extLst>
        </xdr:cNvPr>
        <xdr:cNvCxnSpPr/>
      </xdr:nvCxnSpPr>
      <xdr:spPr>
        <a:xfrm flipV="1">
          <a:off x="6286500" y="10070826"/>
          <a:ext cx="793750" cy="11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157356</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7C9C0DA0-3F24-42F0-8CCA-D356E5443859}"/>
            </a:ext>
          </a:extLst>
        </xdr:cNvPr>
        <xdr:cNvSpPr txBox="1"/>
      </xdr:nvSpPr>
      <xdr:spPr>
        <a:xfrm>
          <a:off x="8399995" y="103935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163656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CF477A3B-74AC-4849-8788-F4B14C3AE09F}"/>
            </a:ext>
          </a:extLst>
        </xdr:cNvPr>
        <xdr:cNvSpPr txBox="1"/>
      </xdr:nvSpPr>
      <xdr:spPr>
        <a:xfrm>
          <a:off x="7612595" y="103998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1131</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C71E2F2D-B8E1-4D99-80C6-F8F4FDD5910E}"/>
            </a:ext>
          </a:extLst>
        </xdr:cNvPr>
        <xdr:cNvSpPr txBox="1"/>
      </xdr:nvSpPr>
      <xdr:spPr>
        <a:xfrm>
          <a:off x="6818845" y="104024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11723</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710784A1-BAC2-4FAB-9325-9019DDD21423}"/>
            </a:ext>
          </a:extLst>
        </xdr:cNvPr>
        <xdr:cNvSpPr txBox="1"/>
      </xdr:nvSpPr>
      <xdr:spPr>
        <a:xfrm>
          <a:off x="6006045" y="104130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59</xdr:row>
      <xdr:rowOff>33565</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393E3948-861B-47F9-A689-F805A35A4BD5}"/>
            </a:ext>
          </a:extLst>
        </xdr:cNvPr>
        <xdr:cNvSpPr txBox="1"/>
      </xdr:nvSpPr>
      <xdr:spPr>
        <a:xfrm>
          <a:off x="8399995" y="97744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53004</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3F0F2133-AF21-4959-ACCC-CBC731DB8E34}"/>
            </a:ext>
          </a:extLst>
        </xdr:cNvPr>
        <xdr:cNvSpPr txBox="1"/>
      </xdr:nvSpPr>
      <xdr:spPr>
        <a:xfrm>
          <a:off x="7612595" y="97939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59</xdr:row>
      <xdr:rowOff>67053</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FB05D4FF-D274-4B17-852F-A8DC4505C7B0}"/>
            </a:ext>
          </a:extLst>
        </xdr:cNvPr>
        <xdr:cNvSpPr txBox="1"/>
      </xdr:nvSpPr>
      <xdr:spPr>
        <a:xfrm>
          <a:off x="6818845" y="98079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59</xdr:row>
      <xdr:rowOff>78943</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0C49E75C-2107-4E6C-AF01-AE9ADBCC6A41}"/>
            </a:ext>
          </a:extLst>
        </xdr:cNvPr>
        <xdr:cNvSpPr txBox="1"/>
      </xdr:nvSpPr>
      <xdr:spPr>
        <a:xfrm>
          <a:off x="6006045" y="98198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3503D65E-63AE-4610-9E95-16F84ADAB7A4}"/>
            </a:ext>
          </a:extLst>
        </xdr:cNvPr>
        <xdr:cNvSpPr/>
      </xdr:nvSpPr>
      <xdr:spPr>
        <a:xfrm>
          <a:off x="685800" y="113792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6485A79A-484C-4C02-A378-6739DBAB9FC7}"/>
            </a:ext>
          </a:extLst>
        </xdr:cNvPr>
        <xdr:cNvSpPr/>
      </xdr:nvSpPr>
      <xdr:spPr>
        <a:xfrm>
          <a:off x="8128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AEE552CD-92B4-4A9A-9ECF-173E02F066D2}"/>
            </a:ext>
          </a:extLst>
        </xdr:cNvPr>
        <xdr:cNvSpPr/>
      </xdr:nvSpPr>
      <xdr:spPr>
        <a:xfrm>
          <a:off x="8128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9D41518C-ECEA-46D2-A516-98660FB108E4}"/>
            </a:ext>
          </a:extLst>
        </xdr:cNvPr>
        <xdr:cNvSpPr/>
      </xdr:nvSpPr>
      <xdr:spPr>
        <a:xfrm>
          <a:off x="17145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D2B96147-B312-47D7-BD93-88940B044568}"/>
            </a:ext>
          </a:extLst>
        </xdr:cNvPr>
        <xdr:cNvSpPr/>
      </xdr:nvSpPr>
      <xdr:spPr>
        <a:xfrm>
          <a:off x="17145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55E08476-7314-4E05-9F09-435BF6BD52F8}"/>
            </a:ext>
          </a:extLst>
        </xdr:cNvPr>
        <xdr:cNvSpPr/>
      </xdr:nvSpPr>
      <xdr:spPr>
        <a:xfrm>
          <a:off x="27432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2B632C1A-BC1B-4D55-BA33-4B5B8B46CF4F}"/>
            </a:ext>
          </a:extLst>
        </xdr:cNvPr>
        <xdr:cNvSpPr/>
      </xdr:nvSpPr>
      <xdr:spPr>
        <a:xfrm>
          <a:off x="27432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A779B656-39C5-4C7A-BBAB-696B50125520}"/>
            </a:ext>
          </a:extLst>
        </xdr:cNvPr>
        <xdr:cNvSpPr/>
      </xdr:nvSpPr>
      <xdr:spPr>
        <a:xfrm>
          <a:off x="685800" y="124777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80B27D78-8DD9-47E6-9592-DA71780C1CAC}"/>
            </a:ext>
          </a:extLst>
        </xdr:cNvPr>
        <xdr:cNvSpPr txBox="1"/>
      </xdr:nvSpPr>
      <xdr:spPr>
        <a:xfrm>
          <a:off x="666750" y="122936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62715306-46AA-4C04-80EC-13EFFC18B13E}"/>
            </a:ext>
          </a:extLst>
        </xdr:cNvPr>
        <xdr:cNvCxnSpPr/>
      </xdr:nvCxnSpPr>
      <xdr:spPr>
        <a:xfrm>
          <a:off x="685800" y="1468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CC8E2427-710F-4072-B787-6C48540AB845}"/>
            </a:ext>
          </a:extLst>
        </xdr:cNvPr>
        <xdr:cNvSpPr txBox="1"/>
      </xdr:nvSpPr>
      <xdr:spPr>
        <a:xfrm>
          <a:off x="275771" y="1453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6696FAAB-65E0-4025-9C14-FDC2FA2E9DF4}"/>
            </a:ext>
          </a:extLst>
        </xdr:cNvPr>
        <xdr:cNvCxnSpPr/>
      </xdr:nvCxnSpPr>
      <xdr:spPr>
        <a:xfrm>
          <a:off x="685800" y="14312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9A1252F9-C2AF-4E6C-816B-64548C7D48B7}"/>
            </a:ext>
          </a:extLst>
        </xdr:cNvPr>
        <xdr:cNvSpPr txBox="1"/>
      </xdr:nvSpPr>
      <xdr:spPr>
        <a:xfrm>
          <a:off x="275771" y="14177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86168D88-5AFC-4B60-A2F6-AFA4F9F13E8E}"/>
            </a:ext>
          </a:extLst>
        </xdr:cNvPr>
        <xdr:cNvCxnSpPr/>
      </xdr:nvCxnSpPr>
      <xdr:spPr>
        <a:xfrm>
          <a:off x="685800" y="13944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BBD7B74F-0902-410B-8C09-E1C02629A8CE}"/>
            </a:ext>
          </a:extLst>
        </xdr:cNvPr>
        <xdr:cNvSpPr txBox="1"/>
      </xdr:nvSpPr>
      <xdr:spPr>
        <a:xfrm>
          <a:off x="339891" y="13808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C1509B00-2B3D-4015-A8AA-E48A87AC5149}"/>
            </a:ext>
          </a:extLst>
        </xdr:cNvPr>
        <xdr:cNvCxnSpPr/>
      </xdr:nvCxnSpPr>
      <xdr:spPr>
        <a:xfrm>
          <a:off x="685800" y="13576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9372C18C-0B96-4822-9FE5-FA635B0E0C91}"/>
            </a:ext>
          </a:extLst>
        </xdr:cNvPr>
        <xdr:cNvSpPr txBox="1"/>
      </xdr:nvSpPr>
      <xdr:spPr>
        <a:xfrm>
          <a:off x="339891" y="13440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504AB3E6-04BF-4A99-9138-2B07D4AA6424}"/>
            </a:ext>
          </a:extLst>
        </xdr:cNvPr>
        <xdr:cNvCxnSpPr/>
      </xdr:nvCxnSpPr>
      <xdr:spPr>
        <a:xfrm>
          <a:off x="685800" y="1320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52D4FA98-62EB-4A63-8BFA-640AE40890F9}"/>
            </a:ext>
          </a:extLst>
        </xdr:cNvPr>
        <xdr:cNvSpPr txBox="1"/>
      </xdr:nvSpPr>
      <xdr:spPr>
        <a:xfrm>
          <a:off x="339891" y="13072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308D723C-6253-44AF-AC77-9587CF05074C}"/>
            </a:ext>
          </a:extLst>
        </xdr:cNvPr>
        <xdr:cNvCxnSpPr/>
      </xdr:nvCxnSpPr>
      <xdr:spPr>
        <a:xfrm>
          <a:off x="685800" y="12846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162577</xdr:rowOff>
    </xdr:from>
    <xdr:ext cx="338939" cy="259045"/>
    <xdr:sp macro="" textlink="">
      <xdr:nvSpPr>
        <xdr:cNvPr id="284" name="テキスト ボックス 283">
          <a:extLst>
            <a:ext uri="{FF2B5EF4-FFF2-40B4-BE49-F238E27FC236}">
              <a16:creationId xmlns:a16="http://schemas.microsoft.com/office/drawing/2014/main" id="{B372B4BA-4459-4FBA-AA4E-EA98A7BB36EB}"/>
            </a:ext>
          </a:extLst>
        </xdr:cNvPr>
        <xdr:cNvSpPr txBox="1"/>
      </xdr:nvSpPr>
      <xdr:spPr>
        <a:xfrm>
          <a:off x="384961" y="127101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55C7DD88-8A0D-47A3-8010-6CA331C9C60E}"/>
            </a:ext>
          </a:extLst>
        </xdr:cNvPr>
        <xdr:cNvCxnSpPr/>
      </xdr:nvCxnSpPr>
      <xdr:spPr>
        <a:xfrm>
          <a:off x="685800" y="1247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1F6ED2ED-3E8B-4861-83A7-4E54438FD71A}"/>
            </a:ext>
          </a:extLst>
        </xdr:cNvPr>
        <xdr:cNvSpPr/>
      </xdr:nvSpPr>
      <xdr:spPr>
        <a:xfrm>
          <a:off x="685800" y="124777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133350</xdr:rowOff>
    </xdr:from>
    <xdr:to>
      <xdr:col>24</xdr:col>
      <xdr:colOff>62865</xdr:colOff>
      <xdr:row>85</xdr:row>
      <xdr:rowOff>31750</xdr:rowOff>
    </xdr:to>
    <xdr:cxnSp macro="">
      <xdr:nvCxnSpPr>
        <xdr:cNvPr id="287" name="直線コネクタ 286">
          <a:extLst>
            <a:ext uri="{FF2B5EF4-FFF2-40B4-BE49-F238E27FC236}">
              <a16:creationId xmlns:a16="http://schemas.microsoft.com/office/drawing/2014/main" id="{958AEA60-DA00-4C9C-9765-8813809A505F}"/>
            </a:ext>
          </a:extLst>
        </xdr:cNvPr>
        <xdr:cNvCxnSpPr/>
      </xdr:nvCxnSpPr>
      <xdr:spPr>
        <a:xfrm flipV="1">
          <a:off x="4177665" y="12846050"/>
          <a:ext cx="0" cy="1219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35577</xdr:rowOff>
    </xdr:from>
    <xdr:ext cx="469744" cy="259045"/>
    <xdr:sp macro="" textlink="">
      <xdr:nvSpPr>
        <xdr:cNvPr id="288" name="【公営住宅】&#10;有形固定資産減価償却率最小値テキスト">
          <a:extLst>
            <a:ext uri="{FF2B5EF4-FFF2-40B4-BE49-F238E27FC236}">
              <a16:creationId xmlns:a16="http://schemas.microsoft.com/office/drawing/2014/main" id="{149B7754-FDCA-464F-8FAD-DD6B8B00A5E0}"/>
            </a:ext>
          </a:extLst>
        </xdr:cNvPr>
        <xdr:cNvSpPr txBox="1"/>
      </xdr:nvSpPr>
      <xdr:spPr>
        <a:xfrm>
          <a:off x="4216400" y="14069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31750</xdr:rowOff>
    </xdr:from>
    <xdr:to>
      <xdr:col>24</xdr:col>
      <xdr:colOff>152400</xdr:colOff>
      <xdr:row>85</xdr:row>
      <xdr:rowOff>31750</xdr:rowOff>
    </xdr:to>
    <xdr:cxnSp macro="">
      <xdr:nvCxnSpPr>
        <xdr:cNvPr id="289" name="直線コネクタ 288">
          <a:extLst>
            <a:ext uri="{FF2B5EF4-FFF2-40B4-BE49-F238E27FC236}">
              <a16:creationId xmlns:a16="http://schemas.microsoft.com/office/drawing/2014/main" id="{C090F779-F0DA-4965-8478-AE3A75917BF1}"/>
            </a:ext>
          </a:extLst>
        </xdr:cNvPr>
        <xdr:cNvCxnSpPr/>
      </xdr:nvCxnSpPr>
      <xdr:spPr>
        <a:xfrm>
          <a:off x="4108450" y="140652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80027</xdr:rowOff>
    </xdr:from>
    <xdr:ext cx="340478" cy="259045"/>
    <xdr:sp macro="" textlink="">
      <xdr:nvSpPr>
        <xdr:cNvPr id="290" name="【公営住宅】&#10;有形固定資産減価償却率最大値テキスト">
          <a:extLst>
            <a:ext uri="{FF2B5EF4-FFF2-40B4-BE49-F238E27FC236}">
              <a16:creationId xmlns:a16="http://schemas.microsoft.com/office/drawing/2014/main" id="{E82ED9C3-BDBD-41FD-8C9E-84CB140DA5AB}"/>
            </a:ext>
          </a:extLst>
        </xdr:cNvPr>
        <xdr:cNvSpPr txBox="1"/>
      </xdr:nvSpPr>
      <xdr:spPr>
        <a:xfrm>
          <a:off x="4216400" y="126276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133350</xdr:rowOff>
    </xdr:from>
    <xdr:to>
      <xdr:col>24</xdr:col>
      <xdr:colOff>152400</xdr:colOff>
      <xdr:row>77</xdr:row>
      <xdr:rowOff>133350</xdr:rowOff>
    </xdr:to>
    <xdr:cxnSp macro="">
      <xdr:nvCxnSpPr>
        <xdr:cNvPr id="291" name="直線コネクタ 290">
          <a:extLst>
            <a:ext uri="{FF2B5EF4-FFF2-40B4-BE49-F238E27FC236}">
              <a16:creationId xmlns:a16="http://schemas.microsoft.com/office/drawing/2014/main" id="{705D9649-4BB4-4E2C-9761-CD678698A703}"/>
            </a:ext>
          </a:extLst>
        </xdr:cNvPr>
        <xdr:cNvCxnSpPr/>
      </xdr:nvCxnSpPr>
      <xdr:spPr>
        <a:xfrm>
          <a:off x="4108450" y="128460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127016</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8C57A5E4-2803-4BE4-BBA6-9B3DEE63AA3A}"/>
            </a:ext>
          </a:extLst>
        </xdr:cNvPr>
        <xdr:cNvSpPr txBox="1"/>
      </xdr:nvSpPr>
      <xdr:spPr>
        <a:xfrm>
          <a:off x="4216400" y="136652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148589</xdr:rowOff>
    </xdr:from>
    <xdr:to>
      <xdr:col>24</xdr:col>
      <xdr:colOff>114300</xdr:colOff>
      <xdr:row>83</xdr:row>
      <xdr:rowOff>78739</xdr:rowOff>
    </xdr:to>
    <xdr:sp macro="" textlink="">
      <xdr:nvSpPr>
        <xdr:cNvPr id="293" name="フローチャート: 判断 292">
          <a:extLst>
            <a:ext uri="{FF2B5EF4-FFF2-40B4-BE49-F238E27FC236}">
              <a16:creationId xmlns:a16="http://schemas.microsoft.com/office/drawing/2014/main" id="{A9AFD04B-22EC-4811-8B58-0127DDC588FF}"/>
            </a:ext>
          </a:extLst>
        </xdr:cNvPr>
        <xdr:cNvSpPr/>
      </xdr:nvSpPr>
      <xdr:spPr>
        <a:xfrm>
          <a:off x="4127500" y="1368678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133350</xdr:rowOff>
    </xdr:from>
    <xdr:to>
      <xdr:col>20</xdr:col>
      <xdr:colOff>38100</xdr:colOff>
      <xdr:row>83</xdr:row>
      <xdr:rowOff>63500</xdr:rowOff>
    </xdr:to>
    <xdr:sp macro="" textlink="">
      <xdr:nvSpPr>
        <xdr:cNvPr id="294" name="フローチャート: 判断 293">
          <a:extLst>
            <a:ext uri="{FF2B5EF4-FFF2-40B4-BE49-F238E27FC236}">
              <a16:creationId xmlns:a16="http://schemas.microsoft.com/office/drawing/2014/main" id="{AC8913EE-766F-42F7-BEE0-AA79267D65A9}"/>
            </a:ext>
          </a:extLst>
        </xdr:cNvPr>
        <xdr:cNvSpPr/>
      </xdr:nvSpPr>
      <xdr:spPr>
        <a:xfrm>
          <a:off x="3384550" y="1367155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121920</xdr:rowOff>
    </xdr:from>
    <xdr:to>
      <xdr:col>15</xdr:col>
      <xdr:colOff>101600</xdr:colOff>
      <xdr:row>83</xdr:row>
      <xdr:rowOff>52070</xdr:rowOff>
    </xdr:to>
    <xdr:sp macro="" textlink="">
      <xdr:nvSpPr>
        <xdr:cNvPr id="295" name="フローチャート: 判断 294">
          <a:extLst>
            <a:ext uri="{FF2B5EF4-FFF2-40B4-BE49-F238E27FC236}">
              <a16:creationId xmlns:a16="http://schemas.microsoft.com/office/drawing/2014/main" id="{61CE0723-14F3-49BD-97E8-B208279ADEAE}"/>
            </a:ext>
          </a:extLst>
        </xdr:cNvPr>
        <xdr:cNvSpPr/>
      </xdr:nvSpPr>
      <xdr:spPr>
        <a:xfrm>
          <a:off x="2571750" y="1366012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96520</xdr:rowOff>
    </xdr:from>
    <xdr:to>
      <xdr:col>10</xdr:col>
      <xdr:colOff>165100</xdr:colOff>
      <xdr:row>83</xdr:row>
      <xdr:rowOff>26670</xdr:rowOff>
    </xdr:to>
    <xdr:sp macro="" textlink="">
      <xdr:nvSpPr>
        <xdr:cNvPr id="296" name="フローチャート: 判断 295">
          <a:extLst>
            <a:ext uri="{FF2B5EF4-FFF2-40B4-BE49-F238E27FC236}">
              <a16:creationId xmlns:a16="http://schemas.microsoft.com/office/drawing/2014/main" id="{56C3A551-71E9-40B6-9EE7-CF098E76FD82}"/>
            </a:ext>
          </a:extLst>
        </xdr:cNvPr>
        <xdr:cNvSpPr/>
      </xdr:nvSpPr>
      <xdr:spPr>
        <a:xfrm>
          <a:off x="1778000" y="1363472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90170</xdr:rowOff>
    </xdr:from>
    <xdr:to>
      <xdr:col>6</xdr:col>
      <xdr:colOff>38100</xdr:colOff>
      <xdr:row>83</xdr:row>
      <xdr:rowOff>20320</xdr:rowOff>
    </xdr:to>
    <xdr:sp macro="" textlink="">
      <xdr:nvSpPr>
        <xdr:cNvPr id="297" name="フローチャート: 判断 296">
          <a:extLst>
            <a:ext uri="{FF2B5EF4-FFF2-40B4-BE49-F238E27FC236}">
              <a16:creationId xmlns:a16="http://schemas.microsoft.com/office/drawing/2014/main" id="{FC3096A5-B392-4C50-AEAC-24A7B6F485B9}"/>
            </a:ext>
          </a:extLst>
        </xdr:cNvPr>
        <xdr:cNvSpPr/>
      </xdr:nvSpPr>
      <xdr:spPr>
        <a:xfrm>
          <a:off x="984250" y="1362837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813AFF0C-17BB-45B9-92AF-F433258ACB30}"/>
            </a:ext>
          </a:extLst>
        </xdr:cNvPr>
        <xdr:cNvSpPr txBox="1"/>
      </xdr:nvSpPr>
      <xdr:spPr>
        <a:xfrm>
          <a:off x="40068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1D37A6AD-CE39-4B5E-A340-34AD0D0FFF13}"/>
            </a:ext>
          </a:extLst>
        </xdr:cNvPr>
        <xdr:cNvSpPr txBox="1"/>
      </xdr:nvSpPr>
      <xdr:spPr>
        <a:xfrm>
          <a:off x="32575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FE229011-7EF4-47B9-B111-6576814B4A87}"/>
            </a:ext>
          </a:extLst>
        </xdr:cNvPr>
        <xdr:cNvSpPr txBox="1"/>
      </xdr:nvSpPr>
      <xdr:spPr>
        <a:xfrm>
          <a:off x="24511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CEC96270-B34D-463F-99B1-12B21E824C24}"/>
            </a:ext>
          </a:extLst>
        </xdr:cNvPr>
        <xdr:cNvSpPr txBox="1"/>
      </xdr:nvSpPr>
      <xdr:spPr>
        <a:xfrm>
          <a:off x="16573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9AA15B6A-A183-4664-8A40-428AE574D40B}"/>
            </a:ext>
          </a:extLst>
        </xdr:cNvPr>
        <xdr:cNvSpPr txBox="1"/>
      </xdr:nvSpPr>
      <xdr:spPr>
        <a:xfrm>
          <a:off x="8572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153670</xdr:rowOff>
    </xdr:from>
    <xdr:to>
      <xdr:col>24</xdr:col>
      <xdr:colOff>114300</xdr:colOff>
      <xdr:row>82</xdr:row>
      <xdr:rowOff>83820</xdr:rowOff>
    </xdr:to>
    <xdr:sp macro="" textlink="">
      <xdr:nvSpPr>
        <xdr:cNvPr id="303" name="楕円 302">
          <a:extLst>
            <a:ext uri="{FF2B5EF4-FFF2-40B4-BE49-F238E27FC236}">
              <a16:creationId xmlns:a16="http://schemas.microsoft.com/office/drawing/2014/main" id="{AF0D20F4-F7DE-469B-BC5C-2224DF04667E}"/>
            </a:ext>
          </a:extLst>
        </xdr:cNvPr>
        <xdr:cNvSpPr/>
      </xdr:nvSpPr>
      <xdr:spPr>
        <a:xfrm>
          <a:off x="4127500" y="1352677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5097</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D0F74549-3740-4AB0-91C3-D476F4BA894A}"/>
            </a:ext>
          </a:extLst>
        </xdr:cNvPr>
        <xdr:cNvSpPr txBox="1"/>
      </xdr:nvSpPr>
      <xdr:spPr>
        <a:xfrm>
          <a:off x="4216400" y="13378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77470</xdr:rowOff>
    </xdr:from>
    <xdr:to>
      <xdr:col>20</xdr:col>
      <xdr:colOff>38100</xdr:colOff>
      <xdr:row>83</xdr:row>
      <xdr:rowOff>7620</xdr:rowOff>
    </xdr:to>
    <xdr:sp macro="" textlink="">
      <xdr:nvSpPr>
        <xdr:cNvPr id="305" name="楕円 304">
          <a:extLst>
            <a:ext uri="{FF2B5EF4-FFF2-40B4-BE49-F238E27FC236}">
              <a16:creationId xmlns:a16="http://schemas.microsoft.com/office/drawing/2014/main" id="{95E42E8C-0AAA-4672-BD1B-129B605C83D3}"/>
            </a:ext>
          </a:extLst>
        </xdr:cNvPr>
        <xdr:cNvSpPr/>
      </xdr:nvSpPr>
      <xdr:spPr>
        <a:xfrm>
          <a:off x="3384550" y="1361567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33020</xdr:rowOff>
    </xdr:from>
    <xdr:to>
      <xdr:col>24</xdr:col>
      <xdr:colOff>63500</xdr:colOff>
      <xdr:row>82</xdr:row>
      <xdr:rowOff>128270</xdr:rowOff>
    </xdr:to>
    <xdr:cxnSp macro="">
      <xdr:nvCxnSpPr>
        <xdr:cNvPr id="306" name="直線コネクタ 305">
          <a:extLst>
            <a:ext uri="{FF2B5EF4-FFF2-40B4-BE49-F238E27FC236}">
              <a16:creationId xmlns:a16="http://schemas.microsoft.com/office/drawing/2014/main" id="{E1328AB1-B79E-4091-98CD-9041FA31EAEB}"/>
            </a:ext>
          </a:extLst>
        </xdr:cNvPr>
        <xdr:cNvCxnSpPr/>
      </xdr:nvCxnSpPr>
      <xdr:spPr>
        <a:xfrm flipV="1">
          <a:off x="3429000" y="13571220"/>
          <a:ext cx="7493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66039</xdr:rowOff>
    </xdr:from>
    <xdr:to>
      <xdr:col>15</xdr:col>
      <xdr:colOff>101600</xdr:colOff>
      <xdr:row>82</xdr:row>
      <xdr:rowOff>167639</xdr:rowOff>
    </xdr:to>
    <xdr:sp macro="" textlink="">
      <xdr:nvSpPr>
        <xdr:cNvPr id="307" name="楕円 306">
          <a:extLst>
            <a:ext uri="{FF2B5EF4-FFF2-40B4-BE49-F238E27FC236}">
              <a16:creationId xmlns:a16="http://schemas.microsoft.com/office/drawing/2014/main" id="{1DB609C9-4D40-46C0-86DA-EBCCFD1FF8CC}"/>
            </a:ext>
          </a:extLst>
        </xdr:cNvPr>
        <xdr:cNvSpPr/>
      </xdr:nvSpPr>
      <xdr:spPr>
        <a:xfrm>
          <a:off x="2571750" y="13604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116839</xdr:rowOff>
    </xdr:from>
    <xdr:to>
      <xdr:col>19</xdr:col>
      <xdr:colOff>177800</xdr:colOff>
      <xdr:row>82</xdr:row>
      <xdr:rowOff>128270</xdr:rowOff>
    </xdr:to>
    <xdr:cxnSp macro="">
      <xdr:nvCxnSpPr>
        <xdr:cNvPr id="308" name="直線コネクタ 307">
          <a:extLst>
            <a:ext uri="{FF2B5EF4-FFF2-40B4-BE49-F238E27FC236}">
              <a16:creationId xmlns:a16="http://schemas.microsoft.com/office/drawing/2014/main" id="{B53426F1-D297-478D-AA80-D226A7030556}"/>
            </a:ext>
          </a:extLst>
        </xdr:cNvPr>
        <xdr:cNvCxnSpPr/>
      </xdr:nvCxnSpPr>
      <xdr:spPr>
        <a:xfrm>
          <a:off x="2622550" y="13655039"/>
          <a:ext cx="80645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50800</xdr:rowOff>
    </xdr:from>
    <xdr:to>
      <xdr:col>10</xdr:col>
      <xdr:colOff>165100</xdr:colOff>
      <xdr:row>82</xdr:row>
      <xdr:rowOff>152400</xdr:rowOff>
    </xdr:to>
    <xdr:sp macro="" textlink="">
      <xdr:nvSpPr>
        <xdr:cNvPr id="309" name="楕円 308">
          <a:extLst>
            <a:ext uri="{FF2B5EF4-FFF2-40B4-BE49-F238E27FC236}">
              <a16:creationId xmlns:a16="http://schemas.microsoft.com/office/drawing/2014/main" id="{C38A78FD-3C80-4DF1-B22C-4808FCCB68AF}"/>
            </a:ext>
          </a:extLst>
        </xdr:cNvPr>
        <xdr:cNvSpPr/>
      </xdr:nvSpPr>
      <xdr:spPr>
        <a:xfrm>
          <a:off x="1778000" y="1358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101600</xdr:rowOff>
    </xdr:from>
    <xdr:to>
      <xdr:col>15</xdr:col>
      <xdr:colOff>50800</xdr:colOff>
      <xdr:row>82</xdr:row>
      <xdr:rowOff>116839</xdr:rowOff>
    </xdr:to>
    <xdr:cxnSp macro="">
      <xdr:nvCxnSpPr>
        <xdr:cNvPr id="310" name="直線コネクタ 309">
          <a:extLst>
            <a:ext uri="{FF2B5EF4-FFF2-40B4-BE49-F238E27FC236}">
              <a16:creationId xmlns:a16="http://schemas.microsoft.com/office/drawing/2014/main" id="{4F60F6BA-A35B-43A9-924B-202E8846F376}"/>
            </a:ext>
          </a:extLst>
        </xdr:cNvPr>
        <xdr:cNvCxnSpPr/>
      </xdr:nvCxnSpPr>
      <xdr:spPr>
        <a:xfrm>
          <a:off x="1828800" y="13639800"/>
          <a:ext cx="79375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27939</xdr:rowOff>
    </xdr:from>
    <xdr:to>
      <xdr:col>6</xdr:col>
      <xdr:colOff>38100</xdr:colOff>
      <xdr:row>82</xdr:row>
      <xdr:rowOff>129539</xdr:rowOff>
    </xdr:to>
    <xdr:sp macro="" textlink="">
      <xdr:nvSpPr>
        <xdr:cNvPr id="311" name="楕円 310">
          <a:extLst>
            <a:ext uri="{FF2B5EF4-FFF2-40B4-BE49-F238E27FC236}">
              <a16:creationId xmlns:a16="http://schemas.microsoft.com/office/drawing/2014/main" id="{B92E729B-831A-424F-839F-124662370DAC}"/>
            </a:ext>
          </a:extLst>
        </xdr:cNvPr>
        <xdr:cNvSpPr/>
      </xdr:nvSpPr>
      <xdr:spPr>
        <a:xfrm>
          <a:off x="984250" y="1356613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78739</xdr:rowOff>
    </xdr:from>
    <xdr:to>
      <xdr:col>10</xdr:col>
      <xdr:colOff>114300</xdr:colOff>
      <xdr:row>82</xdr:row>
      <xdr:rowOff>101600</xdr:rowOff>
    </xdr:to>
    <xdr:cxnSp macro="">
      <xdr:nvCxnSpPr>
        <xdr:cNvPr id="312" name="直線コネクタ 311">
          <a:extLst>
            <a:ext uri="{FF2B5EF4-FFF2-40B4-BE49-F238E27FC236}">
              <a16:creationId xmlns:a16="http://schemas.microsoft.com/office/drawing/2014/main" id="{9199244C-10D1-444B-9940-9FC3BBF3900C}"/>
            </a:ext>
          </a:extLst>
        </xdr:cNvPr>
        <xdr:cNvCxnSpPr/>
      </xdr:nvCxnSpPr>
      <xdr:spPr>
        <a:xfrm>
          <a:off x="1028700" y="13616939"/>
          <a:ext cx="8001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54627</xdr:rowOff>
    </xdr:from>
    <xdr:ext cx="405111" cy="259045"/>
    <xdr:sp macro="" textlink="">
      <xdr:nvSpPr>
        <xdr:cNvPr id="313" name="n_1aveValue【公営住宅】&#10;有形固定資産減価償却率">
          <a:extLst>
            <a:ext uri="{FF2B5EF4-FFF2-40B4-BE49-F238E27FC236}">
              <a16:creationId xmlns:a16="http://schemas.microsoft.com/office/drawing/2014/main" id="{649A0B91-98CC-4A64-9574-976FC261D44E}"/>
            </a:ext>
          </a:extLst>
        </xdr:cNvPr>
        <xdr:cNvSpPr txBox="1"/>
      </xdr:nvSpPr>
      <xdr:spPr>
        <a:xfrm>
          <a:off x="3239144" y="13757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43197</xdr:rowOff>
    </xdr:from>
    <xdr:ext cx="405111" cy="259045"/>
    <xdr:sp macro="" textlink="">
      <xdr:nvSpPr>
        <xdr:cNvPr id="314" name="n_2aveValue【公営住宅】&#10;有形固定資産減価償却率">
          <a:extLst>
            <a:ext uri="{FF2B5EF4-FFF2-40B4-BE49-F238E27FC236}">
              <a16:creationId xmlns:a16="http://schemas.microsoft.com/office/drawing/2014/main" id="{42C96F79-BDFA-47D2-BCF2-F224D09E82D2}"/>
            </a:ext>
          </a:extLst>
        </xdr:cNvPr>
        <xdr:cNvSpPr txBox="1"/>
      </xdr:nvSpPr>
      <xdr:spPr>
        <a:xfrm>
          <a:off x="2439044" y="13746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17797</xdr:rowOff>
    </xdr:from>
    <xdr:ext cx="405111" cy="259045"/>
    <xdr:sp macro="" textlink="">
      <xdr:nvSpPr>
        <xdr:cNvPr id="315" name="n_3aveValue【公営住宅】&#10;有形固定資産減価償却率">
          <a:extLst>
            <a:ext uri="{FF2B5EF4-FFF2-40B4-BE49-F238E27FC236}">
              <a16:creationId xmlns:a16="http://schemas.microsoft.com/office/drawing/2014/main" id="{404163B4-A547-412F-ADAA-E1D63B3AE2C0}"/>
            </a:ext>
          </a:extLst>
        </xdr:cNvPr>
        <xdr:cNvSpPr txBox="1"/>
      </xdr:nvSpPr>
      <xdr:spPr>
        <a:xfrm>
          <a:off x="1645294" y="13721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11447</xdr:rowOff>
    </xdr:from>
    <xdr:ext cx="405111" cy="259045"/>
    <xdr:sp macro="" textlink="">
      <xdr:nvSpPr>
        <xdr:cNvPr id="316" name="n_4aveValue【公営住宅】&#10;有形固定資産減価償却率">
          <a:extLst>
            <a:ext uri="{FF2B5EF4-FFF2-40B4-BE49-F238E27FC236}">
              <a16:creationId xmlns:a16="http://schemas.microsoft.com/office/drawing/2014/main" id="{09285D69-C816-4877-BB5F-75B4A94364FE}"/>
            </a:ext>
          </a:extLst>
        </xdr:cNvPr>
        <xdr:cNvSpPr txBox="1"/>
      </xdr:nvSpPr>
      <xdr:spPr>
        <a:xfrm>
          <a:off x="851544" y="13714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24147</xdr:rowOff>
    </xdr:from>
    <xdr:ext cx="405111" cy="259045"/>
    <xdr:sp macro="" textlink="">
      <xdr:nvSpPr>
        <xdr:cNvPr id="317" name="n_1mainValue【公営住宅】&#10;有形固定資産減価償却率">
          <a:extLst>
            <a:ext uri="{FF2B5EF4-FFF2-40B4-BE49-F238E27FC236}">
              <a16:creationId xmlns:a16="http://schemas.microsoft.com/office/drawing/2014/main" id="{0DB7AFB0-532F-4404-997A-733BEBD60FC3}"/>
            </a:ext>
          </a:extLst>
        </xdr:cNvPr>
        <xdr:cNvSpPr txBox="1"/>
      </xdr:nvSpPr>
      <xdr:spPr>
        <a:xfrm>
          <a:off x="3239144" y="13397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12716</xdr:rowOff>
    </xdr:from>
    <xdr:ext cx="405111" cy="259045"/>
    <xdr:sp macro="" textlink="">
      <xdr:nvSpPr>
        <xdr:cNvPr id="318" name="n_2mainValue【公営住宅】&#10;有形固定資産減価償却率">
          <a:extLst>
            <a:ext uri="{FF2B5EF4-FFF2-40B4-BE49-F238E27FC236}">
              <a16:creationId xmlns:a16="http://schemas.microsoft.com/office/drawing/2014/main" id="{54387934-73C9-47E2-97CF-7BA5703E56E9}"/>
            </a:ext>
          </a:extLst>
        </xdr:cNvPr>
        <xdr:cNvSpPr txBox="1"/>
      </xdr:nvSpPr>
      <xdr:spPr>
        <a:xfrm>
          <a:off x="2439044" y="13385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168927</xdr:rowOff>
    </xdr:from>
    <xdr:ext cx="405111" cy="259045"/>
    <xdr:sp macro="" textlink="">
      <xdr:nvSpPr>
        <xdr:cNvPr id="319" name="n_3mainValue【公営住宅】&#10;有形固定資産減価償却率">
          <a:extLst>
            <a:ext uri="{FF2B5EF4-FFF2-40B4-BE49-F238E27FC236}">
              <a16:creationId xmlns:a16="http://schemas.microsoft.com/office/drawing/2014/main" id="{AE9A94C2-06F9-4E61-91B9-1C34CD26D438}"/>
            </a:ext>
          </a:extLst>
        </xdr:cNvPr>
        <xdr:cNvSpPr txBox="1"/>
      </xdr:nvSpPr>
      <xdr:spPr>
        <a:xfrm>
          <a:off x="1645294" y="13370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146066</xdr:rowOff>
    </xdr:from>
    <xdr:ext cx="405111" cy="259045"/>
    <xdr:sp macro="" textlink="">
      <xdr:nvSpPr>
        <xdr:cNvPr id="320" name="n_4mainValue【公営住宅】&#10;有形固定資産減価償却率">
          <a:extLst>
            <a:ext uri="{FF2B5EF4-FFF2-40B4-BE49-F238E27FC236}">
              <a16:creationId xmlns:a16="http://schemas.microsoft.com/office/drawing/2014/main" id="{77FAEF80-7012-4630-8218-74F9417CCBD9}"/>
            </a:ext>
          </a:extLst>
        </xdr:cNvPr>
        <xdr:cNvSpPr txBox="1"/>
      </xdr:nvSpPr>
      <xdr:spPr>
        <a:xfrm>
          <a:off x="851544" y="13354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6B06F8DA-3738-4CE2-9F6D-3A450E77F431}"/>
            </a:ext>
          </a:extLst>
        </xdr:cNvPr>
        <xdr:cNvSpPr/>
      </xdr:nvSpPr>
      <xdr:spPr>
        <a:xfrm>
          <a:off x="5956300" y="113792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CC6DEE1E-88BC-499D-9B5B-6BCC93041983}"/>
            </a:ext>
          </a:extLst>
        </xdr:cNvPr>
        <xdr:cNvSpPr/>
      </xdr:nvSpPr>
      <xdr:spPr>
        <a:xfrm>
          <a:off x="606425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4C4E58C0-51C4-48C9-A7FD-03D989749D0B}"/>
            </a:ext>
          </a:extLst>
        </xdr:cNvPr>
        <xdr:cNvSpPr/>
      </xdr:nvSpPr>
      <xdr:spPr>
        <a:xfrm>
          <a:off x="606425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07ACB11A-54E0-4854-9E29-EC4C688E9CBC}"/>
            </a:ext>
          </a:extLst>
        </xdr:cNvPr>
        <xdr:cNvSpPr/>
      </xdr:nvSpPr>
      <xdr:spPr>
        <a:xfrm>
          <a:off x="69850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83261CF0-7F49-40AF-BBD1-69EB5958D9D7}"/>
            </a:ext>
          </a:extLst>
        </xdr:cNvPr>
        <xdr:cNvSpPr/>
      </xdr:nvSpPr>
      <xdr:spPr>
        <a:xfrm>
          <a:off x="69850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841723E2-99E2-45A7-AECA-AE56225FB7FE}"/>
            </a:ext>
          </a:extLst>
        </xdr:cNvPr>
        <xdr:cNvSpPr/>
      </xdr:nvSpPr>
      <xdr:spPr>
        <a:xfrm>
          <a:off x="80137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D0D90323-D8F8-417D-A10C-328BD3AC1C9F}"/>
            </a:ext>
          </a:extLst>
        </xdr:cNvPr>
        <xdr:cNvSpPr/>
      </xdr:nvSpPr>
      <xdr:spPr>
        <a:xfrm>
          <a:off x="80137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AC3BAC88-8F48-4E96-933A-404F461441F6}"/>
            </a:ext>
          </a:extLst>
        </xdr:cNvPr>
        <xdr:cNvSpPr/>
      </xdr:nvSpPr>
      <xdr:spPr>
        <a:xfrm>
          <a:off x="5956300" y="124777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35627EDB-50F6-4524-9739-DC1A3FC60F1D}"/>
            </a:ext>
          </a:extLst>
        </xdr:cNvPr>
        <xdr:cNvSpPr txBox="1"/>
      </xdr:nvSpPr>
      <xdr:spPr>
        <a:xfrm>
          <a:off x="5918200" y="122936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C99CD39A-8298-4709-9E47-D056B0C20F82}"/>
            </a:ext>
          </a:extLst>
        </xdr:cNvPr>
        <xdr:cNvCxnSpPr/>
      </xdr:nvCxnSpPr>
      <xdr:spPr>
        <a:xfrm>
          <a:off x="5956300" y="14681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BB0D41CE-3A22-4BC1-B62B-7709897633FD}"/>
            </a:ext>
          </a:extLst>
        </xdr:cNvPr>
        <xdr:cNvCxnSpPr/>
      </xdr:nvCxnSpPr>
      <xdr:spPr>
        <a:xfrm>
          <a:off x="5956300" y="14236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935C3A80-C431-411F-B046-0AB9FA00EAF9}"/>
            </a:ext>
          </a:extLst>
        </xdr:cNvPr>
        <xdr:cNvSpPr txBox="1"/>
      </xdr:nvSpPr>
      <xdr:spPr>
        <a:xfrm>
          <a:off x="5527221" y="14100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A3EA3C1E-7007-46A1-BFF6-66009E454F3E}"/>
            </a:ext>
          </a:extLst>
        </xdr:cNvPr>
        <xdr:cNvCxnSpPr/>
      </xdr:nvCxnSpPr>
      <xdr:spPr>
        <a:xfrm>
          <a:off x="5956300" y="13798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82</xdr:row>
      <xdr:rowOff>124477</xdr:rowOff>
    </xdr:from>
    <xdr:ext cx="531299" cy="259045"/>
    <xdr:sp macro="" textlink="">
      <xdr:nvSpPr>
        <xdr:cNvPr id="334" name="テキスト ボックス 333">
          <a:extLst>
            <a:ext uri="{FF2B5EF4-FFF2-40B4-BE49-F238E27FC236}">
              <a16:creationId xmlns:a16="http://schemas.microsoft.com/office/drawing/2014/main" id="{D4C5D1AD-DB0E-4305-8F92-983B568C771D}"/>
            </a:ext>
          </a:extLst>
        </xdr:cNvPr>
        <xdr:cNvSpPr txBox="1"/>
      </xdr:nvSpPr>
      <xdr:spPr>
        <a:xfrm>
          <a:off x="5482151" y="136626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C18E50A2-ECFE-4352-B113-85DE9510B7DF}"/>
            </a:ext>
          </a:extLst>
        </xdr:cNvPr>
        <xdr:cNvCxnSpPr/>
      </xdr:nvCxnSpPr>
      <xdr:spPr>
        <a:xfrm>
          <a:off x="5956300" y="13360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80</xdr:row>
      <xdr:rowOff>10177</xdr:rowOff>
    </xdr:from>
    <xdr:ext cx="531299" cy="259045"/>
    <xdr:sp macro="" textlink="">
      <xdr:nvSpPr>
        <xdr:cNvPr id="336" name="テキスト ボックス 335">
          <a:extLst>
            <a:ext uri="{FF2B5EF4-FFF2-40B4-BE49-F238E27FC236}">
              <a16:creationId xmlns:a16="http://schemas.microsoft.com/office/drawing/2014/main" id="{DDB73E26-8C60-4E8A-B895-32C9D899963F}"/>
            </a:ext>
          </a:extLst>
        </xdr:cNvPr>
        <xdr:cNvSpPr txBox="1"/>
      </xdr:nvSpPr>
      <xdr:spPr>
        <a:xfrm>
          <a:off x="5482151" y="1321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DE2EEBC4-258B-4E84-ACF8-619AF74B554D}"/>
            </a:ext>
          </a:extLst>
        </xdr:cNvPr>
        <xdr:cNvCxnSpPr/>
      </xdr:nvCxnSpPr>
      <xdr:spPr>
        <a:xfrm>
          <a:off x="5956300" y="129159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77</xdr:row>
      <xdr:rowOff>67327</xdr:rowOff>
    </xdr:from>
    <xdr:ext cx="531299" cy="259045"/>
    <xdr:sp macro="" textlink="">
      <xdr:nvSpPr>
        <xdr:cNvPr id="338" name="テキスト ボックス 337">
          <a:extLst>
            <a:ext uri="{FF2B5EF4-FFF2-40B4-BE49-F238E27FC236}">
              <a16:creationId xmlns:a16="http://schemas.microsoft.com/office/drawing/2014/main" id="{7088B779-5EF5-4362-ADAC-135C368A72CC}"/>
            </a:ext>
          </a:extLst>
        </xdr:cNvPr>
        <xdr:cNvSpPr txBox="1"/>
      </xdr:nvSpPr>
      <xdr:spPr>
        <a:xfrm>
          <a:off x="5482151" y="12780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4C49CC97-46C9-447C-93A3-2C6CF7251F0B}"/>
            </a:ext>
          </a:extLst>
        </xdr:cNvPr>
        <xdr:cNvCxnSpPr/>
      </xdr:nvCxnSpPr>
      <xdr:spPr>
        <a:xfrm>
          <a:off x="5956300" y="12477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0" name="テキスト ボックス 339">
          <a:extLst>
            <a:ext uri="{FF2B5EF4-FFF2-40B4-BE49-F238E27FC236}">
              <a16:creationId xmlns:a16="http://schemas.microsoft.com/office/drawing/2014/main" id="{BEA2D57B-30C3-4E0E-86B7-B1BCD5B0A0B5}"/>
            </a:ext>
          </a:extLst>
        </xdr:cNvPr>
        <xdr:cNvSpPr txBox="1"/>
      </xdr:nvSpPr>
      <xdr:spPr>
        <a:xfrm>
          <a:off x="5482151" y="123418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F13AB92B-83F2-4C8C-BC7B-7DC97B0D91C0}"/>
            </a:ext>
          </a:extLst>
        </xdr:cNvPr>
        <xdr:cNvSpPr/>
      </xdr:nvSpPr>
      <xdr:spPr>
        <a:xfrm>
          <a:off x="5956300" y="124777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100964</xdr:rowOff>
    </xdr:from>
    <xdr:to>
      <xdr:col>54</xdr:col>
      <xdr:colOff>189865</xdr:colOff>
      <xdr:row>86</xdr:row>
      <xdr:rowOff>35905</xdr:rowOff>
    </xdr:to>
    <xdr:cxnSp macro="">
      <xdr:nvCxnSpPr>
        <xdr:cNvPr id="342" name="直線コネクタ 341">
          <a:extLst>
            <a:ext uri="{FF2B5EF4-FFF2-40B4-BE49-F238E27FC236}">
              <a16:creationId xmlns:a16="http://schemas.microsoft.com/office/drawing/2014/main" id="{FC3337F9-F26D-428C-A073-6112C6E99AB2}"/>
            </a:ext>
          </a:extLst>
        </xdr:cNvPr>
        <xdr:cNvCxnSpPr/>
      </xdr:nvCxnSpPr>
      <xdr:spPr>
        <a:xfrm flipV="1">
          <a:off x="9429115" y="12978764"/>
          <a:ext cx="0" cy="12557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39732</xdr:rowOff>
    </xdr:from>
    <xdr:ext cx="469744" cy="259045"/>
    <xdr:sp macro="" textlink="">
      <xdr:nvSpPr>
        <xdr:cNvPr id="343" name="【公営住宅】&#10;一人当たり面積最小値テキスト">
          <a:extLst>
            <a:ext uri="{FF2B5EF4-FFF2-40B4-BE49-F238E27FC236}">
              <a16:creationId xmlns:a16="http://schemas.microsoft.com/office/drawing/2014/main" id="{6FC127BA-C4FD-4249-89BA-8FDD8B96CBAA}"/>
            </a:ext>
          </a:extLst>
        </xdr:cNvPr>
        <xdr:cNvSpPr txBox="1"/>
      </xdr:nvSpPr>
      <xdr:spPr>
        <a:xfrm>
          <a:off x="9467850" y="14238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35905</xdr:rowOff>
    </xdr:from>
    <xdr:to>
      <xdr:col>55</xdr:col>
      <xdr:colOff>88900</xdr:colOff>
      <xdr:row>86</xdr:row>
      <xdr:rowOff>35905</xdr:rowOff>
    </xdr:to>
    <xdr:cxnSp macro="">
      <xdr:nvCxnSpPr>
        <xdr:cNvPr id="344" name="直線コネクタ 343">
          <a:extLst>
            <a:ext uri="{FF2B5EF4-FFF2-40B4-BE49-F238E27FC236}">
              <a16:creationId xmlns:a16="http://schemas.microsoft.com/office/drawing/2014/main" id="{00E83E02-B2D0-4020-8BCC-ACCA75697B49}"/>
            </a:ext>
          </a:extLst>
        </xdr:cNvPr>
        <xdr:cNvCxnSpPr/>
      </xdr:nvCxnSpPr>
      <xdr:spPr>
        <a:xfrm>
          <a:off x="9359900" y="1423450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47641</xdr:rowOff>
    </xdr:from>
    <xdr:ext cx="534377" cy="259045"/>
    <xdr:sp macro="" textlink="">
      <xdr:nvSpPr>
        <xdr:cNvPr id="345" name="【公営住宅】&#10;一人当たり面積最大値テキスト">
          <a:extLst>
            <a:ext uri="{FF2B5EF4-FFF2-40B4-BE49-F238E27FC236}">
              <a16:creationId xmlns:a16="http://schemas.microsoft.com/office/drawing/2014/main" id="{DA8B1F75-7E34-473B-81DA-DF17743E66C3}"/>
            </a:ext>
          </a:extLst>
        </xdr:cNvPr>
        <xdr:cNvSpPr txBox="1"/>
      </xdr:nvSpPr>
      <xdr:spPr>
        <a:xfrm>
          <a:off x="9467850" y="12760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28.625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100964</xdr:rowOff>
    </xdr:from>
    <xdr:to>
      <xdr:col>55</xdr:col>
      <xdr:colOff>88900</xdr:colOff>
      <xdr:row>78</xdr:row>
      <xdr:rowOff>100964</xdr:rowOff>
    </xdr:to>
    <xdr:cxnSp macro="">
      <xdr:nvCxnSpPr>
        <xdr:cNvPr id="346" name="直線コネクタ 345">
          <a:extLst>
            <a:ext uri="{FF2B5EF4-FFF2-40B4-BE49-F238E27FC236}">
              <a16:creationId xmlns:a16="http://schemas.microsoft.com/office/drawing/2014/main" id="{94E45F7B-A2A5-4D63-A998-288B06A0EAF4}"/>
            </a:ext>
          </a:extLst>
        </xdr:cNvPr>
        <xdr:cNvCxnSpPr/>
      </xdr:nvCxnSpPr>
      <xdr:spPr>
        <a:xfrm>
          <a:off x="9359900" y="1297876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77787</xdr:rowOff>
    </xdr:from>
    <xdr:ext cx="469744" cy="259045"/>
    <xdr:sp macro="" textlink="">
      <xdr:nvSpPr>
        <xdr:cNvPr id="347" name="【公営住宅】&#10;一人当たり面積平均値テキスト">
          <a:extLst>
            <a:ext uri="{FF2B5EF4-FFF2-40B4-BE49-F238E27FC236}">
              <a16:creationId xmlns:a16="http://schemas.microsoft.com/office/drawing/2014/main" id="{8C07B0EC-707B-4B26-ABA1-19205402575F}"/>
            </a:ext>
          </a:extLst>
        </xdr:cNvPr>
        <xdr:cNvSpPr txBox="1"/>
      </xdr:nvSpPr>
      <xdr:spPr>
        <a:xfrm>
          <a:off x="9467850" y="141112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99360</xdr:rowOff>
    </xdr:from>
    <xdr:to>
      <xdr:col>55</xdr:col>
      <xdr:colOff>50800</xdr:colOff>
      <xdr:row>86</xdr:row>
      <xdr:rowOff>29510</xdr:rowOff>
    </xdr:to>
    <xdr:sp macro="" textlink="">
      <xdr:nvSpPr>
        <xdr:cNvPr id="348" name="フローチャート: 判断 347">
          <a:extLst>
            <a:ext uri="{FF2B5EF4-FFF2-40B4-BE49-F238E27FC236}">
              <a16:creationId xmlns:a16="http://schemas.microsoft.com/office/drawing/2014/main" id="{966D16DE-A09C-4F82-9B52-14153D1705D0}"/>
            </a:ext>
          </a:extLst>
        </xdr:cNvPr>
        <xdr:cNvSpPr/>
      </xdr:nvSpPr>
      <xdr:spPr>
        <a:xfrm>
          <a:off x="9398000" y="1413286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100000</xdr:rowOff>
    </xdr:from>
    <xdr:to>
      <xdr:col>50</xdr:col>
      <xdr:colOff>165100</xdr:colOff>
      <xdr:row>86</xdr:row>
      <xdr:rowOff>30150</xdr:rowOff>
    </xdr:to>
    <xdr:sp macro="" textlink="">
      <xdr:nvSpPr>
        <xdr:cNvPr id="349" name="フローチャート: 判断 348">
          <a:extLst>
            <a:ext uri="{FF2B5EF4-FFF2-40B4-BE49-F238E27FC236}">
              <a16:creationId xmlns:a16="http://schemas.microsoft.com/office/drawing/2014/main" id="{826BF76A-E497-4349-8539-8BAE586789D1}"/>
            </a:ext>
          </a:extLst>
        </xdr:cNvPr>
        <xdr:cNvSpPr/>
      </xdr:nvSpPr>
      <xdr:spPr>
        <a:xfrm>
          <a:off x="8636000" y="141335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100502</xdr:rowOff>
    </xdr:from>
    <xdr:to>
      <xdr:col>46</xdr:col>
      <xdr:colOff>38100</xdr:colOff>
      <xdr:row>86</xdr:row>
      <xdr:rowOff>30652</xdr:rowOff>
    </xdr:to>
    <xdr:sp macro="" textlink="">
      <xdr:nvSpPr>
        <xdr:cNvPr id="350" name="フローチャート: 判断 349">
          <a:extLst>
            <a:ext uri="{FF2B5EF4-FFF2-40B4-BE49-F238E27FC236}">
              <a16:creationId xmlns:a16="http://schemas.microsoft.com/office/drawing/2014/main" id="{FA53BC62-EBF0-47EB-A200-0D74928892A4}"/>
            </a:ext>
          </a:extLst>
        </xdr:cNvPr>
        <xdr:cNvSpPr/>
      </xdr:nvSpPr>
      <xdr:spPr>
        <a:xfrm>
          <a:off x="7842250" y="1413400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100777</xdr:rowOff>
    </xdr:from>
    <xdr:to>
      <xdr:col>41</xdr:col>
      <xdr:colOff>101600</xdr:colOff>
      <xdr:row>86</xdr:row>
      <xdr:rowOff>30927</xdr:rowOff>
    </xdr:to>
    <xdr:sp macro="" textlink="">
      <xdr:nvSpPr>
        <xdr:cNvPr id="351" name="フローチャート: 判断 350">
          <a:extLst>
            <a:ext uri="{FF2B5EF4-FFF2-40B4-BE49-F238E27FC236}">
              <a16:creationId xmlns:a16="http://schemas.microsoft.com/office/drawing/2014/main" id="{E1E1C56C-8261-4F6A-88A3-D7FC9D5EA23E}"/>
            </a:ext>
          </a:extLst>
        </xdr:cNvPr>
        <xdr:cNvSpPr/>
      </xdr:nvSpPr>
      <xdr:spPr>
        <a:xfrm>
          <a:off x="7029450" y="1413427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102011</xdr:rowOff>
    </xdr:from>
    <xdr:to>
      <xdr:col>36</xdr:col>
      <xdr:colOff>165100</xdr:colOff>
      <xdr:row>86</xdr:row>
      <xdr:rowOff>32161</xdr:rowOff>
    </xdr:to>
    <xdr:sp macro="" textlink="">
      <xdr:nvSpPr>
        <xdr:cNvPr id="352" name="フローチャート: 判断 351">
          <a:extLst>
            <a:ext uri="{FF2B5EF4-FFF2-40B4-BE49-F238E27FC236}">
              <a16:creationId xmlns:a16="http://schemas.microsoft.com/office/drawing/2014/main" id="{1E0C32D4-6C39-480A-A2A5-D23312C58786}"/>
            </a:ext>
          </a:extLst>
        </xdr:cNvPr>
        <xdr:cNvSpPr/>
      </xdr:nvSpPr>
      <xdr:spPr>
        <a:xfrm>
          <a:off x="6235700" y="1413551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961C0E4D-B0E9-4931-A7F7-AE6BCE45CB4E}"/>
            </a:ext>
          </a:extLst>
        </xdr:cNvPr>
        <xdr:cNvSpPr txBox="1"/>
      </xdr:nvSpPr>
      <xdr:spPr>
        <a:xfrm>
          <a:off x="92583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EC00DB4C-14AA-4EA9-A05E-747F84CAEB38}"/>
            </a:ext>
          </a:extLst>
        </xdr:cNvPr>
        <xdr:cNvSpPr txBox="1"/>
      </xdr:nvSpPr>
      <xdr:spPr>
        <a:xfrm>
          <a:off x="85153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F367E719-CBFA-4649-9F91-0120D961EE8F}"/>
            </a:ext>
          </a:extLst>
        </xdr:cNvPr>
        <xdr:cNvSpPr txBox="1"/>
      </xdr:nvSpPr>
      <xdr:spPr>
        <a:xfrm>
          <a:off x="77152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6365ACCE-FD0E-42C5-9629-B07846D84372}"/>
            </a:ext>
          </a:extLst>
        </xdr:cNvPr>
        <xdr:cNvSpPr txBox="1"/>
      </xdr:nvSpPr>
      <xdr:spPr>
        <a:xfrm>
          <a:off x="69088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4A4AD1DC-1F85-442E-9CF7-E1D1CCCD291F}"/>
            </a:ext>
          </a:extLst>
        </xdr:cNvPr>
        <xdr:cNvSpPr txBox="1"/>
      </xdr:nvSpPr>
      <xdr:spPr>
        <a:xfrm>
          <a:off x="61150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82169</xdr:rowOff>
    </xdr:from>
    <xdr:to>
      <xdr:col>55</xdr:col>
      <xdr:colOff>50800</xdr:colOff>
      <xdr:row>86</xdr:row>
      <xdr:rowOff>12319</xdr:rowOff>
    </xdr:to>
    <xdr:sp macro="" textlink="">
      <xdr:nvSpPr>
        <xdr:cNvPr id="358" name="楕円 357">
          <a:extLst>
            <a:ext uri="{FF2B5EF4-FFF2-40B4-BE49-F238E27FC236}">
              <a16:creationId xmlns:a16="http://schemas.microsoft.com/office/drawing/2014/main" id="{38EAC1AD-760D-4BB6-B3C6-9CC9FEC1DE15}"/>
            </a:ext>
          </a:extLst>
        </xdr:cNvPr>
        <xdr:cNvSpPr/>
      </xdr:nvSpPr>
      <xdr:spPr>
        <a:xfrm>
          <a:off x="9398000" y="1411566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41546</xdr:rowOff>
    </xdr:from>
    <xdr:ext cx="469744" cy="259045"/>
    <xdr:sp macro="" textlink="">
      <xdr:nvSpPr>
        <xdr:cNvPr id="359" name="【公営住宅】&#10;一人当たり面積該当値テキスト">
          <a:extLst>
            <a:ext uri="{FF2B5EF4-FFF2-40B4-BE49-F238E27FC236}">
              <a16:creationId xmlns:a16="http://schemas.microsoft.com/office/drawing/2014/main" id="{2A63AD61-2E60-4F59-B3F5-C9ABA124BADF}"/>
            </a:ext>
          </a:extLst>
        </xdr:cNvPr>
        <xdr:cNvSpPr txBox="1"/>
      </xdr:nvSpPr>
      <xdr:spPr>
        <a:xfrm>
          <a:off x="9467850" y="13909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86970</xdr:rowOff>
    </xdr:from>
    <xdr:to>
      <xdr:col>50</xdr:col>
      <xdr:colOff>165100</xdr:colOff>
      <xdr:row>86</xdr:row>
      <xdr:rowOff>17120</xdr:rowOff>
    </xdr:to>
    <xdr:sp macro="" textlink="">
      <xdr:nvSpPr>
        <xdr:cNvPr id="360" name="楕円 359">
          <a:extLst>
            <a:ext uri="{FF2B5EF4-FFF2-40B4-BE49-F238E27FC236}">
              <a16:creationId xmlns:a16="http://schemas.microsoft.com/office/drawing/2014/main" id="{2ACB214A-3A42-4BD4-9886-16531A4D1023}"/>
            </a:ext>
          </a:extLst>
        </xdr:cNvPr>
        <xdr:cNvSpPr/>
      </xdr:nvSpPr>
      <xdr:spPr>
        <a:xfrm>
          <a:off x="8636000" y="1412047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132969</xdr:rowOff>
    </xdr:from>
    <xdr:to>
      <xdr:col>55</xdr:col>
      <xdr:colOff>0</xdr:colOff>
      <xdr:row>85</xdr:row>
      <xdr:rowOff>137770</xdr:rowOff>
    </xdr:to>
    <xdr:cxnSp macro="">
      <xdr:nvCxnSpPr>
        <xdr:cNvPr id="361" name="直線コネクタ 360">
          <a:extLst>
            <a:ext uri="{FF2B5EF4-FFF2-40B4-BE49-F238E27FC236}">
              <a16:creationId xmlns:a16="http://schemas.microsoft.com/office/drawing/2014/main" id="{CF99DC15-1A9E-49C5-9D03-99A5DFCDA416}"/>
            </a:ext>
          </a:extLst>
        </xdr:cNvPr>
        <xdr:cNvCxnSpPr/>
      </xdr:nvCxnSpPr>
      <xdr:spPr>
        <a:xfrm flipV="1">
          <a:off x="8686800" y="14166469"/>
          <a:ext cx="742950" cy="4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87610</xdr:rowOff>
    </xdr:from>
    <xdr:to>
      <xdr:col>46</xdr:col>
      <xdr:colOff>38100</xdr:colOff>
      <xdr:row>86</xdr:row>
      <xdr:rowOff>17760</xdr:rowOff>
    </xdr:to>
    <xdr:sp macro="" textlink="">
      <xdr:nvSpPr>
        <xdr:cNvPr id="362" name="楕円 361">
          <a:extLst>
            <a:ext uri="{FF2B5EF4-FFF2-40B4-BE49-F238E27FC236}">
              <a16:creationId xmlns:a16="http://schemas.microsoft.com/office/drawing/2014/main" id="{593CA3BB-34FF-4292-A9C4-CC59A1709E91}"/>
            </a:ext>
          </a:extLst>
        </xdr:cNvPr>
        <xdr:cNvSpPr/>
      </xdr:nvSpPr>
      <xdr:spPr>
        <a:xfrm>
          <a:off x="7842250" y="1412111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137770</xdr:rowOff>
    </xdr:from>
    <xdr:to>
      <xdr:col>50</xdr:col>
      <xdr:colOff>114300</xdr:colOff>
      <xdr:row>85</xdr:row>
      <xdr:rowOff>138410</xdr:rowOff>
    </xdr:to>
    <xdr:cxnSp macro="">
      <xdr:nvCxnSpPr>
        <xdr:cNvPr id="363" name="直線コネクタ 362">
          <a:extLst>
            <a:ext uri="{FF2B5EF4-FFF2-40B4-BE49-F238E27FC236}">
              <a16:creationId xmlns:a16="http://schemas.microsoft.com/office/drawing/2014/main" id="{F6E41C12-D2C2-42EC-AF55-8EF39C374F14}"/>
            </a:ext>
          </a:extLst>
        </xdr:cNvPr>
        <xdr:cNvCxnSpPr/>
      </xdr:nvCxnSpPr>
      <xdr:spPr>
        <a:xfrm flipV="1">
          <a:off x="7886700" y="14171270"/>
          <a:ext cx="800100" cy="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88798</xdr:rowOff>
    </xdr:from>
    <xdr:to>
      <xdr:col>41</xdr:col>
      <xdr:colOff>101600</xdr:colOff>
      <xdr:row>86</xdr:row>
      <xdr:rowOff>18948</xdr:rowOff>
    </xdr:to>
    <xdr:sp macro="" textlink="">
      <xdr:nvSpPr>
        <xdr:cNvPr id="364" name="楕円 363">
          <a:extLst>
            <a:ext uri="{FF2B5EF4-FFF2-40B4-BE49-F238E27FC236}">
              <a16:creationId xmlns:a16="http://schemas.microsoft.com/office/drawing/2014/main" id="{54B0EDF3-CA93-44F8-98A0-DF728D79F228}"/>
            </a:ext>
          </a:extLst>
        </xdr:cNvPr>
        <xdr:cNvSpPr/>
      </xdr:nvSpPr>
      <xdr:spPr>
        <a:xfrm>
          <a:off x="7029450" y="1412229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138410</xdr:rowOff>
    </xdr:from>
    <xdr:to>
      <xdr:col>45</xdr:col>
      <xdr:colOff>177800</xdr:colOff>
      <xdr:row>85</xdr:row>
      <xdr:rowOff>139598</xdr:rowOff>
    </xdr:to>
    <xdr:cxnSp macro="">
      <xdr:nvCxnSpPr>
        <xdr:cNvPr id="365" name="直線コネクタ 364">
          <a:extLst>
            <a:ext uri="{FF2B5EF4-FFF2-40B4-BE49-F238E27FC236}">
              <a16:creationId xmlns:a16="http://schemas.microsoft.com/office/drawing/2014/main" id="{794458C4-2FC2-47EF-B1D3-39F371FD4A96}"/>
            </a:ext>
          </a:extLst>
        </xdr:cNvPr>
        <xdr:cNvCxnSpPr/>
      </xdr:nvCxnSpPr>
      <xdr:spPr>
        <a:xfrm flipV="1">
          <a:off x="7080250" y="14171910"/>
          <a:ext cx="806450" cy="1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89850</xdr:rowOff>
    </xdr:from>
    <xdr:to>
      <xdr:col>36</xdr:col>
      <xdr:colOff>165100</xdr:colOff>
      <xdr:row>86</xdr:row>
      <xdr:rowOff>20000</xdr:rowOff>
    </xdr:to>
    <xdr:sp macro="" textlink="">
      <xdr:nvSpPr>
        <xdr:cNvPr id="366" name="楕円 365">
          <a:extLst>
            <a:ext uri="{FF2B5EF4-FFF2-40B4-BE49-F238E27FC236}">
              <a16:creationId xmlns:a16="http://schemas.microsoft.com/office/drawing/2014/main" id="{DCD1AD32-5126-4E94-9993-24A759F520FA}"/>
            </a:ext>
          </a:extLst>
        </xdr:cNvPr>
        <xdr:cNvSpPr/>
      </xdr:nvSpPr>
      <xdr:spPr>
        <a:xfrm>
          <a:off x="6235700" y="141233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139598</xdr:rowOff>
    </xdr:from>
    <xdr:to>
      <xdr:col>41</xdr:col>
      <xdr:colOff>50800</xdr:colOff>
      <xdr:row>85</xdr:row>
      <xdr:rowOff>140650</xdr:rowOff>
    </xdr:to>
    <xdr:cxnSp macro="">
      <xdr:nvCxnSpPr>
        <xdr:cNvPr id="367" name="直線コネクタ 366">
          <a:extLst>
            <a:ext uri="{FF2B5EF4-FFF2-40B4-BE49-F238E27FC236}">
              <a16:creationId xmlns:a16="http://schemas.microsoft.com/office/drawing/2014/main" id="{C7CB43EB-1159-40B6-827C-F37DC9060F5C}"/>
            </a:ext>
          </a:extLst>
        </xdr:cNvPr>
        <xdr:cNvCxnSpPr/>
      </xdr:nvCxnSpPr>
      <xdr:spPr>
        <a:xfrm flipV="1">
          <a:off x="6286500" y="14173098"/>
          <a:ext cx="793750" cy="1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86</xdr:row>
      <xdr:rowOff>21277</xdr:rowOff>
    </xdr:from>
    <xdr:ext cx="469744" cy="259045"/>
    <xdr:sp macro="" textlink="">
      <xdr:nvSpPr>
        <xdr:cNvPr id="368" name="n_1aveValue【公営住宅】&#10;一人当たり面積">
          <a:extLst>
            <a:ext uri="{FF2B5EF4-FFF2-40B4-BE49-F238E27FC236}">
              <a16:creationId xmlns:a16="http://schemas.microsoft.com/office/drawing/2014/main" id="{8C1077F2-9F23-4C3E-AD28-7542F03A039F}"/>
            </a:ext>
          </a:extLst>
        </xdr:cNvPr>
        <xdr:cNvSpPr txBox="1"/>
      </xdr:nvSpPr>
      <xdr:spPr>
        <a:xfrm>
          <a:off x="8458277" y="14219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21779</xdr:rowOff>
    </xdr:from>
    <xdr:ext cx="469744" cy="259045"/>
    <xdr:sp macro="" textlink="">
      <xdr:nvSpPr>
        <xdr:cNvPr id="369" name="n_2aveValue【公営住宅】&#10;一人当たり面積">
          <a:extLst>
            <a:ext uri="{FF2B5EF4-FFF2-40B4-BE49-F238E27FC236}">
              <a16:creationId xmlns:a16="http://schemas.microsoft.com/office/drawing/2014/main" id="{5092E7C5-C47F-42B0-82B9-EB9FF66137C4}"/>
            </a:ext>
          </a:extLst>
        </xdr:cNvPr>
        <xdr:cNvSpPr txBox="1"/>
      </xdr:nvSpPr>
      <xdr:spPr>
        <a:xfrm>
          <a:off x="7677227" y="14220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22054</xdr:rowOff>
    </xdr:from>
    <xdr:ext cx="469744" cy="259045"/>
    <xdr:sp macro="" textlink="">
      <xdr:nvSpPr>
        <xdr:cNvPr id="370" name="n_3aveValue【公営住宅】&#10;一人当たり面積">
          <a:extLst>
            <a:ext uri="{FF2B5EF4-FFF2-40B4-BE49-F238E27FC236}">
              <a16:creationId xmlns:a16="http://schemas.microsoft.com/office/drawing/2014/main" id="{A46C519E-772D-4F81-950F-5856B1521734}"/>
            </a:ext>
          </a:extLst>
        </xdr:cNvPr>
        <xdr:cNvSpPr txBox="1"/>
      </xdr:nvSpPr>
      <xdr:spPr>
        <a:xfrm>
          <a:off x="6864427" y="142206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23288</xdr:rowOff>
    </xdr:from>
    <xdr:ext cx="469744" cy="259045"/>
    <xdr:sp macro="" textlink="">
      <xdr:nvSpPr>
        <xdr:cNvPr id="371" name="n_4aveValue【公営住宅】&#10;一人当たり面積">
          <a:extLst>
            <a:ext uri="{FF2B5EF4-FFF2-40B4-BE49-F238E27FC236}">
              <a16:creationId xmlns:a16="http://schemas.microsoft.com/office/drawing/2014/main" id="{946F43FD-CFFF-4506-B8F4-452EBAA4BB1B}"/>
            </a:ext>
          </a:extLst>
        </xdr:cNvPr>
        <xdr:cNvSpPr txBox="1"/>
      </xdr:nvSpPr>
      <xdr:spPr>
        <a:xfrm>
          <a:off x="6070677" y="14221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33647</xdr:rowOff>
    </xdr:from>
    <xdr:ext cx="469744" cy="259045"/>
    <xdr:sp macro="" textlink="">
      <xdr:nvSpPr>
        <xdr:cNvPr id="372" name="n_1mainValue【公営住宅】&#10;一人当たり面積">
          <a:extLst>
            <a:ext uri="{FF2B5EF4-FFF2-40B4-BE49-F238E27FC236}">
              <a16:creationId xmlns:a16="http://schemas.microsoft.com/office/drawing/2014/main" id="{28852396-69A1-445D-9F5F-39ED10A6E307}"/>
            </a:ext>
          </a:extLst>
        </xdr:cNvPr>
        <xdr:cNvSpPr txBox="1"/>
      </xdr:nvSpPr>
      <xdr:spPr>
        <a:xfrm>
          <a:off x="8458277" y="13902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34287</xdr:rowOff>
    </xdr:from>
    <xdr:ext cx="469744" cy="259045"/>
    <xdr:sp macro="" textlink="">
      <xdr:nvSpPr>
        <xdr:cNvPr id="373" name="n_2mainValue【公営住宅】&#10;一人当たり面積">
          <a:extLst>
            <a:ext uri="{FF2B5EF4-FFF2-40B4-BE49-F238E27FC236}">
              <a16:creationId xmlns:a16="http://schemas.microsoft.com/office/drawing/2014/main" id="{E8430978-9D04-4123-9D39-9B0F5B3DAC6F}"/>
            </a:ext>
          </a:extLst>
        </xdr:cNvPr>
        <xdr:cNvSpPr txBox="1"/>
      </xdr:nvSpPr>
      <xdr:spPr>
        <a:xfrm>
          <a:off x="7677227" y="13902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35475</xdr:rowOff>
    </xdr:from>
    <xdr:ext cx="469744" cy="259045"/>
    <xdr:sp macro="" textlink="">
      <xdr:nvSpPr>
        <xdr:cNvPr id="374" name="n_3mainValue【公営住宅】&#10;一人当たり面積">
          <a:extLst>
            <a:ext uri="{FF2B5EF4-FFF2-40B4-BE49-F238E27FC236}">
              <a16:creationId xmlns:a16="http://schemas.microsoft.com/office/drawing/2014/main" id="{5135FBC9-9C42-4678-9444-A61E2F1E9DAB}"/>
            </a:ext>
          </a:extLst>
        </xdr:cNvPr>
        <xdr:cNvSpPr txBox="1"/>
      </xdr:nvSpPr>
      <xdr:spPr>
        <a:xfrm>
          <a:off x="6864427" y="13903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36527</xdr:rowOff>
    </xdr:from>
    <xdr:ext cx="469744" cy="259045"/>
    <xdr:sp macro="" textlink="">
      <xdr:nvSpPr>
        <xdr:cNvPr id="375" name="n_4mainValue【公営住宅】&#10;一人当たり面積">
          <a:extLst>
            <a:ext uri="{FF2B5EF4-FFF2-40B4-BE49-F238E27FC236}">
              <a16:creationId xmlns:a16="http://schemas.microsoft.com/office/drawing/2014/main" id="{C08D5E96-D9D6-496D-B302-CAD50A4855C2}"/>
            </a:ext>
          </a:extLst>
        </xdr:cNvPr>
        <xdr:cNvSpPr txBox="1"/>
      </xdr:nvSpPr>
      <xdr:spPr>
        <a:xfrm>
          <a:off x="6070677" y="13904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1208C14A-8A25-48CE-A64D-76C55B373BE2}"/>
            </a:ext>
          </a:extLst>
        </xdr:cNvPr>
        <xdr:cNvSpPr/>
      </xdr:nvSpPr>
      <xdr:spPr>
        <a:xfrm>
          <a:off x="685800" y="15043150"/>
          <a:ext cx="426720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078FB622-C31E-413E-B78D-C71EBC761853}"/>
            </a:ext>
          </a:extLst>
        </xdr:cNvPr>
        <xdr:cNvSpPr/>
      </xdr:nvSpPr>
      <xdr:spPr>
        <a:xfrm>
          <a:off x="8128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6896896D-9CFC-4B52-9842-D95235EFBCEC}"/>
            </a:ext>
          </a:extLst>
        </xdr:cNvPr>
        <xdr:cNvSpPr/>
      </xdr:nvSpPr>
      <xdr:spPr>
        <a:xfrm>
          <a:off x="8128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A564A538-36BC-45FC-A723-A1A6A17DBD7C}"/>
            </a:ext>
          </a:extLst>
        </xdr:cNvPr>
        <xdr:cNvSpPr/>
      </xdr:nvSpPr>
      <xdr:spPr>
        <a:xfrm>
          <a:off x="17145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D1D8EA91-7EE1-4388-8674-9A6CC6EA5C3C}"/>
            </a:ext>
          </a:extLst>
        </xdr:cNvPr>
        <xdr:cNvSpPr/>
      </xdr:nvSpPr>
      <xdr:spPr>
        <a:xfrm>
          <a:off x="17145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4CEB49F4-05DB-42EF-84D5-0694FD76BFE2}"/>
            </a:ext>
          </a:extLst>
        </xdr:cNvPr>
        <xdr:cNvSpPr/>
      </xdr:nvSpPr>
      <xdr:spPr>
        <a:xfrm>
          <a:off x="27432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2100B75B-7D8A-4620-B18C-8CA0B36613A3}"/>
            </a:ext>
          </a:extLst>
        </xdr:cNvPr>
        <xdr:cNvSpPr/>
      </xdr:nvSpPr>
      <xdr:spPr>
        <a:xfrm>
          <a:off x="27432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9E583939-533C-48D7-8F04-6C2E97AB46AF}"/>
            </a:ext>
          </a:extLst>
        </xdr:cNvPr>
        <xdr:cNvSpPr/>
      </xdr:nvSpPr>
      <xdr:spPr>
        <a:xfrm>
          <a:off x="685800" y="16148050"/>
          <a:ext cx="4267200" cy="2197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FB7B5CD9-9CB6-41FE-AAAA-88F09528E3D3}"/>
            </a:ext>
          </a:extLst>
        </xdr:cNvPr>
        <xdr:cNvSpPr/>
      </xdr:nvSpPr>
      <xdr:spPr>
        <a:xfrm>
          <a:off x="5956300" y="15043150"/>
          <a:ext cx="424815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39BEFBF9-E531-4C17-86E7-FD9B8744A9A1}"/>
            </a:ext>
          </a:extLst>
        </xdr:cNvPr>
        <xdr:cNvSpPr/>
      </xdr:nvSpPr>
      <xdr:spPr>
        <a:xfrm>
          <a:off x="606425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D3A05ED3-5103-4148-993E-1BA2CE831132}"/>
            </a:ext>
          </a:extLst>
        </xdr:cNvPr>
        <xdr:cNvSpPr/>
      </xdr:nvSpPr>
      <xdr:spPr>
        <a:xfrm>
          <a:off x="606425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8E16D5C5-D8C0-4B42-A848-109C0B3A6392}"/>
            </a:ext>
          </a:extLst>
        </xdr:cNvPr>
        <xdr:cNvSpPr/>
      </xdr:nvSpPr>
      <xdr:spPr>
        <a:xfrm>
          <a:off x="69850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7DB9A888-B31F-4750-9759-2184A7C8B075}"/>
            </a:ext>
          </a:extLst>
        </xdr:cNvPr>
        <xdr:cNvSpPr/>
      </xdr:nvSpPr>
      <xdr:spPr>
        <a:xfrm>
          <a:off x="69850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9A207C27-1BB4-4505-9D1C-6E1496233872}"/>
            </a:ext>
          </a:extLst>
        </xdr:cNvPr>
        <xdr:cNvSpPr/>
      </xdr:nvSpPr>
      <xdr:spPr>
        <a:xfrm>
          <a:off x="80137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11D1AF4F-FEB8-4B42-A62A-6E44DD78E280}"/>
            </a:ext>
          </a:extLst>
        </xdr:cNvPr>
        <xdr:cNvSpPr/>
      </xdr:nvSpPr>
      <xdr:spPr>
        <a:xfrm>
          <a:off x="80137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8ED9CC70-D89F-41A2-AD2F-146F37B20A2A}"/>
            </a:ext>
          </a:extLst>
        </xdr:cNvPr>
        <xdr:cNvSpPr/>
      </xdr:nvSpPr>
      <xdr:spPr>
        <a:xfrm>
          <a:off x="5956300" y="16148050"/>
          <a:ext cx="4248150" cy="2197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DFD43180-5B97-4090-ABB3-692F95123722}"/>
            </a:ext>
          </a:extLst>
        </xdr:cNvPr>
        <xdr:cNvSpPr/>
      </xdr:nvSpPr>
      <xdr:spPr>
        <a:xfrm>
          <a:off x="11207750" y="40386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9F5469F8-E9A6-4748-8626-AE3D030ACDD0}"/>
            </a:ext>
          </a:extLst>
        </xdr:cNvPr>
        <xdr:cNvSpPr/>
      </xdr:nvSpPr>
      <xdr:spPr>
        <a:xfrm>
          <a:off x="113157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559113E0-FBAF-4894-ADD2-F39DAEE19302}"/>
            </a:ext>
          </a:extLst>
        </xdr:cNvPr>
        <xdr:cNvSpPr/>
      </xdr:nvSpPr>
      <xdr:spPr>
        <a:xfrm>
          <a:off x="113157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7F7BC746-74D8-4CF3-8F55-222258C0CE1D}"/>
            </a:ext>
          </a:extLst>
        </xdr:cNvPr>
        <xdr:cNvSpPr/>
      </xdr:nvSpPr>
      <xdr:spPr>
        <a:xfrm>
          <a:off x="1223645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A9ED71B6-B8D4-4F33-B9DF-8D790D1C616F}"/>
            </a:ext>
          </a:extLst>
        </xdr:cNvPr>
        <xdr:cNvSpPr/>
      </xdr:nvSpPr>
      <xdr:spPr>
        <a:xfrm>
          <a:off x="1223645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5602E05E-D169-4FC6-8784-09E5DEB1505D}"/>
            </a:ext>
          </a:extLst>
        </xdr:cNvPr>
        <xdr:cNvSpPr/>
      </xdr:nvSpPr>
      <xdr:spPr>
        <a:xfrm>
          <a:off x="1326515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BF5338C9-CA1F-4C50-8D67-0EE18A9B10B4}"/>
            </a:ext>
          </a:extLst>
        </xdr:cNvPr>
        <xdr:cNvSpPr/>
      </xdr:nvSpPr>
      <xdr:spPr>
        <a:xfrm>
          <a:off x="1326515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64A75722-ECB5-4CD3-B5E5-61031C1D5EC5}"/>
            </a:ext>
          </a:extLst>
        </xdr:cNvPr>
        <xdr:cNvSpPr/>
      </xdr:nvSpPr>
      <xdr:spPr>
        <a:xfrm>
          <a:off x="11207750" y="51371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B35CE8FC-A48D-4680-9E24-9C428307605F}"/>
            </a:ext>
          </a:extLst>
        </xdr:cNvPr>
        <xdr:cNvSpPr txBox="1"/>
      </xdr:nvSpPr>
      <xdr:spPr>
        <a:xfrm>
          <a:off x="11169650" y="4953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8C02A55D-F2DE-48E0-9967-0F9DCFE62144}"/>
            </a:ext>
          </a:extLst>
        </xdr:cNvPr>
        <xdr:cNvCxnSpPr/>
      </xdr:nvCxnSpPr>
      <xdr:spPr>
        <a:xfrm>
          <a:off x="11207750" y="73406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0E24200E-E9A1-4E62-9A97-8E8BEDF48023}"/>
            </a:ext>
          </a:extLst>
        </xdr:cNvPr>
        <xdr:cNvSpPr txBox="1"/>
      </xdr:nvSpPr>
      <xdr:spPr>
        <a:xfrm>
          <a:off x="10797721" y="7204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3" name="直線コネクタ 402">
          <a:extLst>
            <a:ext uri="{FF2B5EF4-FFF2-40B4-BE49-F238E27FC236}">
              <a16:creationId xmlns:a16="http://schemas.microsoft.com/office/drawing/2014/main" id="{AADED34B-08B1-43D5-8156-6BED00E9CDCB}"/>
            </a:ext>
          </a:extLst>
        </xdr:cNvPr>
        <xdr:cNvCxnSpPr/>
      </xdr:nvCxnSpPr>
      <xdr:spPr>
        <a:xfrm>
          <a:off x="11207750" y="7026728"/>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4" name="テキスト ボックス 403">
          <a:extLst>
            <a:ext uri="{FF2B5EF4-FFF2-40B4-BE49-F238E27FC236}">
              <a16:creationId xmlns:a16="http://schemas.microsoft.com/office/drawing/2014/main" id="{1AE2C28C-3140-4C08-9CD2-CC0F3DEFFD59}"/>
            </a:ext>
          </a:extLst>
        </xdr:cNvPr>
        <xdr:cNvSpPr txBox="1"/>
      </xdr:nvSpPr>
      <xdr:spPr>
        <a:xfrm>
          <a:off x="10797721" y="689085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5" name="直線コネクタ 404">
          <a:extLst>
            <a:ext uri="{FF2B5EF4-FFF2-40B4-BE49-F238E27FC236}">
              <a16:creationId xmlns:a16="http://schemas.microsoft.com/office/drawing/2014/main" id="{F5B7D0CE-3685-44AA-AF9D-AAE0718E2AEB}"/>
            </a:ext>
          </a:extLst>
        </xdr:cNvPr>
        <xdr:cNvCxnSpPr/>
      </xdr:nvCxnSpPr>
      <xdr:spPr>
        <a:xfrm>
          <a:off x="11207750" y="671285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6" name="テキスト ボックス 405">
          <a:extLst>
            <a:ext uri="{FF2B5EF4-FFF2-40B4-BE49-F238E27FC236}">
              <a16:creationId xmlns:a16="http://schemas.microsoft.com/office/drawing/2014/main" id="{ED6DDC08-D250-46B7-A17D-FD645188C51A}"/>
            </a:ext>
          </a:extLst>
        </xdr:cNvPr>
        <xdr:cNvSpPr txBox="1"/>
      </xdr:nvSpPr>
      <xdr:spPr>
        <a:xfrm>
          <a:off x="10842791" y="65769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7" name="直線コネクタ 406">
          <a:extLst>
            <a:ext uri="{FF2B5EF4-FFF2-40B4-BE49-F238E27FC236}">
              <a16:creationId xmlns:a16="http://schemas.microsoft.com/office/drawing/2014/main" id="{2F048527-324D-43B5-BA57-F1939B843CDF}"/>
            </a:ext>
          </a:extLst>
        </xdr:cNvPr>
        <xdr:cNvCxnSpPr/>
      </xdr:nvCxnSpPr>
      <xdr:spPr>
        <a:xfrm>
          <a:off x="11207750" y="639898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08" name="テキスト ボックス 407">
          <a:extLst>
            <a:ext uri="{FF2B5EF4-FFF2-40B4-BE49-F238E27FC236}">
              <a16:creationId xmlns:a16="http://schemas.microsoft.com/office/drawing/2014/main" id="{AFAB3717-5D15-4F49-B92E-E59CAEB0CA7F}"/>
            </a:ext>
          </a:extLst>
        </xdr:cNvPr>
        <xdr:cNvSpPr txBox="1"/>
      </xdr:nvSpPr>
      <xdr:spPr>
        <a:xfrm>
          <a:off x="10842791" y="62631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09" name="直線コネクタ 408">
          <a:extLst>
            <a:ext uri="{FF2B5EF4-FFF2-40B4-BE49-F238E27FC236}">
              <a16:creationId xmlns:a16="http://schemas.microsoft.com/office/drawing/2014/main" id="{B0DEC13A-596A-4A26-B340-29ACAE615039}"/>
            </a:ext>
          </a:extLst>
        </xdr:cNvPr>
        <xdr:cNvCxnSpPr/>
      </xdr:nvCxnSpPr>
      <xdr:spPr>
        <a:xfrm>
          <a:off x="11207750" y="608511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0" name="テキスト ボックス 409">
          <a:extLst>
            <a:ext uri="{FF2B5EF4-FFF2-40B4-BE49-F238E27FC236}">
              <a16:creationId xmlns:a16="http://schemas.microsoft.com/office/drawing/2014/main" id="{74019C49-F7C5-4B85-BE7D-0AB4C972DA86}"/>
            </a:ext>
          </a:extLst>
        </xdr:cNvPr>
        <xdr:cNvSpPr txBox="1"/>
      </xdr:nvSpPr>
      <xdr:spPr>
        <a:xfrm>
          <a:off x="10842791" y="59428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1" name="直線コネクタ 410">
          <a:extLst>
            <a:ext uri="{FF2B5EF4-FFF2-40B4-BE49-F238E27FC236}">
              <a16:creationId xmlns:a16="http://schemas.microsoft.com/office/drawing/2014/main" id="{1A9AE67A-130D-46A4-80FC-B8A6F2A52BB2}"/>
            </a:ext>
          </a:extLst>
        </xdr:cNvPr>
        <xdr:cNvCxnSpPr/>
      </xdr:nvCxnSpPr>
      <xdr:spPr>
        <a:xfrm>
          <a:off x="11207750" y="577124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2" name="テキスト ボックス 411">
          <a:extLst>
            <a:ext uri="{FF2B5EF4-FFF2-40B4-BE49-F238E27FC236}">
              <a16:creationId xmlns:a16="http://schemas.microsoft.com/office/drawing/2014/main" id="{B7A6B0A6-0D75-4F7B-A6A8-750C791577C0}"/>
            </a:ext>
          </a:extLst>
        </xdr:cNvPr>
        <xdr:cNvSpPr txBox="1"/>
      </xdr:nvSpPr>
      <xdr:spPr>
        <a:xfrm>
          <a:off x="10842791" y="56290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3" name="直線コネクタ 412">
          <a:extLst>
            <a:ext uri="{FF2B5EF4-FFF2-40B4-BE49-F238E27FC236}">
              <a16:creationId xmlns:a16="http://schemas.microsoft.com/office/drawing/2014/main" id="{2FEC3FC8-D280-4169-92D3-468E5A3C8E52}"/>
            </a:ext>
          </a:extLst>
        </xdr:cNvPr>
        <xdr:cNvCxnSpPr/>
      </xdr:nvCxnSpPr>
      <xdr:spPr>
        <a:xfrm>
          <a:off x="11207750" y="5451022"/>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4" name="テキスト ボックス 413">
          <a:extLst>
            <a:ext uri="{FF2B5EF4-FFF2-40B4-BE49-F238E27FC236}">
              <a16:creationId xmlns:a16="http://schemas.microsoft.com/office/drawing/2014/main" id="{46CD2529-36ED-4EC4-ACA8-0585D16BE934}"/>
            </a:ext>
          </a:extLst>
        </xdr:cNvPr>
        <xdr:cNvSpPr txBox="1"/>
      </xdr:nvSpPr>
      <xdr:spPr>
        <a:xfrm>
          <a:off x="10906911" y="53151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5" name="直線コネクタ 414">
          <a:extLst>
            <a:ext uri="{FF2B5EF4-FFF2-40B4-BE49-F238E27FC236}">
              <a16:creationId xmlns:a16="http://schemas.microsoft.com/office/drawing/2014/main" id="{636CD246-F9CC-4211-9A73-F8B91576AC68}"/>
            </a:ext>
          </a:extLst>
        </xdr:cNvPr>
        <xdr:cNvCxnSpPr/>
      </xdr:nvCxnSpPr>
      <xdr:spPr>
        <a:xfrm>
          <a:off x="11207750" y="51371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6" name="【認定こども園・幼稚園・保育所】&#10;有形固定資産減価償却率グラフ枠">
          <a:extLst>
            <a:ext uri="{FF2B5EF4-FFF2-40B4-BE49-F238E27FC236}">
              <a16:creationId xmlns:a16="http://schemas.microsoft.com/office/drawing/2014/main" id="{457921B6-928E-45DF-B4D5-18E12382B7AE}"/>
            </a:ext>
          </a:extLst>
        </xdr:cNvPr>
        <xdr:cNvSpPr/>
      </xdr:nvSpPr>
      <xdr:spPr>
        <a:xfrm>
          <a:off x="11207750" y="51371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156210</xdr:rowOff>
    </xdr:from>
    <xdr:to>
      <xdr:col>85</xdr:col>
      <xdr:colOff>126364</xdr:colOff>
      <xdr:row>42</xdr:row>
      <xdr:rowOff>92528</xdr:rowOff>
    </xdr:to>
    <xdr:cxnSp macro="">
      <xdr:nvCxnSpPr>
        <xdr:cNvPr id="417" name="直線コネクタ 416">
          <a:extLst>
            <a:ext uri="{FF2B5EF4-FFF2-40B4-BE49-F238E27FC236}">
              <a16:creationId xmlns:a16="http://schemas.microsoft.com/office/drawing/2014/main" id="{E8658DCE-C646-408F-A609-E1C56EDE7F9F}"/>
            </a:ext>
          </a:extLst>
        </xdr:cNvPr>
        <xdr:cNvCxnSpPr/>
      </xdr:nvCxnSpPr>
      <xdr:spPr>
        <a:xfrm flipV="1">
          <a:off x="14699614" y="5604510"/>
          <a:ext cx="0" cy="14222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18" name="【認定こども園・幼稚園・保育所】&#10;有形固定資産減価償却率最小値テキスト">
          <a:extLst>
            <a:ext uri="{FF2B5EF4-FFF2-40B4-BE49-F238E27FC236}">
              <a16:creationId xmlns:a16="http://schemas.microsoft.com/office/drawing/2014/main" id="{3C630E7E-4E7E-470C-B56E-D9CB22BFF123}"/>
            </a:ext>
          </a:extLst>
        </xdr:cNvPr>
        <xdr:cNvSpPr txBox="1"/>
      </xdr:nvSpPr>
      <xdr:spPr>
        <a:xfrm>
          <a:off x="14738350" y="7030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19" name="直線コネクタ 418">
          <a:extLst>
            <a:ext uri="{FF2B5EF4-FFF2-40B4-BE49-F238E27FC236}">
              <a16:creationId xmlns:a16="http://schemas.microsoft.com/office/drawing/2014/main" id="{4C240313-5849-467E-84C6-0369228B70A6}"/>
            </a:ext>
          </a:extLst>
        </xdr:cNvPr>
        <xdr:cNvCxnSpPr/>
      </xdr:nvCxnSpPr>
      <xdr:spPr>
        <a:xfrm>
          <a:off x="14611350" y="702672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102887</xdr:rowOff>
    </xdr:from>
    <xdr:ext cx="340478" cy="259045"/>
    <xdr:sp macro="" textlink="">
      <xdr:nvSpPr>
        <xdr:cNvPr id="420" name="【認定こども園・幼稚園・保育所】&#10;有形固定資産減価償却率最大値テキスト">
          <a:extLst>
            <a:ext uri="{FF2B5EF4-FFF2-40B4-BE49-F238E27FC236}">
              <a16:creationId xmlns:a16="http://schemas.microsoft.com/office/drawing/2014/main" id="{EB8FB318-0E1A-44BF-A81E-C94A799C8B22}"/>
            </a:ext>
          </a:extLst>
        </xdr:cNvPr>
        <xdr:cNvSpPr txBox="1"/>
      </xdr:nvSpPr>
      <xdr:spPr>
        <a:xfrm>
          <a:off x="14738350" y="53860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156210</xdr:rowOff>
    </xdr:from>
    <xdr:to>
      <xdr:col>86</xdr:col>
      <xdr:colOff>25400</xdr:colOff>
      <xdr:row>33</xdr:row>
      <xdr:rowOff>156210</xdr:rowOff>
    </xdr:to>
    <xdr:cxnSp macro="">
      <xdr:nvCxnSpPr>
        <xdr:cNvPr id="421" name="直線コネクタ 420">
          <a:extLst>
            <a:ext uri="{FF2B5EF4-FFF2-40B4-BE49-F238E27FC236}">
              <a16:creationId xmlns:a16="http://schemas.microsoft.com/office/drawing/2014/main" id="{3CCE9F1E-BF14-46C4-9891-B07D223BD088}"/>
            </a:ext>
          </a:extLst>
        </xdr:cNvPr>
        <xdr:cNvCxnSpPr/>
      </xdr:nvCxnSpPr>
      <xdr:spPr>
        <a:xfrm>
          <a:off x="14611350" y="560451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66238</xdr:rowOff>
    </xdr:from>
    <xdr:ext cx="405111" cy="259045"/>
    <xdr:sp macro="" textlink="">
      <xdr:nvSpPr>
        <xdr:cNvPr id="422" name="【認定こども園・幼稚園・保育所】&#10;有形固定資産減価償却率平均値テキスト">
          <a:extLst>
            <a:ext uri="{FF2B5EF4-FFF2-40B4-BE49-F238E27FC236}">
              <a16:creationId xmlns:a16="http://schemas.microsoft.com/office/drawing/2014/main" id="{861B31C6-8D47-4161-B903-279A9BA3678D}"/>
            </a:ext>
          </a:extLst>
        </xdr:cNvPr>
        <xdr:cNvSpPr txBox="1"/>
      </xdr:nvSpPr>
      <xdr:spPr>
        <a:xfrm>
          <a:off x="14738350" y="61749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43362</xdr:rowOff>
    </xdr:from>
    <xdr:to>
      <xdr:col>85</xdr:col>
      <xdr:colOff>177800</xdr:colOff>
      <xdr:row>38</xdr:row>
      <xdr:rowOff>144962</xdr:rowOff>
    </xdr:to>
    <xdr:sp macro="" textlink="">
      <xdr:nvSpPr>
        <xdr:cNvPr id="423" name="フローチャート: 判断 422">
          <a:extLst>
            <a:ext uri="{FF2B5EF4-FFF2-40B4-BE49-F238E27FC236}">
              <a16:creationId xmlns:a16="http://schemas.microsoft.com/office/drawing/2014/main" id="{5DD04161-0BDF-44D9-B3A0-0471A1CAFC12}"/>
            </a:ext>
          </a:extLst>
        </xdr:cNvPr>
        <xdr:cNvSpPr/>
      </xdr:nvSpPr>
      <xdr:spPr>
        <a:xfrm>
          <a:off x="14649450" y="6317162"/>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49893</xdr:rowOff>
    </xdr:from>
    <xdr:to>
      <xdr:col>81</xdr:col>
      <xdr:colOff>101600</xdr:colOff>
      <xdr:row>38</xdr:row>
      <xdr:rowOff>151493</xdr:rowOff>
    </xdr:to>
    <xdr:sp macro="" textlink="">
      <xdr:nvSpPr>
        <xdr:cNvPr id="424" name="フローチャート: 判断 423">
          <a:extLst>
            <a:ext uri="{FF2B5EF4-FFF2-40B4-BE49-F238E27FC236}">
              <a16:creationId xmlns:a16="http://schemas.microsoft.com/office/drawing/2014/main" id="{AC4F04B6-E921-468C-96BF-C3F7A1E5ECB7}"/>
            </a:ext>
          </a:extLst>
        </xdr:cNvPr>
        <xdr:cNvSpPr/>
      </xdr:nvSpPr>
      <xdr:spPr>
        <a:xfrm>
          <a:off x="13887450" y="6323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23767</xdr:rowOff>
    </xdr:from>
    <xdr:to>
      <xdr:col>76</xdr:col>
      <xdr:colOff>165100</xdr:colOff>
      <xdr:row>38</xdr:row>
      <xdr:rowOff>125367</xdr:rowOff>
    </xdr:to>
    <xdr:sp macro="" textlink="">
      <xdr:nvSpPr>
        <xdr:cNvPr id="425" name="フローチャート: 判断 424">
          <a:extLst>
            <a:ext uri="{FF2B5EF4-FFF2-40B4-BE49-F238E27FC236}">
              <a16:creationId xmlns:a16="http://schemas.microsoft.com/office/drawing/2014/main" id="{368AF7E6-6F7F-4090-9308-7F0142C1B911}"/>
            </a:ext>
          </a:extLst>
        </xdr:cNvPr>
        <xdr:cNvSpPr/>
      </xdr:nvSpPr>
      <xdr:spPr>
        <a:xfrm>
          <a:off x="13093700" y="6297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5806</xdr:rowOff>
    </xdr:from>
    <xdr:to>
      <xdr:col>72</xdr:col>
      <xdr:colOff>38100</xdr:colOff>
      <xdr:row>38</xdr:row>
      <xdr:rowOff>107406</xdr:rowOff>
    </xdr:to>
    <xdr:sp macro="" textlink="">
      <xdr:nvSpPr>
        <xdr:cNvPr id="426" name="フローチャート: 判断 425">
          <a:extLst>
            <a:ext uri="{FF2B5EF4-FFF2-40B4-BE49-F238E27FC236}">
              <a16:creationId xmlns:a16="http://schemas.microsoft.com/office/drawing/2014/main" id="{EC5BEE96-1291-44C8-9FEB-86DC5B9B6E15}"/>
            </a:ext>
          </a:extLst>
        </xdr:cNvPr>
        <xdr:cNvSpPr/>
      </xdr:nvSpPr>
      <xdr:spPr>
        <a:xfrm>
          <a:off x="12299950" y="627960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49893</xdr:rowOff>
    </xdr:from>
    <xdr:to>
      <xdr:col>67</xdr:col>
      <xdr:colOff>101600</xdr:colOff>
      <xdr:row>38</xdr:row>
      <xdr:rowOff>151493</xdr:rowOff>
    </xdr:to>
    <xdr:sp macro="" textlink="">
      <xdr:nvSpPr>
        <xdr:cNvPr id="427" name="フローチャート: 判断 426">
          <a:extLst>
            <a:ext uri="{FF2B5EF4-FFF2-40B4-BE49-F238E27FC236}">
              <a16:creationId xmlns:a16="http://schemas.microsoft.com/office/drawing/2014/main" id="{C717A7E8-08DD-4A8E-9E27-82695DC23C3C}"/>
            </a:ext>
          </a:extLst>
        </xdr:cNvPr>
        <xdr:cNvSpPr/>
      </xdr:nvSpPr>
      <xdr:spPr>
        <a:xfrm>
          <a:off x="11487150" y="6323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77A32C55-01D1-4290-B911-5FCC6210C63C}"/>
            </a:ext>
          </a:extLst>
        </xdr:cNvPr>
        <xdr:cNvSpPr txBox="1"/>
      </xdr:nvSpPr>
      <xdr:spPr>
        <a:xfrm>
          <a:off x="145288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0EEEDB51-EF2C-4BE8-8FDA-71BD87D77D7B}"/>
            </a:ext>
          </a:extLst>
        </xdr:cNvPr>
        <xdr:cNvSpPr txBox="1"/>
      </xdr:nvSpPr>
      <xdr:spPr>
        <a:xfrm>
          <a:off x="137668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9BB65089-BD31-410F-8CE7-E107FFF92803}"/>
            </a:ext>
          </a:extLst>
        </xdr:cNvPr>
        <xdr:cNvSpPr txBox="1"/>
      </xdr:nvSpPr>
      <xdr:spPr>
        <a:xfrm>
          <a:off x="129730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38B9C2EA-8DBA-4D04-AD89-13AE980A996C}"/>
            </a:ext>
          </a:extLst>
        </xdr:cNvPr>
        <xdr:cNvSpPr txBox="1"/>
      </xdr:nvSpPr>
      <xdr:spPr>
        <a:xfrm>
          <a:off x="121729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4B36CC69-C0C3-4AA2-B2DF-6A82306EBF83}"/>
            </a:ext>
          </a:extLst>
        </xdr:cNvPr>
        <xdr:cNvSpPr txBox="1"/>
      </xdr:nvSpPr>
      <xdr:spPr>
        <a:xfrm>
          <a:off x="113665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42</xdr:row>
      <xdr:rowOff>907</xdr:rowOff>
    </xdr:from>
    <xdr:to>
      <xdr:col>85</xdr:col>
      <xdr:colOff>177800</xdr:colOff>
      <xdr:row>42</xdr:row>
      <xdr:rowOff>102507</xdr:rowOff>
    </xdr:to>
    <xdr:sp macro="" textlink="">
      <xdr:nvSpPr>
        <xdr:cNvPr id="433" name="楕円 432">
          <a:extLst>
            <a:ext uri="{FF2B5EF4-FFF2-40B4-BE49-F238E27FC236}">
              <a16:creationId xmlns:a16="http://schemas.microsoft.com/office/drawing/2014/main" id="{ED0D7A70-279D-4A81-B23E-32B1890A1A35}"/>
            </a:ext>
          </a:extLst>
        </xdr:cNvPr>
        <xdr:cNvSpPr/>
      </xdr:nvSpPr>
      <xdr:spPr>
        <a:xfrm>
          <a:off x="14649450" y="6935107"/>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87284</xdr:rowOff>
    </xdr:from>
    <xdr:ext cx="405111" cy="259045"/>
    <xdr:sp macro="" textlink="">
      <xdr:nvSpPr>
        <xdr:cNvPr id="434" name="【認定こども園・幼稚園・保育所】&#10;有形固定資産減価償却率該当値テキスト">
          <a:extLst>
            <a:ext uri="{FF2B5EF4-FFF2-40B4-BE49-F238E27FC236}">
              <a16:creationId xmlns:a16="http://schemas.microsoft.com/office/drawing/2014/main" id="{C3ED6CCE-087A-4C3D-B77E-58C7C912D563}"/>
            </a:ext>
          </a:extLst>
        </xdr:cNvPr>
        <xdr:cNvSpPr txBox="1"/>
      </xdr:nvSpPr>
      <xdr:spPr>
        <a:xfrm>
          <a:off x="14738350" y="68563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159294</xdr:rowOff>
    </xdr:from>
    <xdr:to>
      <xdr:col>81</xdr:col>
      <xdr:colOff>101600</xdr:colOff>
      <xdr:row>42</xdr:row>
      <xdr:rowOff>89444</xdr:rowOff>
    </xdr:to>
    <xdr:sp macro="" textlink="">
      <xdr:nvSpPr>
        <xdr:cNvPr id="435" name="楕円 434">
          <a:extLst>
            <a:ext uri="{FF2B5EF4-FFF2-40B4-BE49-F238E27FC236}">
              <a16:creationId xmlns:a16="http://schemas.microsoft.com/office/drawing/2014/main" id="{B0000B34-9848-4F7F-BD1A-DA063F241839}"/>
            </a:ext>
          </a:extLst>
        </xdr:cNvPr>
        <xdr:cNvSpPr/>
      </xdr:nvSpPr>
      <xdr:spPr>
        <a:xfrm>
          <a:off x="13887450" y="692839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42</xdr:row>
      <xdr:rowOff>38644</xdr:rowOff>
    </xdr:from>
    <xdr:to>
      <xdr:col>85</xdr:col>
      <xdr:colOff>127000</xdr:colOff>
      <xdr:row>42</xdr:row>
      <xdr:rowOff>51707</xdr:rowOff>
    </xdr:to>
    <xdr:cxnSp macro="">
      <xdr:nvCxnSpPr>
        <xdr:cNvPr id="436" name="直線コネクタ 435">
          <a:extLst>
            <a:ext uri="{FF2B5EF4-FFF2-40B4-BE49-F238E27FC236}">
              <a16:creationId xmlns:a16="http://schemas.microsoft.com/office/drawing/2014/main" id="{E883D78B-ABDA-4AE1-9F64-2DA753B3ECBA}"/>
            </a:ext>
          </a:extLst>
        </xdr:cNvPr>
        <xdr:cNvCxnSpPr/>
      </xdr:nvCxnSpPr>
      <xdr:spPr>
        <a:xfrm>
          <a:off x="13938250" y="6972844"/>
          <a:ext cx="762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131535</xdr:rowOff>
    </xdr:from>
    <xdr:to>
      <xdr:col>76</xdr:col>
      <xdr:colOff>165100</xdr:colOff>
      <xdr:row>42</xdr:row>
      <xdr:rowOff>61685</xdr:rowOff>
    </xdr:to>
    <xdr:sp macro="" textlink="">
      <xdr:nvSpPr>
        <xdr:cNvPr id="437" name="楕円 436">
          <a:extLst>
            <a:ext uri="{FF2B5EF4-FFF2-40B4-BE49-F238E27FC236}">
              <a16:creationId xmlns:a16="http://schemas.microsoft.com/office/drawing/2014/main" id="{D75FF28E-7461-4ED7-91D8-053A7F080832}"/>
            </a:ext>
          </a:extLst>
        </xdr:cNvPr>
        <xdr:cNvSpPr/>
      </xdr:nvSpPr>
      <xdr:spPr>
        <a:xfrm>
          <a:off x="13093700" y="690063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42</xdr:row>
      <xdr:rowOff>10885</xdr:rowOff>
    </xdr:from>
    <xdr:to>
      <xdr:col>81</xdr:col>
      <xdr:colOff>50800</xdr:colOff>
      <xdr:row>42</xdr:row>
      <xdr:rowOff>38644</xdr:rowOff>
    </xdr:to>
    <xdr:cxnSp macro="">
      <xdr:nvCxnSpPr>
        <xdr:cNvPr id="438" name="直線コネクタ 437">
          <a:extLst>
            <a:ext uri="{FF2B5EF4-FFF2-40B4-BE49-F238E27FC236}">
              <a16:creationId xmlns:a16="http://schemas.microsoft.com/office/drawing/2014/main" id="{6B5B5462-FA12-4952-AF9C-16B5E06478B3}"/>
            </a:ext>
          </a:extLst>
        </xdr:cNvPr>
        <xdr:cNvCxnSpPr/>
      </xdr:nvCxnSpPr>
      <xdr:spPr>
        <a:xfrm>
          <a:off x="13144500" y="6945085"/>
          <a:ext cx="79375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105410</xdr:rowOff>
    </xdr:from>
    <xdr:to>
      <xdr:col>72</xdr:col>
      <xdr:colOff>38100</xdr:colOff>
      <xdr:row>42</xdr:row>
      <xdr:rowOff>35560</xdr:rowOff>
    </xdr:to>
    <xdr:sp macro="" textlink="">
      <xdr:nvSpPr>
        <xdr:cNvPr id="439" name="楕円 438">
          <a:extLst>
            <a:ext uri="{FF2B5EF4-FFF2-40B4-BE49-F238E27FC236}">
              <a16:creationId xmlns:a16="http://schemas.microsoft.com/office/drawing/2014/main" id="{87524363-79F8-4735-8126-4C8B6DAA6BAC}"/>
            </a:ext>
          </a:extLst>
        </xdr:cNvPr>
        <xdr:cNvSpPr/>
      </xdr:nvSpPr>
      <xdr:spPr>
        <a:xfrm>
          <a:off x="12299950" y="687451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156210</xdr:rowOff>
    </xdr:from>
    <xdr:to>
      <xdr:col>76</xdr:col>
      <xdr:colOff>114300</xdr:colOff>
      <xdr:row>42</xdr:row>
      <xdr:rowOff>10885</xdr:rowOff>
    </xdr:to>
    <xdr:cxnSp macro="">
      <xdr:nvCxnSpPr>
        <xdr:cNvPr id="440" name="直線コネクタ 439">
          <a:extLst>
            <a:ext uri="{FF2B5EF4-FFF2-40B4-BE49-F238E27FC236}">
              <a16:creationId xmlns:a16="http://schemas.microsoft.com/office/drawing/2014/main" id="{15493C53-E5B4-4629-92CB-737F682E06C2}"/>
            </a:ext>
          </a:extLst>
        </xdr:cNvPr>
        <xdr:cNvCxnSpPr/>
      </xdr:nvCxnSpPr>
      <xdr:spPr>
        <a:xfrm>
          <a:off x="12344400" y="6925310"/>
          <a:ext cx="800100" cy="19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77651</xdr:rowOff>
    </xdr:from>
    <xdr:to>
      <xdr:col>67</xdr:col>
      <xdr:colOff>101600</xdr:colOff>
      <xdr:row>42</xdr:row>
      <xdr:rowOff>7801</xdr:rowOff>
    </xdr:to>
    <xdr:sp macro="" textlink="">
      <xdr:nvSpPr>
        <xdr:cNvPr id="441" name="楕円 440">
          <a:extLst>
            <a:ext uri="{FF2B5EF4-FFF2-40B4-BE49-F238E27FC236}">
              <a16:creationId xmlns:a16="http://schemas.microsoft.com/office/drawing/2014/main" id="{1882724D-EC74-4CF1-9827-902CEE505A6E}"/>
            </a:ext>
          </a:extLst>
        </xdr:cNvPr>
        <xdr:cNvSpPr/>
      </xdr:nvSpPr>
      <xdr:spPr>
        <a:xfrm>
          <a:off x="11487150" y="684675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128451</xdr:rowOff>
    </xdr:from>
    <xdr:to>
      <xdr:col>71</xdr:col>
      <xdr:colOff>177800</xdr:colOff>
      <xdr:row>41</xdr:row>
      <xdr:rowOff>156210</xdr:rowOff>
    </xdr:to>
    <xdr:cxnSp macro="">
      <xdr:nvCxnSpPr>
        <xdr:cNvPr id="442" name="直線コネクタ 441">
          <a:extLst>
            <a:ext uri="{FF2B5EF4-FFF2-40B4-BE49-F238E27FC236}">
              <a16:creationId xmlns:a16="http://schemas.microsoft.com/office/drawing/2014/main" id="{AA12BB50-0467-46E6-BEE9-ABB7F1843853}"/>
            </a:ext>
          </a:extLst>
        </xdr:cNvPr>
        <xdr:cNvCxnSpPr/>
      </xdr:nvCxnSpPr>
      <xdr:spPr>
        <a:xfrm>
          <a:off x="11537950" y="6897551"/>
          <a:ext cx="80645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168020</xdr:rowOff>
    </xdr:from>
    <xdr:ext cx="405111" cy="259045"/>
    <xdr:sp macro="" textlink="">
      <xdr:nvSpPr>
        <xdr:cNvPr id="443" name="n_1aveValue【認定こども園・幼稚園・保育所】&#10;有形固定資産減価償却率">
          <a:extLst>
            <a:ext uri="{FF2B5EF4-FFF2-40B4-BE49-F238E27FC236}">
              <a16:creationId xmlns:a16="http://schemas.microsoft.com/office/drawing/2014/main" id="{982EBFBF-3A95-44A1-A2F0-FAA6004938A6}"/>
            </a:ext>
          </a:extLst>
        </xdr:cNvPr>
        <xdr:cNvSpPr txBox="1"/>
      </xdr:nvSpPr>
      <xdr:spPr>
        <a:xfrm>
          <a:off x="13742044" y="61116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141894</xdr:rowOff>
    </xdr:from>
    <xdr:ext cx="405111" cy="259045"/>
    <xdr:sp macro="" textlink="">
      <xdr:nvSpPr>
        <xdr:cNvPr id="444" name="n_2aveValue【認定こども園・幼稚園・保育所】&#10;有形固定資産減価償却率">
          <a:extLst>
            <a:ext uri="{FF2B5EF4-FFF2-40B4-BE49-F238E27FC236}">
              <a16:creationId xmlns:a16="http://schemas.microsoft.com/office/drawing/2014/main" id="{C413CD02-2050-4C31-94AD-82D804436C26}"/>
            </a:ext>
          </a:extLst>
        </xdr:cNvPr>
        <xdr:cNvSpPr txBox="1"/>
      </xdr:nvSpPr>
      <xdr:spPr>
        <a:xfrm>
          <a:off x="12960994" y="60854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123933</xdr:rowOff>
    </xdr:from>
    <xdr:ext cx="405111" cy="259045"/>
    <xdr:sp macro="" textlink="">
      <xdr:nvSpPr>
        <xdr:cNvPr id="445" name="n_3aveValue【認定こども園・幼稚園・保育所】&#10;有形固定資産減価償却率">
          <a:extLst>
            <a:ext uri="{FF2B5EF4-FFF2-40B4-BE49-F238E27FC236}">
              <a16:creationId xmlns:a16="http://schemas.microsoft.com/office/drawing/2014/main" id="{E16B6C86-C8AE-415D-8F76-7C5254F9CC74}"/>
            </a:ext>
          </a:extLst>
        </xdr:cNvPr>
        <xdr:cNvSpPr txBox="1"/>
      </xdr:nvSpPr>
      <xdr:spPr>
        <a:xfrm>
          <a:off x="12167244" y="60675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168020</xdr:rowOff>
    </xdr:from>
    <xdr:ext cx="405111" cy="259045"/>
    <xdr:sp macro="" textlink="">
      <xdr:nvSpPr>
        <xdr:cNvPr id="446" name="n_4aveValue【認定こども園・幼稚園・保育所】&#10;有形固定資産減価償却率">
          <a:extLst>
            <a:ext uri="{FF2B5EF4-FFF2-40B4-BE49-F238E27FC236}">
              <a16:creationId xmlns:a16="http://schemas.microsoft.com/office/drawing/2014/main" id="{BC4F686E-8F4D-4198-B037-FB69AE0D28B4}"/>
            </a:ext>
          </a:extLst>
        </xdr:cNvPr>
        <xdr:cNvSpPr txBox="1"/>
      </xdr:nvSpPr>
      <xdr:spPr>
        <a:xfrm>
          <a:off x="11354444" y="61116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42</xdr:row>
      <xdr:rowOff>80571</xdr:rowOff>
    </xdr:from>
    <xdr:ext cx="405111" cy="259045"/>
    <xdr:sp macro="" textlink="">
      <xdr:nvSpPr>
        <xdr:cNvPr id="447" name="n_1mainValue【認定こども園・幼稚園・保育所】&#10;有形固定資産減価償却率">
          <a:extLst>
            <a:ext uri="{FF2B5EF4-FFF2-40B4-BE49-F238E27FC236}">
              <a16:creationId xmlns:a16="http://schemas.microsoft.com/office/drawing/2014/main" id="{1596C6A5-C895-4480-B7A0-F0EDE3BDE2E9}"/>
            </a:ext>
          </a:extLst>
        </xdr:cNvPr>
        <xdr:cNvSpPr txBox="1"/>
      </xdr:nvSpPr>
      <xdr:spPr>
        <a:xfrm>
          <a:off x="13742044" y="70147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42</xdr:row>
      <xdr:rowOff>52812</xdr:rowOff>
    </xdr:from>
    <xdr:ext cx="405111" cy="259045"/>
    <xdr:sp macro="" textlink="">
      <xdr:nvSpPr>
        <xdr:cNvPr id="448" name="n_2mainValue【認定こども園・幼稚園・保育所】&#10;有形固定資産減価償却率">
          <a:extLst>
            <a:ext uri="{FF2B5EF4-FFF2-40B4-BE49-F238E27FC236}">
              <a16:creationId xmlns:a16="http://schemas.microsoft.com/office/drawing/2014/main" id="{84B35134-F986-41D1-8588-B4EAAEA79EED}"/>
            </a:ext>
          </a:extLst>
        </xdr:cNvPr>
        <xdr:cNvSpPr txBox="1"/>
      </xdr:nvSpPr>
      <xdr:spPr>
        <a:xfrm>
          <a:off x="12960994" y="6987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42</xdr:row>
      <xdr:rowOff>26687</xdr:rowOff>
    </xdr:from>
    <xdr:ext cx="405111" cy="259045"/>
    <xdr:sp macro="" textlink="">
      <xdr:nvSpPr>
        <xdr:cNvPr id="449" name="n_3mainValue【認定こども園・幼稚園・保育所】&#10;有形固定資産減価償却率">
          <a:extLst>
            <a:ext uri="{FF2B5EF4-FFF2-40B4-BE49-F238E27FC236}">
              <a16:creationId xmlns:a16="http://schemas.microsoft.com/office/drawing/2014/main" id="{74705BB9-16C2-4DA3-AF85-9853813B46E0}"/>
            </a:ext>
          </a:extLst>
        </xdr:cNvPr>
        <xdr:cNvSpPr txBox="1"/>
      </xdr:nvSpPr>
      <xdr:spPr>
        <a:xfrm>
          <a:off x="12167244" y="6960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170378</xdr:rowOff>
    </xdr:from>
    <xdr:ext cx="405111" cy="259045"/>
    <xdr:sp macro="" textlink="">
      <xdr:nvSpPr>
        <xdr:cNvPr id="450" name="n_4mainValue【認定こども園・幼稚園・保育所】&#10;有形固定資産減価償却率">
          <a:extLst>
            <a:ext uri="{FF2B5EF4-FFF2-40B4-BE49-F238E27FC236}">
              <a16:creationId xmlns:a16="http://schemas.microsoft.com/office/drawing/2014/main" id="{56ECB277-35B3-47D8-8582-DE5EC2B20D91}"/>
            </a:ext>
          </a:extLst>
        </xdr:cNvPr>
        <xdr:cNvSpPr txBox="1"/>
      </xdr:nvSpPr>
      <xdr:spPr>
        <a:xfrm>
          <a:off x="11354444" y="69331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1" name="正方形/長方形 450">
          <a:extLst>
            <a:ext uri="{FF2B5EF4-FFF2-40B4-BE49-F238E27FC236}">
              <a16:creationId xmlns:a16="http://schemas.microsoft.com/office/drawing/2014/main" id="{9BDA1035-23AF-4539-9094-A6E2246A43AD}"/>
            </a:ext>
          </a:extLst>
        </xdr:cNvPr>
        <xdr:cNvSpPr/>
      </xdr:nvSpPr>
      <xdr:spPr>
        <a:xfrm>
          <a:off x="16459200" y="40386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2" name="正方形/長方形 451">
          <a:extLst>
            <a:ext uri="{FF2B5EF4-FFF2-40B4-BE49-F238E27FC236}">
              <a16:creationId xmlns:a16="http://schemas.microsoft.com/office/drawing/2014/main" id="{74792BE6-0AE4-4181-9AFB-61108A697185}"/>
            </a:ext>
          </a:extLst>
        </xdr:cNvPr>
        <xdr:cNvSpPr/>
      </xdr:nvSpPr>
      <xdr:spPr>
        <a:xfrm>
          <a:off x="165862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3" name="正方形/長方形 452">
          <a:extLst>
            <a:ext uri="{FF2B5EF4-FFF2-40B4-BE49-F238E27FC236}">
              <a16:creationId xmlns:a16="http://schemas.microsoft.com/office/drawing/2014/main" id="{93D833E3-4122-4466-988F-9A41BA04241E}"/>
            </a:ext>
          </a:extLst>
        </xdr:cNvPr>
        <xdr:cNvSpPr/>
      </xdr:nvSpPr>
      <xdr:spPr>
        <a:xfrm>
          <a:off x="165862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4" name="正方形/長方形 453">
          <a:extLst>
            <a:ext uri="{FF2B5EF4-FFF2-40B4-BE49-F238E27FC236}">
              <a16:creationId xmlns:a16="http://schemas.microsoft.com/office/drawing/2014/main" id="{5F2C6F1C-614B-4661-A79D-869D78D08B9D}"/>
            </a:ext>
          </a:extLst>
        </xdr:cNvPr>
        <xdr:cNvSpPr/>
      </xdr:nvSpPr>
      <xdr:spPr>
        <a:xfrm>
          <a:off x="174879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5" name="正方形/長方形 454">
          <a:extLst>
            <a:ext uri="{FF2B5EF4-FFF2-40B4-BE49-F238E27FC236}">
              <a16:creationId xmlns:a16="http://schemas.microsoft.com/office/drawing/2014/main" id="{B2A412E2-CBC4-42AC-ADBA-716260760015}"/>
            </a:ext>
          </a:extLst>
        </xdr:cNvPr>
        <xdr:cNvSpPr/>
      </xdr:nvSpPr>
      <xdr:spPr>
        <a:xfrm>
          <a:off x="174879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6" name="正方形/長方形 455">
          <a:extLst>
            <a:ext uri="{FF2B5EF4-FFF2-40B4-BE49-F238E27FC236}">
              <a16:creationId xmlns:a16="http://schemas.microsoft.com/office/drawing/2014/main" id="{B6B6CCC1-D2A3-4CF6-A840-FD10395AC8EB}"/>
            </a:ext>
          </a:extLst>
        </xdr:cNvPr>
        <xdr:cNvSpPr/>
      </xdr:nvSpPr>
      <xdr:spPr>
        <a:xfrm>
          <a:off x="185166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7" name="正方形/長方形 456">
          <a:extLst>
            <a:ext uri="{FF2B5EF4-FFF2-40B4-BE49-F238E27FC236}">
              <a16:creationId xmlns:a16="http://schemas.microsoft.com/office/drawing/2014/main" id="{87799F74-B620-4252-99F3-8BB9F31F7EB9}"/>
            </a:ext>
          </a:extLst>
        </xdr:cNvPr>
        <xdr:cNvSpPr/>
      </xdr:nvSpPr>
      <xdr:spPr>
        <a:xfrm>
          <a:off x="185166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8" name="正方形/長方形 457">
          <a:extLst>
            <a:ext uri="{FF2B5EF4-FFF2-40B4-BE49-F238E27FC236}">
              <a16:creationId xmlns:a16="http://schemas.microsoft.com/office/drawing/2014/main" id="{5D69E575-8318-4883-8D67-677FECF074DA}"/>
            </a:ext>
          </a:extLst>
        </xdr:cNvPr>
        <xdr:cNvSpPr/>
      </xdr:nvSpPr>
      <xdr:spPr>
        <a:xfrm>
          <a:off x="16459200" y="51371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9" name="テキスト ボックス 458">
          <a:extLst>
            <a:ext uri="{FF2B5EF4-FFF2-40B4-BE49-F238E27FC236}">
              <a16:creationId xmlns:a16="http://schemas.microsoft.com/office/drawing/2014/main" id="{371B6B77-3009-4CBE-8629-AC695B8CD49A}"/>
            </a:ext>
          </a:extLst>
        </xdr:cNvPr>
        <xdr:cNvSpPr txBox="1"/>
      </xdr:nvSpPr>
      <xdr:spPr>
        <a:xfrm>
          <a:off x="16440150" y="4953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0" name="直線コネクタ 459">
          <a:extLst>
            <a:ext uri="{FF2B5EF4-FFF2-40B4-BE49-F238E27FC236}">
              <a16:creationId xmlns:a16="http://schemas.microsoft.com/office/drawing/2014/main" id="{170797AC-0B46-431A-824C-60C8C5E18517}"/>
            </a:ext>
          </a:extLst>
        </xdr:cNvPr>
        <xdr:cNvCxnSpPr/>
      </xdr:nvCxnSpPr>
      <xdr:spPr>
        <a:xfrm>
          <a:off x="16459200" y="7340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1" name="直線コネクタ 460">
          <a:extLst>
            <a:ext uri="{FF2B5EF4-FFF2-40B4-BE49-F238E27FC236}">
              <a16:creationId xmlns:a16="http://schemas.microsoft.com/office/drawing/2014/main" id="{FC99F2B8-01A6-4679-A811-DEA975C21A11}"/>
            </a:ext>
          </a:extLst>
        </xdr:cNvPr>
        <xdr:cNvCxnSpPr/>
      </xdr:nvCxnSpPr>
      <xdr:spPr>
        <a:xfrm>
          <a:off x="16459200" y="6902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2" name="テキスト ボックス 461">
          <a:extLst>
            <a:ext uri="{FF2B5EF4-FFF2-40B4-BE49-F238E27FC236}">
              <a16:creationId xmlns:a16="http://schemas.microsoft.com/office/drawing/2014/main" id="{1D49C3AA-88AB-41BE-BA34-E69D56F178D0}"/>
            </a:ext>
          </a:extLst>
        </xdr:cNvPr>
        <xdr:cNvSpPr txBox="1"/>
      </xdr:nvSpPr>
      <xdr:spPr>
        <a:xfrm>
          <a:off x="16049171" y="6766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3" name="直線コネクタ 462">
          <a:extLst>
            <a:ext uri="{FF2B5EF4-FFF2-40B4-BE49-F238E27FC236}">
              <a16:creationId xmlns:a16="http://schemas.microsoft.com/office/drawing/2014/main" id="{0CEDE564-80F2-404C-852E-996C31630DA9}"/>
            </a:ext>
          </a:extLst>
        </xdr:cNvPr>
        <xdr:cNvCxnSpPr/>
      </xdr:nvCxnSpPr>
      <xdr:spPr>
        <a:xfrm>
          <a:off x="16459200" y="6457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4" name="テキスト ボックス 463">
          <a:extLst>
            <a:ext uri="{FF2B5EF4-FFF2-40B4-BE49-F238E27FC236}">
              <a16:creationId xmlns:a16="http://schemas.microsoft.com/office/drawing/2014/main" id="{3D7A2C8A-C9BD-40F6-9E88-58F8566BEAC4}"/>
            </a:ext>
          </a:extLst>
        </xdr:cNvPr>
        <xdr:cNvSpPr txBox="1"/>
      </xdr:nvSpPr>
      <xdr:spPr>
        <a:xfrm>
          <a:off x="16049171" y="6322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5" name="直線コネクタ 464">
          <a:extLst>
            <a:ext uri="{FF2B5EF4-FFF2-40B4-BE49-F238E27FC236}">
              <a16:creationId xmlns:a16="http://schemas.microsoft.com/office/drawing/2014/main" id="{2616EBDD-0E66-462D-920A-E0B140E423D3}"/>
            </a:ext>
          </a:extLst>
        </xdr:cNvPr>
        <xdr:cNvCxnSpPr/>
      </xdr:nvCxnSpPr>
      <xdr:spPr>
        <a:xfrm>
          <a:off x="16459200" y="6019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6" name="テキスト ボックス 465">
          <a:extLst>
            <a:ext uri="{FF2B5EF4-FFF2-40B4-BE49-F238E27FC236}">
              <a16:creationId xmlns:a16="http://schemas.microsoft.com/office/drawing/2014/main" id="{C38A8413-169B-4875-B34F-9B1CAAE3CAD2}"/>
            </a:ext>
          </a:extLst>
        </xdr:cNvPr>
        <xdr:cNvSpPr txBox="1"/>
      </xdr:nvSpPr>
      <xdr:spPr>
        <a:xfrm>
          <a:off x="16049171" y="5883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7" name="直線コネクタ 466">
          <a:extLst>
            <a:ext uri="{FF2B5EF4-FFF2-40B4-BE49-F238E27FC236}">
              <a16:creationId xmlns:a16="http://schemas.microsoft.com/office/drawing/2014/main" id="{71B7E053-45EF-4E04-8331-04418DF6DAEB}"/>
            </a:ext>
          </a:extLst>
        </xdr:cNvPr>
        <xdr:cNvCxnSpPr/>
      </xdr:nvCxnSpPr>
      <xdr:spPr>
        <a:xfrm>
          <a:off x="16459200" y="5581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8" name="テキスト ボックス 467">
          <a:extLst>
            <a:ext uri="{FF2B5EF4-FFF2-40B4-BE49-F238E27FC236}">
              <a16:creationId xmlns:a16="http://schemas.microsoft.com/office/drawing/2014/main" id="{5A4C3C07-C568-4695-8D73-F4FA640D8735}"/>
            </a:ext>
          </a:extLst>
        </xdr:cNvPr>
        <xdr:cNvSpPr txBox="1"/>
      </xdr:nvSpPr>
      <xdr:spPr>
        <a:xfrm>
          <a:off x="1604917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18D7ED0F-35B6-4AF7-842A-4CCF3DF6489A}"/>
            </a:ext>
          </a:extLst>
        </xdr:cNvPr>
        <xdr:cNvCxnSpPr/>
      </xdr:nvCxnSpPr>
      <xdr:spPr>
        <a:xfrm>
          <a:off x="16459200" y="5137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a:extLst>
            <a:ext uri="{FF2B5EF4-FFF2-40B4-BE49-F238E27FC236}">
              <a16:creationId xmlns:a16="http://schemas.microsoft.com/office/drawing/2014/main" id="{2485A396-7940-49FE-B74E-150314AA4907}"/>
            </a:ext>
          </a:extLst>
        </xdr:cNvPr>
        <xdr:cNvSpPr txBox="1"/>
      </xdr:nvSpPr>
      <xdr:spPr>
        <a:xfrm>
          <a:off x="16049171" y="5001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97DC412B-5ECF-424C-BA19-4737FAB22A7E}"/>
            </a:ext>
          </a:extLst>
        </xdr:cNvPr>
        <xdr:cNvSpPr/>
      </xdr:nvSpPr>
      <xdr:spPr>
        <a:xfrm>
          <a:off x="16459200" y="51371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69342</xdr:rowOff>
    </xdr:from>
    <xdr:to>
      <xdr:col>116</xdr:col>
      <xdr:colOff>62864</xdr:colOff>
      <xdr:row>41</xdr:row>
      <xdr:rowOff>117348</xdr:rowOff>
    </xdr:to>
    <xdr:cxnSp macro="">
      <xdr:nvCxnSpPr>
        <xdr:cNvPr id="472" name="直線コネクタ 471">
          <a:extLst>
            <a:ext uri="{FF2B5EF4-FFF2-40B4-BE49-F238E27FC236}">
              <a16:creationId xmlns:a16="http://schemas.microsoft.com/office/drawing/2014/main" id="{71377683-3556-438F-84CD-18F6444DF995}"/>
            </a:ext>
          </a:extLst>
        </xdr:cNvPr>
        <xdr:cNvCxnSpPr/>
      </xdr:nvCxnSpPr>
      <xdr:spPr>
        <a:xfrm flipV="1">
          <a:off x="19951064" y="5517642"/>
          <a:ext cx="0" cy="13688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121175</xdr:rowOff>
    </xdr:from>
    <xdr:ext cx="469744" cy="259045"/>
    <xdr:sp macro="" textlink="">
      <xdr:nvSpPr>
        <xdr:cNvPr id="473" name="【認定こども園・幼稚園・保育所】&#10;一人当たり面積最小値テキスト">
          <a:extLst>
            <a:ext uri="{FF2B5EF4-FFF2-40B4-BE49-F238E27FC236}">
              <a16:creationId xmlns:a16="http://schemas.microsoft.com/office/drawing/2014/main" id="{61ADEF7C-8D85-4F47-9F73-E77A031E6943}"/>
            </a:ext>
          </a:extLst>
        </xdr:cNvPr>
        <xdr:cNvSpPr txBox="1"/>
      </xdr:nvSpPr>
      <xdr:spPr>
        <a:xfrm>
          <a:off x="19989800" y="6890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117348</xdr:rowOff>
    </xdr:from>
    <xdr:to>
      <xdr:col>116</xdr:col>
      <xdr:colOff>152400</xdr:colOff>
      <xdr:row>41</xdr:row>
      <xdr:rowOff>117348</xdr:rowOff>
    </xdr:to>
    <xdr:cxnSp macro="">
      <xdr:nvCxnSpPr>
        <xdr:cNvPr id="474" name="直線コネクタ 473">
          <a:extLst>
            <a:ext uri="{FF2B5EF4-FFF2-40B4-BE49-F238E27FC236}">
              <a16:creationId xmlns:a16="http://schemas.microsoft.com/office/drawing/2014/main" id="{1969C74A-E66A-4DC0-8CC9-CEDD91449411}"/>
            </a:ext>
          </a:extLst>
        </xdr:cNvPr>
        <xdr:cNvCxnSpPr/>
      </xdr:nvCxnSpPr>
      <xdr:spPr>
        <a:xfrm>
          <a:off x="19881850" y="688644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16019</xdr:rowOff>
    </xdr:from>
    <xdr:ext cx="469744" cy="259045"/>
    <xdr:sp macro="" textlink="">
      <xdr:nvSpPr>
        <xdr:cNvPr id="475" name="【認定こども園・幼稚園・保育所】&#10;一人当たり面積最大値テキスト">
          <a:extLst>
            <a:ext uri="{FF2B5EF4-FFF2-40B4-BE49-F238E27FC236}">
              <a16:creationId xmlns:a16="http://schemas.microsoft.com/office/drawing/2014/main" id="{52088B84-14C8-4DEB-89A2-184BAC103BDA}"/>
            </a:ext>
          </a:extLst>
        </xdr:cNvPr>
        <xdr:cNvSpPr txBox="1"/>
      </xdr:nvSpPr>
      <xdr:spPr>
        <a:xfrm>
          <a:off x="19989800" y="5299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69342</xdr:rowOff>
    </xdr:from>
    <xdr:to>
      <xdr:col>116</xdr:col>
      <xdr:colOff>152400</xdr:colOff>
      <xdr:row>33</xdr:row>
      <xdr:rowOff>69342</xdr:rowOff>
    </xdr:to>
    <xdr:cxnSp macro="">
      <xdr:nvCxnSpPr>
        <xdr:cNvPr id="476" name="直線コネクタ 475">
          <a:extLst>
            <a:ext uri="{FF2B5EF4-FFF2-40B4-BE49-F238E27FC236}">
              <a16:creationId xmlns:a16="http://schemas.microsoft.com/office/drawing/2014/main" id="{5F5AA64D-CB93-4B2A-922F-2BA9A6CB8D13}"/>
            </a:ext>
          </a:extLst>
        </xdr:cNvPr>
        <xdr:cNvCxnSpPr/>
      </xdr:nvCxnSpPr>
      <xdr:spPr>
        <a:xfrm>
          <a:off x="19881850" y="551764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169435</xdr:rowOff>
    </xdr:from>
    <xdr:ext cx="469744" cy="259045"/>
    <xdr:sp macro="" textlink="">
      <xdr:nvSpPr>
        <xdr:cNvPr id="477" name="【認定こども園・幼稚園・保育所】&#10;一人当たり面積平均値テキスト">
          <a:extLst>
            <a:ext uri="{FF2B5EF4-FFF2-40B4-BE49-F238E27FC236}">
              <a16:creationId xmlns:a16="http://schemas.microsoft.com/office/drawing/2014/main" id="{A12F6CA9-E0C4-4014-87E1-40499A6D7BF3}"/>
            </a:ext>
          </a:extLst>
        </xdr:cNvPr>
        <xdr:cNvSpPr txBox="1"/>
      </xdr:nvSpPr>
      <xdr:spPr>
        <a:xfrm>
          <a:off x="19989800" y="62717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146558</xdr:rowOff>
    </xdr:from>
    <xdr:to>
      <xdr:col>116</xdr:col>
      <xdr:colOff>114300</xdr:colOff>
      <xdr:row>39</xdr:row>
      <xdr:rowOff>76708</xdr:rowOff>
    </xdr:to>
    <xdr:sp macro="" textlink="">
      <xdr:nvSpPr>
        <xdr:cNvPr id="478" name="フローチャート: 判断 477">
          <a:extLst>
            <a:ext uri="{FF2B5EF4-FFF2-40B4-BE49-F238E27FC236}">
              <a16:creationId xmlns:a16="http://schemas.microsoft.com/office/drawing/2014/main" id="{E3F3CBB2-8AE6-46A1-94B6-AAD186E5E3AC}"/>
            </a:ext>
          </a:extLst>
        </xdr:cNvPr>
        <xdr:cNvSpPr/>
      </xdr:nvSpPr>
      <xdr:spPr>
        <a:xfrm>
          <a:off x="19900900" y="642035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148844</xdr:rowOff>
    </xdr:from>
    <xdr:to>
      <xdr:col>112</xdr:col>
      <xdr:colOff>38100</xdr:colOff>
      <xdr:row>39</xdr:row>
      <xdr:rowOff>78994</xdr:rowOff>
    </xdr:to>
    <xdr:sp macro="" textlink="">
      <xdr:nvSpPr>
        <xdr:cNvPr id="479" name="フローチャート: 判断 478">
          <a:extLst>
            <a:ext uri="{FF2B5EF4-FFF2-40B4-BE49-F238E27FC236}">
              <a16:creationId xmlns:a16="http://schemas.microsoft.com/office/drawing/2014/main" id="{131359D1-F038-4C7F-9246-B22EC38944AB}"/>
            </a:ext>
          </a:extLst>
        </xdr:cNvPr>
        <xdr:cNvSpPr/>
      </xdr:nvSpPr>
      <xdr:spPr>
        <a:xfrm>
          <a:off x="19157950" y="642264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160274</xdr:rowOff>
    </xdr:from>
    <xdr:to>
      <xdr:col>107</xdr:col>
      <xdr:colOff>101600</xdr:colOff>
      <xdr:row>39</xdr:row>
      <xdr:rowOff>90424</xdr:rowOff>
    </xdr:to>
    <xdr:sp macro="" textlink="">
      <xdr:nvSpPr>
        <xdr:cNvPr id="480" name="フローチャート: 判断 479">
          <a:extLst>
            <a:ext uri="{FF2B5EF4-FFF2-40B4-BE49-F238E27FC236}">
              <a16:creationId xmlns:a16="http://schemas.microsoft.com/office/drawing/2014/main" id="{C484AC87-81D6-4422-AA1F-4FD70B2DA856}"/>
            </a:ext>
          </a:extLst>
        </xdr:cNvPr>
        <xdr:cNvSpPr/>
      </xdr:nvSpPr>
      <xdr:spPr>
        <a:xfrm>
          <a:off x="18345150" y="643407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155702</xdr:rowOff>
    </xdr:from>
    <xdr:to>
      <xdr:col>102</xdr:col>
      <xdr:colOff>165100</xdr:colOff>
      <xdr:row>39</xdr:row>
      <xdr:rowOff>85852</xdr:rowOff>
    </xdr:to>
    <xdr:sp macro="" textlink="">
      <xdr:nvSpPr>
        <xdr:cNvPr id="481" name="フローチャート: 判断 480">
          <a:extLst>
            <a:ext uri="{FF2B5EF4-FFF2-40B4-BE49-F238E27FC236}">
              <a16:creationId xmlns:a16="http://schemas.microsoft.com/office/drawing/2014/main" id="{DAB7AE78-FEE1-41A8-9B45-DFD83581BFFE}"/>
            </a:ext>
          </a:extLst>
        </xdr:cNvPr>
        <xdr:cNvSpPr/>
      </xdr:nvSpPr>
      <xdr:spPr>
        <a:xfrm>
          <a:off x="17551400" y="642950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169418</xdr:rowOff>
    </xdr:from>
    <xdr:to>
      <xdr:col>98</xdr:col>
      <xdr:colOff>38100</xdr:colOff>
      <xdr:row>39</xdr:row>
      <xdr:rowOff>99568</xdr:rowOff>
    </xdr:to>
    <xdr:sp macro="" textlink="">
      <xdr:nvSpPr>
        <xdr:cNvPr id="482" name="フローチャート: 判断 481">
          <a:extLst>
            <a:ext uri="{FF2B5EF4-FFF2-40B4-BE49-F238E27FC236}">
              <a16:creationId xmlns:a16="http://schemas.microsoft.com/office/drawing/2014/main" id="{7238ED69-CF37-4646-A632-3917638AF6C1}"/>
            </a:ext>
          </a:extLst>
        </xdr:cNvPr>
        <xdr:cNvSpPr/>
      </xdr:nvSpPr>
      <xdr:spPr>
        <a:xfrm>
          <a:off x="16757650" y="643686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EC217A84-0BB8-49DA-89B2-6D2654400AD9}"/>
            </a:ext>
          </a:extLst>
        </xdr:cNvPr>
        <xdr:cNvSpPr txBox="1"/>
      </xdr:nvSpPr>
      <xdr:spPr>
        <a:xfrm>
          <a:off x="197802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E7653ED9-FD91-4DB2-B6AC-5F803D04D6C2}"/>
            </a:ext>
          </a:extLst>
        </xdr:cNvPr>
        <xdr:cNvSpPr txBox="1"/>
      </xdr:nvSpPr>
      <xdr:spPr>
        <a:xfrm>
          <a:off x="190309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A9606712-A3D3-4B36-9674-DA650D80D086}"/>
            </a:ext>
          </a:extLst>
        </xdr:cNvPr>
        <xdr:cNvSpPr txBox="1"/>
      </xdr:nvSpPr>
      <xdr:spPr>
        <a:xfrm>
          <a:off x="182245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0893D57A-77CA-483D-AAC2-6FB1D496D689}"/>
            </a:ext>
          </a:extLst>
        </xdr:cNvPr>
        <xdr:cNvSpPr txBox="1"/>
      </xdr:nvSpPr>
      <xdr:spPr>
        <a:xfrm>
          <a:off x="174307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8B6DD812-7FDE-47D4-B447-5C8053B5C8A9}"/>
            </a:ext>
          </a:extLst>
        </xdr:cNvPr>
        <xdr:cNvSpPr txBox="1"/>
      </xdr:nvSpPr>
      <xdr:spPr>
        <a:xfrm>
          <a:off x="166306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109982</xdr:rowOff>
    </xdr:from>
    <xdr:to>
      <xdr:col>116</xdr:col>
      <xdr:colOff>114300</xdr:colOff>
      <xdr:row>41</xdr:row>
      <xdr:rowOff>40132</xdr:rowOff>
    </xdr:to>
    <xdr:sp macro="" textlink="">
      <xdr:nvSpPr>
        <xdr:cNvPr id="488" name="楕円 487">
          <a:extLst>
            <a:ext uri="{FF2B5EF4-FFF2-40B4-BE49-F238E27FC236}">
              <a16:creationId xmlns:a16="http://schemas.microsoft.com/office/drawing/2014/main" id="{6FC1195F-3E98-427D-8848-159FFE98A5FE}"/>
            </a:ext>
          </a:extLst>
        </xdr:cNvPr>
        <xdr:cNvSpPr/>
      </xdr:nvSpPr>
      <xdr:spPr>
        <a:xfrm>
          <a:off x="19900900" y="671398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88409</xdr:rowOff>
    </xdr:from>
    <xdr:ext cx="469744" cy="259045"/>
    <xdr:sp macro="" textlink="">
      <xdr:nvSpPr>
        <xdr:cNvPr id="489" name="【認定こども園・幼稚園・保育所】&#10;一人当たり面積該当値テキスト">
          <a:extLst>
            <a:ext uri="{FF2B5EF4-FFF2-40B4-BE49-F238E27FC236}">
              <a16:creationId xmlns:a16="http://schemas.microsoft.com/office/drawing/2014/main" id="{FD4D4C7A-A58E-4333-A125-F746162FADE8}"/>
            </a:ext>
          </a:extLst>
        </xdr:cNvPr>
        <xdr:cNvSpPr txBox="1"/>
      </xdr:nvSpPr>
      <xdr:spPr>
        <a:xfrm>
          <a:off x="19989800" y="6692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114554</xdr:rowOff>
    </xdr:from>
    <xdr:to>
      <xdr:col>112</xdr:col>
      <xdr:colOff>38100</xdr:colOff>
      <xdr:row>41</xdr:row>
      <xdr:rowOff>44704</xdr:rowOff>
    </xdr:to>
    <xdr:sp macro="" textlink="">
      <xdr:nvSpPr>
        <xdr:cNvPr id="490" name="楕円 489">
          <a:extLst>
            <a:ext uri="{FF2B5EF4-FFF2-40B4-BE49-F238E27FC236}">
              <a16:creationId xmlns:a16="http://schemas.microsoft.com/office/drawing/2014/main" id="{58B33404-B377-4A89-BDAE-8A54BA5DC2C2}"/>
            </a:ext>
          </a:extLst>
        </xdr:cNvPr>
        <xdr:cNvSpPr/>
      </xdr:nvSpPr>
      <xdr:spPr>
        <a:xfrm>
          <a:off x="19157950" y="6718554"/>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160782</xdr:rowOff>
    </xdr:from>
    <xdr:to>
      <xdr:col>116</xdr:col>
      <xdr:colOff>63500</xdr:colOff>
      <xdr:row>40</xdr:row>
      <xdr:rowOff>165354</xdr:rowOff>
    </xdr:to>
    <xdr:cxnSp macro="">
      <xdr:nvCxnSpPr>
        <xdr:cNvPr id="491" name="直線コネクタ 490">
          <a:extLst>
            <a:ext uri="{FF2B5EF4-FFF2-40B4-BE49-F238E27FC236}">
              <a16:creationId xmlns:a16="http://schemas.microsoft.com/office/drawing/2014/main" id="{F2EED699-4479-4466-A8AD-D88D8FE91CFE}"/>
            </a:ext>
          </a:extLst>
        </xdr:cNvPr>
        <xdr:cNvCxnSpPr/>
      </xdr:nvCxnSpPr>
      <xdr:spPr>
        <a:xfrm flipV="1">
          <a:off x="19202400" y="6764782"/>
          <a:ext cx="7493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116840</xdr:rowOff>
    </xdr:from>
    <xdr:to>
      <xdr:col>107</xdr:col>
      <xdr:colOff>101600</xdr:colOff>
      <xdr:row>41</xdr:row>
      <xdr:rowOff>46990</xdr:rowOff>
    </xdr:to>
    <xdr:sp macro="" textlink="">
      <xdr:nvSpPr>
        <xdr:cNvPr id="492" name="楕円 491">
          <a:extLst>
            <a:ext uri="{FF2B5EF4-FFF2-40B4-BE49-F238E27FC236}">
              <a16:creationId xmlns:a16="http://schemas.microsoft.com/office/drawing/2014/main" id="{B1A88C91-0148-436E-8518-3E93753BE764}"/>
            </a:ext>
          </a:extLst>
        </xdr:cNvPr>
        <xdr:cNvSpPr/>
      </xdr:nvSpPr>
      <xdr:spPr>
        <a:xfrm>
          <a:off x="18345150" y="672084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165354</xdr:rowOff>
    </xdr:from>
    <xdr:to>
      <xdr:col>111</xdr:col>
      <xdr:colOff>177800</xdr:colOff>
      <xdr:row>40</xdr:row>
      <xdr:rowOff>167640</xdr:rowOff>
    </xdr:to>
    <xdr:cxnSp macro="">
      <xdr:nvCxnSpPr>
        <xdr:cNvPr id="493" name="直線コネクタ 492">
          <a:extLst>
            <a:ext uri="{FF2B5EF4-FFF2-40B4-BE49-F238E27FC236}">
              <a16:creationId xmlns:a16="http://schemas.microsoft.com/office/drawing/2014/main" id="{5DAF3C92-F630-4775-AE53-E630FD1FCFB4}"/>
            </a:ext>
          </a:extLst>
        </xdr:cNvPr>
        <xdr:cNvCxnSpPr/>
      </xdr:nvCxnSpPr>
      <xdr:spPr>
        <a:xfrm flipV="1">
          <a:off x="18395950" y="6769354"/>
          <a:ext cx="80645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121412</xdr:rowOff>
    </xdr:from>
    <xdr:to>
      <xdr:col>102</xdr:col>
      <xdr:colOff>165100</xdr:colOff>
      <xdr:row>41</xdr:row>
      <xdr:rowOff>51562</xdr:rowOff>
    </xdr:to>
    <xdr:sp macro="" textlink="">
      <xdr:nvSpPr>
        <xdr:cNvPr id="494" name="楕円 493">
          <a:extLst>
            <a:ext uri="{FF2B5EF4-FFF2-40B4-BE49-F238E27FC236}">
              <a16:creationId xmlns:a16="http://schemas.microsoft.com/office/drawing/2014/main" id="{1F8B62FC-9FEB-4789-B633-785D0AD18C66}"/>
            </a:ext>
          </a:extLst>
        </xdr:cNvPr>
        <xdr:cNvSpPr/>
      </xdr:nvSpPr>
      <xdr:spPr>
        <a:xfrm>
          <a:off x="17551400" y="672541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167640</xdr:rowOff>
    </xdr:from>
    <xdr:to>
      <xdr:col>107</xdr:col>
      <xdr:colOff>50800</xdr:colOff>
      <xdr:row>41</xdr:row>
      <xdr:rowOff>762</xdr:rowOff>
    </xdr:to>
    <xdr:cxnSp macro="">
      <xdr:nvCxnSpPr>
        <xdr:cNvPr id="495" name="直線コネクタ 494">
          <a:extLst>
            <a:ext uri="{FF2B5EF4-FFF2-40B4-BE49-F238E27FC236}">
              <a16:creationId xmlns:a16="http://schemas.microsoft.com/office/drawing/2014/main" id="{B7CE3300-BE1D-4515-8BFC-9B67C727178F}"/>
            </a:ext>
          </a:extLst>
        </xdr:cNvPr>
        <xdr:cNvCxnSpPr/>
      </xdr:nvCxnSpPr>
      <xdr:spPr>
        <a:xfrm flipV="1">
          <a:off x="17602200" y="6771640"/>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123698</xdr:rowOff>
    </xdr:from>
    <xdr:to>
      <xdr:col>98</xdr:col>
      <xdr:colOff>38100</xdr:colOff>
      <xdr:row>41</xdr:row>
      <xdr:rowOff>53848</xdr:rowOff>
    </xdr:to>
    <xdr:sp macro="" textlink="">
      <xdr:nvSpPr>
        <xdr:cNvPr id="496" name="楕円 495">
          <a:extLst>
            <a:ext uri="{FF2B5EF4-FFF2-40B4-BE49-F238E27FC236}">
              <a16:creationId xmlns:a16="http://schemas.microsoft.com/office/drawing/2014/main" id="{C6F90800-FD8B-4D8E-8425-CC3B801DC279}"/>
            </a:ext>
          </a:extLst>
        </xdr:cNvPr>
        <xdr:cNvSpPr/>
      </xdr:nvSpPr>
      <xdr:spPr>
        <a:xfrm>
          <a:off x="16757650" y="672769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762</xdr:rowOff>
    </xdr:from>
    <xdr:to>
      <xdr:col>102</xdr:col>
      <xdr:colOff>114300</xdr:colOff>
      <xdr:row>41</xdr:row>
      <xdr:rowOff>3048</xdr:rowOff>
    </xdr:to>
    <xdr:cxnSp macro="">
      <xdr:nvCxnSpPr>
        <xdr:cNvPr id="497" name="直線コネクタ 496">
          <a:extLst>
            <a:ext uri="{FF2B5EF4-FFF2-40B4-BE49-F238E27FC236}">
              <a16:creationId xmlns:a16="http://schemas.microsoft.com/office/drawing/2014/main" id="{7CAB79C2-111F-44B9-9C29-8731E1318E54}"/>
            </a:ext>
          </a:extLst>
        </xdr:cNvPr>
        <xdr:cNvCxnSpPr/>
      </xdr:nvCxnSpPr>
      <xdr:spPr>
        <a:xfrm flipV="1">
          <a:off x="16802100" y="6769862"/>
          <a:ext cx="8001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95521</xdr:rowOff>
    </xdr:from>
    <xdr:ext cx="469744" cy="259045"/>
    <xdr:sp macro="" textlink="">
      <xdr:nvSpPr>
        <xdr:cNvPr id="498" name="n_1aveValue【認定こども園・幼稚園・保育所】&#10;一人当たり面積">
          <a:extLst>
            <a:ext uri="{FF2B5EF4-FFF2-40B4-BE49-F238E27FC236}">
              <a16:creationId xmlns:a16="http://schemas.microsoft.com/office/drawing/2014/main" id="{8CB79A51-8A4D-4C50-A0A3-BBB29290A676}"/>
            </a:ext>
          </a:extLst>
        </xdr:cNvPr>
        <xdr:cNvSpPr txBox="1"/>
      </xdr:nvSpPr>
      <xdr:spPr>
        <a:xfrm>
          <a:off x="18980227" y="6204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106951</xdr:rowOff>
    </xdr:from>
    <xdr:ext cx="469744" cy="259045"/>
    <xdr:sp macro="" textlink="">
      <xdr:nvSpPr>
        <xdr:cNvPr id="499" name="n_2aveValue【認定こども園・幼稚園・保育所】&#10;一人当たり面積">
          <a:extLst>
            <a:ext uri="{FF2B5EF4-FFF2-40B4-BE49-F238E27FC236}">
              <a16:creationId xmlns:a16="http://schemas.microsoft.com/office/drawing/2014/main" id="{9E175070-C310-40CE-83F8-40FFAC4902D1}"/>
            </a:ext>
          </a:extLst>
        </xdr:cNvPr>
        <xdr:cNvSpPr txBox="1"/>
      </xdr:nvSpPr>
      <xdr:spPr>
        <a:xfrm>
          <a:off x="18180127" y="6215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102379</xdr:rowOff>
    </xdr:from>
    <xdr:ext cx="469744" cy="259045"/>
    <xdr:sp macro="" textlink="">
      <xdr:nvSpPr>
        <xdr:cNvPr id="500" name="n_3aveValue【認定こども園・幼稚園・保育所】&#10;一人当たり面積">
          <a:extLst>
            <a:ext uri="{FF2B5EF4-FFF2-40B4-BE49-F238E27FC236}">
              <a16:creationId xmlns:a16="http://schemas.microsoft.com/office/drawing/2014/main" id="{B79DA7A6-E63F-42BB-9D5A-8CFBCD3D8EDA}"/>
            </a:ext>
          </a:extLst>
        </xdr:cNvPr>
        <xdr:cNvSpPr txBox="1"/>
      </xdr:nvSpPr>
      <xdr:spPr>
        <a:xfrm>
          <a:off x="17386377" y="62110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116095</xdr:rowOff>
    </xdr:from>
    <xdr:ext cx="469744" cy="259045"/>
    <xdr:sp macro="" textlink="">
      <xdr:nvSpPr>
        <xdr:cNvPr id="501" name="n_4aveValue【認定こども園・幼稚園・保育所】&#10;一人当たり面積">
          <a:extLst>
            <a:ext uri="{FF2B5EF4-FFF2-40B4-BE49-F238E27FC236}">
              <a16:creationId xmlns:a16="http://schemas.microsoft.com/office/drawing/2014/main" id="{1B1A36B1-D1FC-4797-B712-D77AB0E5FB2F}"/>
            </a:ext>
          </a:extLst>
        </xdr:cNvPr>
        <xdr:cNvSpPr txBox="1"/>
      </xdr:nvSpPr>
      <xdr:spPr>
        <a:xfrm>
          <a:off x="16592627" y="6224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35831</xdr:rowOff>
    </xdr:from>
    <xdr:ext cx="469744" cy="259045"/>
    <xdr:sp macro="" textlink="">
      <xdr:nvSpPr>
        <xdr:cNvPr id="502" name="n_1mainValue【認定こども園・幼稚園・保育所】&#10;一人当たり面積">
          <a:extLst>
            <a:ext uri="{FF2B5EF4-FFF2-40B4-BE49-F238E27FC236}">
              <a16:creationId xmlns:a16="http://schemas.microsoft.com/office/drawing/2014/main" id="{FC1BA8B8-6C4C-4EC7-BD8D-D63DCA955FA2}"/>
            </a:ext>
          </a:extLst>
        </xdr:cNvPr>
        <xdr:cNvSpPr txBox="1"/>
      </xdr:nvSpPr>
      <xdr:spPr>
        <a:xfrm>
          <a:off x="18980227" y="6804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38117</xdr:rowOff>
    </xdr:from>
    <xdr:ext cx="469744" cy="259045"/>
    <xdr:sp macro="" textlink="">
      <xdr:nvSpPr>
        <xdr:cNvPr id="503" name="n_2mainValue【認定こども園・幼稚園・保育所】&#10;一人当たり面積">
          <a:extLst>
            <a:ext uri="{FF2B5EF4-FFF2-40B4-BE49-F238E27FC236}">
              <a16:creationId xmlns:a16="http://schemas.microsoft.com/office/drawing/2014/main" id="{1BC6C4AD-C64A-4FE9-BCA0-C2A3237FDEE2}"/>
            </a:ext>
          </a:extLst>
        </xdr:cNvPr>
        <xdr:cNvSpPr txBox="1"/>
      </xdr:nvSpPr>
      <xdr:spPr>
        <a:xfrm>
          <a:off x="18180127" y="6807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42689</xdr:rowOff>
    </xdr:from>
    <xdr:ext cx="469744" cy="259045"/>
    <xdr:sp macro="" textlink="">
      <xdr:nvSpPr>
        <xdr:cNvPr id="504" name="n_3mainValue【認定こども園・幼稚園・保育所】&#10;一人当たり面積">
          <a:extLst>
            <a:ext uri="{FF2B5EF4-FFF2-40B4-BE49-F238E27FC236}">
              <a16:creationId xmlns:a16="http://schemas.microsoft.com/office/drawing/2014/main" id="{84AD83C1-5987-41F8-B6C7-F778AF14F2B5}"/>
            </a:ext>
          </a:extLst>
        </xdr:cNvPr>
        <xdr:cNvSpPr txBox="1"/>
      </xdr:nvSpPr>
      <xdr:spPr>
        <a:xfrm>
          <a:off x="17386377" y="6811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44975</xdr:rowOff>
    </xdr:from>
    <xdr:ext cx="469744" cy="259045"/>
    <xdr:sp macro="" textlink="">
      <xdr:nvSpPr>
        <xdr:cNvPr id="505" name="n_4mainValue【認定こども園・幼稚園・保育所】&#10;一人当たり面積">
          <a:extLst>
            <a:ext uri="{FF2B5EF4-FFF2-40B4-BE49-F238E27FC236}">
              <a16:creationId xmlns:a16="http://schemas.microsoft.com/office/drawing/2014/main" id="{9BC813DC-711E-48B4-B472-B4D8D1386FB4}"/>
            </a:ext>
          </a:extLst>
        </xdr:cNvPr>
        <xdr:cNvSpPr txBox="1"/>
      </xdr:nvSpPr>
      <xdr:spPr>
        <a:xfrm>
          <a:off x="16592627" y="6814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8BA22DBC-2004-485D-8FFD-441F0049AEAF}"/>
            </a:ext>
          </a:extLst>
        </xdr:cNvPr>
        <xdr:cNvSpPr/>
      </xdr:nvSpPr>
      <xdr:spPr>
        <a:xfrm>
          <a:off x="11207750" y="77089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692CA2CA-D437-408F-A7DD-1FB68042D9CB}"/>
            </a:ext>
          </a:extLst>
        </xdr:cNvPr>
        <xdr:cNvSpPr/>
      </xdr:nvSpPr>
      <xdr:spPr>
        <a:xfrm>
          <a:off x="113157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5DA3F78A-575E-4057-A32F-156A95CF4803}"/>
            </a:ext>
          </a:extLst>
        </xdr:cNvPr>
        <xdr:cNvSpPr/>
      </xdr:nvSpPr>
      <xdr:spPr>
        <a:xfrm>
          <a:off x="113157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1534B234-F771-485C-92EB-C60FD52ABE0B}"/>
            </a:ext>
          </a:extLst>
        </xdr:cNvPr>
        <xdr:cNvSpPr/>
      </xdr:nvSpPr>
      <xdr:spPr>
        <a:xfrm>
          <a:off x="1223645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3F4A1CF1-04F5-4F1C-8FD5-55CB56CE99CC}"/>
            </a:ext>
          </a:extLst>
        </xdr:cNvPr>
        <xdr:cNvSpPr/>
      </xdr:nvSpPr>
      <xdr:spPr>
        <a:xfrm>
          <a:off x="1223645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EB3D1704-9314-45BF-AAF0-500BD553525C}"/>
            </a:ext>
          </a:extLst>
        </xdr:cNvPr>
        <xdr:cNvSpPr/>
      </xdr:nvSpPr>
      <xdr:spPr>
        <a:xfrm>
          <a:off x="1326515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249DF242-7C93-4B38-A898-30D533589E6E}"/>
            </a:ext>
          </a:extLst>
        </xdr:cNvPr>
        <xdr:cNvSpPr/>
      </xdr:nvSpPr>
      <xdr:spPr>
        <a:xfrm>
          <a:off x="1326515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43E74351-E4B1-4A5D-B7BB-50136218CD02}"/>
            </a:ext>
          </a:extLst>
        </xdr:cNvPr>
        <xdr:cNvSpPr/>
      </xdr:nvSpPr>
      <xdr:spPr>
        <a:xfrm>
          <a:off x="11207750" y="88074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A1CA6076-8F4E-447A-9B15-5FEDFA989A25}"/>
            </a:ext>
          </a:extLst>
        </xdr:cNvPr>
        <xdr:cNvSpPr txBox="1"/>
      </xdr:nvSpPr>
      <xdr:spPr>
        <a:xfrm>
          <a:off x="11169650" y="86233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4E49ECC7-445E-4C11-AF22-A1F9BD8B6ACF}"/>
            </a:ext>
          </a:extLst>
        </xdr:cNvPr>
        <xdr:cNvCxnSpPr/>
      </xdr:nvCxnSpPr>
      <xdr:spPr>
        <a:xfrm>
          <a:off x="11207750" y="110109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53412404-FC72-4EB2-B1A4-8ABEC5935B49}"/>
            </a:ext>
          </a:extLst>
        </xdr:cNvPr>
        <xdr:cNvSpPr txBox="1"/>
      </xdr:nvSpPr>
      <xdr:spPr>
        <a:xfrm>
          <a:off x="10797721" y="10875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7" name="直線コネクタ 516">
          <a:extLst>
            <a:ext uri="{FF2B5EF4-FFF2-40B4-BE49-F238E27FC236}">
              <a16:creationId xmlns:a16="http://schemas.microsoft.com/office/drawing/2014/main" id="{B7B4EB83-B98C-4B84-BD77-B86F3B232209}"/>
            </a:ext>
          </a:extLst>
        </xdr:cNvPr>
        <xdr:cNvCxnSpPr/>
      </xdr:nvCxnSpPr>
      <xdr:spPr>
        <a:xfrm>
          <a:off x="11207750" y="10697028"/>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8" name="テキスト ボックス 517">
          <a:extLst>
            <a:ext uri="{FF2B5EF4-FFF2-40B4-BE49-F238E27FC236}">
              <a16:creationId xmlns:a16="http://schemas.microsoft.com/office/drawing/2014/main" id="{36C224CF-71AD-4C49-80A5-64F303D7D546}"/>
            </a:ext>
          </a:extLst>
        </xdr:cNvPr>
        <xdr:cNvSpPr txBox="1"/>
      </xdr:nvSpPr>
      <xdr:spPr>
        <a:xfrm>
          <a:off x="10842791" y="1056115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9" name="直線コネクタ 518">
          <a:extLst>
            <a:ext uri="{FF2B5EF4-FFF2-40B4-BE49-F238E27FC236}">
              <a16:creationId xmlns:a16="http://schemas.microsoft.com/office/drawing/2014/main" id="{5AF6ADB6-08AD-4119-BAFA-80D41EBBA76B}"/>
            </a:ext>
          </a:extLst>
        </xdr:cNvPr>
        <xdr:cNvCxnSpPr/>
      </xdr:nvCxnSpPr>
      <xdr:spPr>
        <a:xfrm>
          <a:off x="11207750" y="1038315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0" name="テキスト ボックス 519">
          <a:extLst>
            <a:ext uri="{FF2B5EF4-FFF2-40B4-BE49-F238E27FC236}">
              <a16:creationId xmlns:a16="http://schemas.microsoft.com/office/drawing/2014/main" id="{2593AC6C-E912-4BA2-8BFA-0AC14BA5EA31}"/>
            </a:ext>
          </a:extLst>
        </xdr:cNvPr>
        <xdr:cNvSpPr txBox="1"/>
      </xdr:nvSpPr>
      <xdr:spPr>
        <a:xfrm>
          <a:off x="10842791" y="102409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1" name="直線コネクタ 520">
          <a:extLst>
            <a:ext uri="{FF2B5EF4-FFF2-40B4-BE49-F238E27FC236}">
              <a16:creationId xmlns:a16="http://schemas.microsoft.com/office/drawing/2014/main" id="{3B236466-A447-42A8-A47A-11B160CE120E}"/>
            </a:ext>
          </a:extLst>
        </xdr:cNvPr>
        <xdr:cNvCxnSpPr/>
      </xdr:nvCxnSpPr>
      <xdr:spPr>
        <a:xfrm>
          <a:off x="11207750" y="1006928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2" name="テキスト ボックス 521">
          <a:extLst>
            <a:ext uri="{FF2B5EF4-FFF2-40B4-BE49-F238E27FC236}">
              <a16:creationId xmlns:a16="http://schemas.microsoft.com/office/drawing/2014/main" id="{0E634CFF-A23B-4202-855A-501F8ED9D494}"/>
            </a:ext>
          </a:extLst>
        </xdr:cNvPr>
        <xdr:cNvSpPr txBox="1"/>
      </xdr:nvSpPr>
      <xdr:spPr>
        <a:xfrm>
          <a:off x="10842791" y="9927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3" name="直線コネクタ 522">
          <a:extLst>
            <a:ext uri="{FF2B5EF4-FFF2-40B4-BE49-F238E27FC236}">
              <a16:creationId xmlns:a16="http://schemas.microsoft.com/office/drawing/2014/main" id="{F89EBEF9-D559-4E27-95BD-019E707CC093}"/>
            </a:ext>
          </a:extLst>
        </xdr:cNvPr>
        <xdr:cNvCxnSpPr/>
      </xdr:nvCxnSpPr>
      <xdr:spPr>
        <a:xfrm>
          <a:off x="11207750" y="974906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4" name="テキスト ボックス 523">
          <a:extLst>
            <a:ext uri="{FF2B5EF4-FFF2-40B4-BE49-F238E27FC236}">
              <a16:creationId xmlns:a16="http://schemas.microsoft.com/office/drawing/2014/main" id="{3B35CA01-C4E3-4031-944A-6E64499FCF16}"/>
            </a:ext>
          </a:extLst>
        </xdr:cNvPr>
        <xdr:cNvSpPr txBox="1"/>
      </xdr:nvSpPr>
      <xdr:spPr>
        <a:xfrm>
          <a:off x="10842791" y="96131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5" name="直線コネクタ 524">
          <a:extLst>
            <a:ext uri="{FF2B5EF4-FFF2-40B4-BE49-F238E27FC236}">
              <a16:creationId xmlns:a16="http://schemas.microsoft.com/office/drawing/2014/main" id="{10278840-CEA6-4505-94A6-307F2E74AFCE}"/>
            </a:ext>
          </a:extLst>
        </xdr:cNvPr>
        <xdr:cNvCxnSpPr/>
      </xdr:nvCxnSpPr>
      <xdr:spPr>
        <a:xfrm>
          <a:off x="11207750" y="943519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6" name="テキスト ボックス 525">
          <a:extLst>
            <a:ext uri="{FF2B5EF4-FFF2-40B4-BE49-F238E27FC236}">
              <a16:creationId xmlns:a16="http://schemas.microsoft.com/office/drawing/2014/main" id="{CC963432-39FB-4D35-A80D-98280A00AB0E}"/>
            </a:ext>
          </a:extLst>
        </xdr:cNvPr>
        <xdr:cNvSpPr txBox="1"/>
      </xdr:nvSpPr>
      <xdr:spPr>
        <a:xfrm>
          <a:off x="10842791" y="9299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7" name="直線コネクタ 526">
          <a:extLst>
            <a:ext uri="{FF2B5EF4-FFF2-40B4-BE49-F238E27FC236}">
              <a16:creationId xmlns:a16="http://schemas.microsoft.com/office/drawing/2014/main" id="{41CB151D-A9CE-4101-9F05-3B7E12EADEC3}"/>
            </a:ext>
          </a:extLst>
        </xdr:cNvPr>
        <xdr:cNvCxnSpPr/>
      </xdr:nvCxnSpPr>
      <xdr:spPr>
        <a:xfrm>
          <a:off x="11207750" y="9121322"/>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8" name="テキスト ボックス 527">
          <a:extLst>
            <a:ext uri="{FF2B5EF4-FFF2-40B4-BE49-F238E27FC236}">
              <a16:creationId xmlns:a16="http://schemas.microsoft.com/office/drawing/2014/main" id="{C6B59772-30B8-4F2F-A536-9394AE6B322C}"/>
            </a:ext>
          </a:extLst>
        </xdr:cNvPr>
        <xdr:cNvSpPr txBox="1"/>
      </xdr:nvSpPr>
      <xdr:spPr>
        <a:xfrm>
          <a:off x="10842791" y="89854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a:extLst>
            <a:ext uri="{FF2B5EF4-FFF2-40B4-BE49-F238E27FC236}">
              <a16:creationId xmlns:a16="http://schemas.microsoft.com/office/drawing/2014/main" id="{7A5CE2CC-59AF-4E43-9A38-C5509F6FE9B8}"/>
            </a:ext>
          </a:extLst>
        </xdr:cNvPr>
        <xdr:cNvCxnSpPr/>
      </xdr:nvCxnSpPr>
      <xdr:spPr>
        <a:xfrm>
          <a:off x="11207750" y="88074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0" name="テキスト ボックス 529">
          <a:extLst>
            <a:ext uri="{FF2B5EF4-FFF2-40B4-BE49-F238E27FC236}">
              <a16:creationId xmlns:a16="http://schemas.microsoft.com/office/drawing/2014/main" id="{5AD0C416-885B-4B8D-8653-9A5322203364}"/>
            </a:ext>
          </a:extLst>
        </xdr:cNvPr>
        <xdr:cNvSpPr txBox="1"/>
      </xdr:nvSpPr>
      <xdr:spPr>
        <a:xfrm>
          <a:off x="10842791" y="8671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学校施設】&#10;有形固定資産減価償却率グラフ枠">
          <a:extLst>
            <a:ext uri="{FF2B5EF4-FFF2-40B4-BE49-F238E27FC236}">
              <a16:creationId xmlns:a16="http://schemas.microsoft.com/office/drawing/2014/main" id="{53F1DABA-588D-4818-BBBC-300D577A2E10}"/>
            </a:ext>
          </a:extLst>
        </xdr:cNvPr>
        <xdr:cNvSpPr/>
      </xdr:nvSpPr>
      <xdr:spPr>
        <a:xfrm>
          <a:off x="11207750" y="88074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73478</xdr:rowOff>
    </xdr:from>
    <xdr:to>
      <xdr:col>85</xdr:col>
      <xdr:colOff>126364</xdr:colOff>
      <xdr:row>64</xdr:row>
      <xdr:rowOff>48985</xdr:rowOff>
    </xdr:to>
    <xdr:cxnSp macro="">
      <xdr:nvCxnSpPr>
        <xdr:cNvPr id="532" name="直線コネクタ 531">
          <a:extLst>
            <a:ext uri="{FF2B5EF4-FFF2-40B4-BE49-F238E27FC236}">
              <a16:creationId xmlns:a16="http://schemas.microsoft.com/office/drawing/2014/main" id="{B0D1E49C-7C01-45C6-A438-050832131E92}"/>
            </a:ext>
          </a:extLst>
        </xdr:cNvPr>
        <xdr:cNvCxnSpPr/>
      </xdr:nvCxnSpPr>
      <xdr:spPr>
        <a:xfrm flipV="1">
          <a:off x="14699614" y="9153978"/>
          <a:ext cx="0" cy="14614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52812</xdr:rowOff>
    </xdr:from>
    <xdr:ext cx="405111" cy="259045"/>
    <xdr:sp macro="" textlink="">
      <xdr:nvSpPr>
        <xdr:cNvPr id="533" name="【学校施設】&#10;有形固定資産減価償却率最小値テキスト">
          <a:extLst>
            <a:ext uri="{FF2B5EF4-FFF2-40B4-BE49-F238E27FC236}">
              <a16:creationId xmlns:a16="http://schemas.microsoft.com/office/drawing/2014/main" id="{8153276E-36BD-44B7-9264-C0C4C8C74F1A}"/>
            </a:ext>
          </a:extLst>
        </xdr:cNvPr>
        <xdr:cNvSpPr txBox="1"/>
      </xdr:nvSpPr>
      <xdr:spPr>
        <a:xfrm>
          <a:off x="14738350" y="10619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48985</xdr:rowOff>
    </xdr:from>
    <xdr:to>
      <xdr:col>86</xdr:col>
      <xdr:colOff>25400</xdr:colOff>
      <xdr:row>64</xdr:row>
      <xdr:rowOff>48985</xdr:rowOff>
    </xdr:to>
    <xdr:cxnSp macro="">
      <xdr:nvCxnSpPr>
        <xdr:cNvPr id="534" name="直線コネクタ 533">
          <a:extLst>
            <a:ext uri="{FF2B5EF4-FFF2-40B4-BE49-F238E27FC236}">
              <a16:creationId xmlns:a16="http://schemas.microsoft.com/office/drawing/2014/main" id="{B5379DED-AC3E-49E7-B128-5A89A26D1456}"/>
            </a:ext>
          </a:extLst>
        </xdr:cNvPr>
        <xdr:cNvCxnSpPr/>
      </xdr:nvCxnSpPr>
      <xdr:spPr>
        <a:xfrm>
          <a:off x="14611350" y="1061538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20155</xdr:rowOff>
    </xdr:from>
    <xdr:ext cx="405111" cy="259045"/>
    <xdr:sp macro="" textlink="">
      <xdr:nvSpPr>
        <xdr:cNvPr id="535" name="【学校施設】&#10;有形固定資産減価償却率最大値テキスト">
          <a:extLst>
            <a:ext uri="{FF2B5EF4-FFF2-40B4-BE49-F238E27FC236}">
              <a16:creationId xmlns:a16="http://schemas.microsoft.com/office/drawing/2014/main" id="{7F81FB19-9231-4EAA-B43F-2472435F1467}"/>
            </a:ext>
          </a:extLst>
        </xdr:cNvPr>
        <xdr:cNvSpPr txBox="1"/>
      </xdr:nvSpPr>
      <xdr:spPr>
        <a:xfrm>
          <a:off x="14738350" y="8935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73478</xdr:rowOff>
    </xdr:from>
    <xdr:to>
      <xdr:col>86</xdr:col>
      <xdr:colOff>25400</xdr:colOff>
      <xdr:row>55</xdr:row>
      <xdr:rowOff>73478</xdr:rowOff>
    </xdr:to>
    <xdr:cxnSp macro="">
      <xdr:nvCxnSpPr>
        <xdr:cNvPr id="536" name="直線コネクタ 535">
          <a:extLst>
            <a:ext uri="{FF2B5EF4-FFF2-40B4-BE49-F238E27FC236}">
              <a16:creationId xmlns:a16="http://schemas.microsoft.com/office/drawing/2014/main" id="{22B64F99-174D-4AAC-A3E7-C47A75AABD84}"/>
            </a:ext>
          </a:extLst>
        </xdr:cNvPr>
        <xdr:cNvCxnSpPr/>
      </xdr:nvCxnSpPr>
      <xdr:spPr>
        <a:xfrm>
          <a:off x="14611350" y="915397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146793</xdr:rowOff>
    </xdr:from>
    <xdr:ext cx="405111" cy="259045"/>
    <xdr:sp macro="" textlink="">
      <xdr:nvSpPr>
        <xdr:cNvPr id="537" name="【学校施設】&#10;有形固定資産減価償却率平均値テキスト">
          <a:extLst>
            <a:ext uri="{FF2B5EF4-FFF2-40B4-BE49-F238E27FC236}">
              <a16:creationId xmlns:a16="http://schemas.microsoft.com/office/drawing/2014/main" id="{FBCD5A20-F4B3-400C-BEF6-530B1E710D8F}"/>
            </a:ext>
          </a:extLst>
        </xdr:cNvPr>
        <xdr:cNvSpPr txBox="1"/>
      </xdr:nvSpPr>
      <xdr:spPr>
        <a:xfrm>
          <a:off x="14738350" y="97225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123916</xdr:rowOff>
    </xdr:from>
    <xdr:to>
      <xdr:col>85</xdr:col>
      <xdr:colOff>177800</xdr:colOff>
      <xdr:row>60</xdr:row>
      <xdr:rowOff>54066</xdr:rowOff>
    </xdr:to>
    <xdr:sp macro="" textlink="">
      <xdr:nvSpPr>
        <xdr:cNvPr id="538" name="フローチャート: 判断 537">
          <a:extLst>
            <a:ext uri="{FF2B5EF4-FFF2-40B4-BE49-F238E27FC236}">
              <a16:creationId xmlns:a16="http://schemas.microsoft.com/office/drawing/2014/main" id="{E48A7139-D581-4332-A64C-E2CAFE53DC19}"/>
            </a:ext>
          </a:extLst>
        </xdr:cNvPr>
        <xdr:cNvSpPr/>
      </xdr:nvSpPr>
      <xdr:spPr>
        <a:xfrm>
          <a:off x="14649450" y="986481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81462</xdr:rowOff>
    </xdr:from>
    <xdr:to>
      <xdr:col>81</xdr:col>
      <xdr:colOff>101600</xdr:colOff>
      <xdr:row>60</xdr:row>
      <xdr:rowOff>11612</xdr:rowOff>
    </xdr:to>
    <xdr:sp macro="" textlink="">
      <xdr:nvSpPr>
        <xdr:cNvPr id="539" name="フローチャート: 判断 538">
          <a:extLst>
            <a:ext uri="{FF2B5EF4-FFF2-40B4-BE49-F238E27FC236}">
              <a16:creationId xmlns:a16="http://schemas.microsoft.com/office/drawing/2014/main" id="{1B16FE25-4C91-4190-88CB-FC90247BE304}"/>
            </a:ext>
          </a:extLst>
        </xdr:cNvPr>
        <xdr:cNvSpPr/>
      </xdr:nvSpPr>
      <xdr:spPr>
        <a:xfrm>
          <a:off x="13887450" y="982236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58601</xdr:rowOff>
    </xdr:from>
    <xdr:to>
      <xdr:col>76</xdr:col>
      <xdr:colOff>165100</xdr:colOff>
      <xdr:row>59</xdr:row>
      <xdr:rowOff>160201</xdr:rowOff>
    </xdr:to>
    <xdr:sp macro="" textlink="">
      <xdr:nvSpPr>
        <xdr:cNvPr id="540" name="フローチャート: 判断 539">
          <a:extLst>
            <a:ext uri="{FF2B5EF4-FFF2-40B4-BE49-F238E27FC236}">
              <a16:creationId xmlns:a16="http://schemas.microsoft.com/office/drawing/2014/main" id="{DE52A727-FE14-43FC-9F80-AD56B50E15F9}"/>
            </a:ext>
          </a:extLst>
        </xdr:cNvPr>
        <xdr:cNvSpPr/>
      </xdr:nvSpPr>
      <xdr:spPr>
        <a:xfrm>
          <a:off x="13093700" y="9799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22678</xdr:rowOff>
    </xdr:from>
    <xdr:to>
      <xdr:col>72</xdr:col>
      <xdr:colOff>38100</xdr:colOff>
      <xdr:row>59</xdr:row>
      <xdr:rowOff>124278</xdr:rowOff>
    </xdr:to>
    <xdr:sp macro="" textlink="">
      <xdr:nvSpPr>
        <xdr:cNvPr id="541" name="フローチャート: 判断 540">
          <a:extLst>
            <a:ext uri="{FF2B5EF4-FFF2-40B4-BE49-F238E27FC236}">
              <a16:creationId xmlns:a16="http://schemas.microsoft.com/office/drawing/2014/main" id="{A20DE6F4-06E3-46C4-812C-C5B6EE61E1A4}"/>
            </a:ext>
          </a:extLst>
        </xdr:cNvPr>
        <xdr:cNvSpPr/>
      </xdr:nvSpPr>
      <xdr:spPr>
        <a:xfrm>
          <a:off x="12299950" y="976357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25944</xdr:rowOff>
    </xdr:from>
    <xdr:to>
      <xdr:col>67</xdr:col>
      <xdr:colOff>101600</xdr:colOff>
      <xdr:row>59</xdr:row>
      <xdr:rowOff>127544</xdr:rowOff>
    </xdr:to>
    <xdr:sp macro="" textlink="">
      <xdr:nvSpPr>
        <xdr:cNvPr id="542" name="フローチャート: 判断 541">
          <a:extLst>
            <a:ext uri="{FF2B5EF4-FFF2-40B4-BE49-F238E27FC236}">
              <a16:creationId xmlns:a16="http://schemas.microsoft.com/office/drawing/2014/main" id="{C80DB407-449F-4F64-8B5E-ED5D0800A566}"/>
            </a:ext>
          </a:extLst>
        </xdr:cNvPr>
        <xdr:cNvSpPr/>
      </xdr:nvSpPr>
      <xdr:spPr>
        <a:xfrm>
          <a:off x="11487150" y="976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0B051A1C-99CC-4948-8835-0C96C8C09323}"/>
            </a:ext>
          </a:extLst>
        </xdr:cNvPr>
        <xdr:cNvSpPr txBox="1"/>
      </xdr:nvSpPr>
      <xdr:spPr>
        <a:xfrm>
          <a:off x="145288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494ED622-A26F-4FF2-95F2-7654C6F6B4BF}"/>
            </a:ext>
          </a:extLst>
        </xdr:cNvPr>
        <xdr:cNvSpPr txBox="1"/>
      </xdr:nvSpPr>
      <xdr:spPr>
        <a:xfrm>
          <a:off x="137668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CC79E5F6-E8F6-4250-9724-8B341D6722C1}"/>
            </a:ext>
          </a:extLst>
        </xdr:cNvPr>
        <xdr:cNvSpPr txBox="1"/>
      </xdr:nvSpPr>
      <xdr:spPr>
        <a:xfrm>
          <a:off x="129730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0EE090D1-46BD-4623-882B-542FB30E67C4}"/>
            </a:ext>
          </a:extLst>
        </xdr:cNvPr>
        <xdr:cNvSpPr txBox="1"/>
      </xdr:nvSpPr>
      <xdr:spPr>
        <a:xfrm>
          <a:off x="121729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7902988D-E26D-4FC7-A413-A676CB5EFC97}"/>
            </a:ext>
          </a:extLst>
        </xdr:cNvPr>
        <xdr:cNvSpPr txBox="1"/>
      </xdr:nvSpPr>
      <xdr:spPr>
        <a:xfrm>
          <a:off x="113665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143510</xdr:rowOff>
    </xdr:from>
    <xdr:to>
      <xdr:col>85</xdr:col>
      <xdr:colOff>177800</xdr:colOff>
      <xdr:row>62</xdr:row>
      <xdr:rowOff>73660</xdr:rowOff>
    </xdr:to>
    <xdr:sp macro="" textlink="">
      <xdr:nvSpPr>
        <xdr:cNvPr id="548" name="楕円 547">
          <a:extLst>
            <a:ext uri="{FF2B5EF4-FFF2-40B4-BE49-F238E27FC236}">
              <a16:creationId xmlns:a16="http://schemas.microsoft.com/office/drawing/2014/main" id="{9ECC597C-61EF-40C9-A028-911CF4F5E6C0}"/>
            </a:ext>
          </a:extLst>
        </xdr:cNvPr>
        <xdr:cNvSpPr/>
      </xdr:nvSpPr>
      <xdr:spPr>
        <a:xfrm>
          <a:off x="14649450" y="1021461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121937</xdr:rowOff>
    </xdr:from>
    <xdr:ext cx="405111" cy="259045"/>
    <xdr:sp macro="" textlink="">
      <xdr:nvSpPr>
        <xdr:cNvPr id="549" name="【学校施設】&#10;有形固定資産減価償却率該当値テキスト">
          <a:extLst>
            <a:ext uri="{FF2B5EF4-FFF2-40B4-BE49-F238E27FC236}">
              <a16:creationId xmlns:a16="http://schemas.microsoft.com/office/drawing/2014/main" id="{5F109AAA-C209-42C9-BA9D-C54A8DF4A540}"/>
            </a:ext>
          </a:extLst>
        </xdr:cNvPr>
        <xdr:cNvSpPr txBox="1"/>
      </xdr:nvSpPr>
      <xdr:spPr>
        <a:xfrm>
          <a:off x="14738350" y="10193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110853</xdr:rowOff>
    </xdr:from>
    <xdr:to>
      <xdr:col>81</xdr:col>
      <xdr:colOff>101600</xdr:colOff>
      <xdr:row>62</xdr:row>
      <xdr:rowOff>41003</xdr:rowOff>
    </xdr:to>
    <xdr:sp macro="" textlink="">
      <xdr:nvSpPr>
        <xdr:cNvPr id="550" name="楕円 549">
          <a:extLst>
            <a:ext uri="{FF2B5EF4-FFF2-40B4-BE49-F238E27FC236}">
              <a16:creationId xmlns:a16="http://schemas.microsoft.com/office/drawing/2014/main" id="{6B1685F2-3CE9-4C65-90DC-426BEC67495A}"/>
            </a:ext>
          </a:extLst>
        </xdr:cNvPr>
        <xdr:cNvSpPr/>
      </xdr:nvSpPr>
      <xdr:spPr>
        <a:xfrm>
          <a:off x="13887450" y="1018195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161653</xdr:rowOff>
    </xdr:from>
    <xdr:to>
      <xdr:col>85</xdr:col>
      <xdr:colOff>127000</xdr:colOff>
      <xdr:row>62</xdr:row>
      <xdr:rowOff>22860</xdr:rowOff>
    </xdr:to>
    <xdr:cxnSp macro="">
      <xdr:nvCxnSpPr>
        <xdr:cNvPr id="551" name="直線コネクタ 550">
          <a:extLst>
            <a:ext uri="{FF2B5EF4-FFF2-40B4-BE49-F238E27FC236}">
              <a16:creationId xmlns:a16="http://schemas.microsoft.com/office/drawing/2014/main" id="{0A00121A-F1D0-4DB6-8F0B-31ECA680B95D}"/>
            </a:ext>
          </a:extLst>
        </xdr:cNvPr>
        <xdr:cNvCxnSpPr/>
      </xdr:nvCxnSpPr>
      <xdr:spPr>
        <a:xfrm>
          <a:off x="13938250" y="10232753"/>
          <a:ext cx="762000" cy="26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65133</xdr:rowOff>
    </xdr:from>
    <xdr:to>
      <xdr:col>76</xdr:col>
      <xdr:colOff>165100</xdr:colOff>
      <xdr:row>61</xdr:row>
      <xdr:rowOff>166733</xdr:rowOff>
    </xdr:to>
    <xdr:sp macro="" textlink="">
      <xdr:nvSpPr>
        <xdr:cNvPr id="552" name="楕円 551">
          <a:extLst>
            <a:ext uri="{FF2B5EF4-FFF2-40B4-BE49-F238E27FC236}">
              <a16:creationId xmlns:a16="http://schemas.microsoft.com/office/drawing/2014/main" id="{19BA55D6-4C17-46FE-9CE5-3C2A2D433011}"/>
            </a:ext>
          </a:extLst>
        </xdr:cNvPr>
        <xdr:cNvSpPr/>
      </xdr:nvSpPr>
      <xdr:spPr>
        <a:xfrm>
          <a:off x="13093700" y="10136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115933</xdr:rowOff>
    </xdr:from>
    <xdr:to>
      <xdr:col>81</xdr:col>
      <xdr:colOff>50800</xdr:colOff>
      <xdr:row>61</xdr:row>
      <xdr:rowOff>161653</xdr:rowOff>
    </xdr:to>
    <xdr:cxnSp macro="">
      <xdr:nvCxnSpPr>
        <xdr:cNvPr id="553" name="直線コネクタ 552">
          <a:extLst>
            <a:ext uri="{FF2B5EF4-FFF2-40B4-BE49-F238E27FC236}">
              <a16:creationId xmlns:a16="http://schemas.microsoft.com/office/drawing/2014/main" id="{B4D5FFC1-917D-4408-BE77-481DEE30AA07}"/>
            </a:ext>
          </a:extLst>
        </xdr:cNvPr>
        <xdr:cNvCxnSpPr/>
      </xdr:nvCxnSpPr>
      <xdr:spPr>
        <a:xfrm>
          <a:off x="13144500" y="10187033"/>
          <a:ext cx="79375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12881</xdr:rowOff>
    </xdr:from>
    <xdr:to>
      <xdr:col>72</xdr:col>
      <xdr:colOff>38100</xdr:colOff>
      <xdr:row>61</xdr:row>
      <xdr:rowOff>114481</xdr:rowOff>
    </xdr:to>
    <xdr:sp macro="" textlink="">
      <xdr:nvSpPr>
        <xdr:cNvPr id="554" name="楕円 553">
          <a:extLst>
            <a:ext uri="{FF2B5EF4-FFF2-40B4-BE49-F238E27FC236}">
              <a16:creationId xmlns:a16="http://schemas.microsoft.com/office/drawing/2014/main" id="{A7D821E9-1A51-4957-AD10-9C987C9EF38D}"/>
            </a:ext>
          </a:extLst>
        </xdr:cNvPr>
        <xdr:cNvSpPr/>
      </xdr:nvSpPr>
      <xdr:spPr>
        <a:xfrm>
          <a:off x="12299950" y="1008398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63681</xdr:rowOff>
    </xdr:from>
    <xdr:to>
      <xdr:col>76</xdr:col>
      <xdr:colOff>114300</xdr:colOff>
      <xdr:row>61</xdr:row>
      <xdr:rowOff>115933</xdr:rowOff>
    </xdr:to>
    <xdr:cxnSp macro="">
      <xdr:nvCxnSpPr>
        <xdr:cNvPr id="555" name="直線コネクタ 554">
          <a:extLst>
            <a:ext uri="{FF2B5EF4-FFF2-40B4-BE49-F238E27FC236}">
              <a16:creationId xmlns:a16="http://schemas.microsoft.com/office/drawing/2014/main" id="{71EB12B8-5FCA-4D5E-83C0-93787E44FDDE}"/>
            </a:ext>
          </a:extLst>
        </xdr:cNvPr>
        <xdr:cNvCxnSpPr/>
      </xdr:nvCxnSpPr>
      <xdr:spPr>
        <a:xfrm>
          <a:off x="12344400" y="10134781"/>
          <a:ext cx="800100" cy="5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132080</xdr:rowOff>
    </xdr:from>
    <xdr:to>
      <xdr:col>67</xdr:col>
      <xdr:colOff>101600</xdr:colOff>
      <xdr:row>61</xdr:row>
      <xdr:rowOff>62230</xdr:rowOff>
    </xdr:to>
    <xdr:sp macro="" textlink="">
      <xdr:nvSpPr>
        <xdr:cNvPr id="556" name="楕円 555">
          <a:extLst>
            <a:ext uri="{FF2B5EF4-FFF2-40B4-BE49-F238E27FC236}">
              <a16:creationId xmlns:a16="http://schemas.microsoft.com/office/drawing/2014/main" id="{7D0FDD5D-7855-4A51-BFFD-B4A12671953C}"/>
            </a:ext>
          </a:extLst>
        </xdr:cNvPr>
        <xdr:cNvSpPr/>
      </xdr:nvSpPr>
      <xdr:spPr>
        <a:xfrm>
          <a:off x="11487150" y="1003808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11430</xdr:rowOff>
    </xdr:from>
    <xdr:to>
      <xdr:col>71</xdr:col>
      <xdr:colOff>177800</xdr:colOff>
      <xdr:row>61</xdr:row>
      <xdr:rowOff>63681</xdr:rowOff>
    </xdr:to>
    <xdr:cxnSp macro="">
      <xdr:nvCxnSpPr>
        <xdr:cNvPr id="557" name="直線コネクタ 556">
          <a:extLst>
            <a:ext uri="{FF2B5EF4-FFF2-40B4-BE49-F238E27FC236}">
              <a16:creationId xmlns:a16="http://schemas.microsoft.com/office/drawing/2014/main" id="{43A9777C-62D6-467B-B7A0-00FE8764E731}"/>
            </a:ext>
          </a:extLst>
        </xdr:cNvPr>
        <xdr:cNvCxnSpPr/>
      </xdr:nvCxnSpPr>
      <xdr:spPr>
        <a:xfrm>
          <a:off x="11537950" y="10082530"/>
          <a:ext cx="80645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28139</xdr:rowOff>
    </xdr:from>
    <xdr:ext cx="405111" cy="259045"/>
    <xdr:sp macro="" textlink="">
      <xdr:nvSpPr>
        <xdr:cNvPr id="558" name="n_1aveValue【学校施設】&#10;有形固定資産減価償却率">
          <a:extLst>
            <a:ext uri="{FF2B5EF4-FFF2-40B4-BE49-F238E27FC236}">
              <a16:creationId xmlns:a16="http://schemas.microsoft.com/office/drawing/2014/main" id="{6F7D66AC-71AF-40B0-9C98-08674A967C7E}"/>
            </a:ext>
          </a:extLst>
        </xdr:cNvPr>
        <xdr:cNvSpPr txBox="1"/>
      </xdr:nvSpPr>
      <xdr:spPr>
        <a:xfrm>
          <a:off x="13742044" y="9603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5278</xdr:rowOff>
    </xdr:from>
    <xdr:ext cx="405111" cy="259045"/>
    <xdr:sp macro="" textlink="">
      <xdr:nvSpPr>
        <xdr:cNvPr id="559" name="n_2aveValue【学校施設】&#10;有形固定資産減価償却率">
          <a:extLst>
            <a:ext uri="{FF2B5EF4-FFF2-40B4-BE49-F238E27FC236}">
              <a16:creationId xmlns:a16="http://schemas.microsoft.com/office/drawing/2014/main" id="{2E59C410-F5B3-4F51-8E02-1F753109C3BB}"/>
            </a:ext>
          </a:extLst>
        </xdr:cNvPr>
        <xdr:cNvSpPr txBox="1"/>
      </xdr:nvSpPr>
      <xdr:spPr>
        <a:xfrm>
          <a:off x="12960994" y="95810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140805</xdr:rowOff>
    </xdr:from>
    <xdr:ext cx="405111" cy="259045"/>
    <xdr:sp macro="" textlink="">
      <xdr:nvSpPr>
        <xdr:cNvPr id="560" name="n_3aveValue【学校施設】&#10;有形固定資産減価償却率">
          <a:extLst>
            <a:ext uri="{FF2B5EF4-FFF2-40B4-BE49-F238E27FC236}">
              <a16:creationId xmlns:a16="http://schemas.microsoft.com/office/drawing/2014/main" id="{3548C927-2EEF-44BB-A8B4-F7ADFF7B8B04}"/>
            </a:ext>
          </a:extLst>
        </xdr:cNvPr>
        <xdr:cNvSpPr txBox="1"/>
      </xdr:nvSpPr>
      <xdr:spPr>
        <a:xfrm>
          <a:off x="12167244" y="95515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144071</xdr:rowOff>
    </xdr:from>
    <xdr:ext cx="405111" cy="259045"/>
    <xdr:sp macro="" textlink="">
      <xdr:nvSpPr>
        <xdr:cNvPr id="561" name="n_4aveValue【学校施設】&#10;有形固定資産減価償却率">
          <a:extLst>
            <a:ext uri="{FF2B5EF4-FFF2-40B4-BE49-F238E27FC236}">
              <a16:creationId xmlns:a16="http://schemas.microsoft.com/office/drawing/2014/main" id="{9AB94B52-12FB-4C0D-A6AD-4F3F7753F9CD}"/>
            </a:ext>
          </a:extLst>
        </xdr:cNvPr>
        <xdr:cNvSpPr txBox="1"/>
      </xdr:nvSpPr>
      <xdr:spPr>
        <a:xfrm>
          <a:off x="11354444" y="95547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32130</xdr:rowOff>
    </xdr:from>
    <xdr:ext cx="405111" cy="259045"/>
    <xdr:sp macro="" textlink="">
      <xdr:nvSpPr>
        <xdr:cNvPr id="562" name="n_1mainValue【学校施設】&#10;有形固定資産減価償却率">
          <a:extLst>
            <a:ext uri="{FF2B5EF4-FFF2-40B4-BE49-F238E27FC236}">
              <a16:creationId xmlns:a16="http://schemas.microsoft.com/office/drawing/2014/main" id="{98D017EC-3069-4B95-9BD7-4C4E9CFC9232}"/>
            </a:ext>
          </a:extLst>
        </xdr:cNvPr>
        <xdr:cNvSpPr txBox="1"/>
      </xdr:nvSpPr>
      <xdr:spPr>
        <a:xfrm>
          <a:off x="13742044" y="102683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157860</xdr:rowOff>
    </xdr:from>
    <xdr:ext cx="405111" cy="259045"/>
    <xdr:sp macro="" textlink="">
      <xdr:nvSpPr>
        <xdr:cNvPr id="563" name="n_2mainValue【学校施設】&#10;有形固定資産減価償却率">
          <a:extLst>
            <a:ext uri="{FF2B5EF4-FFF2-40B4-BE49-F238E27FC236}">
              <a16:creationId xmlns:a16="http://schemas.microsoft.com/office/drawing/2014/main" id="{CC6822E3-FC4A-4F60-AACF-5EA483D331BF}"/>
            </a:ext>
          </a:extLst>
        </xdr:cNvPr>
        <xdr:cNvSpPr txBox="1"/>
      </xdr:nvSpPr>
      <xdr:spPr>
        <a:xfrm>
          <a:off x="12960994" y="102289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105608</xdr:rowOff>
    </xdr:from>
    <xdr:ext cx="405111" cy="259045"/>
    <xdr:sp macro="" textlink="">
      <xdr:nvSpPr>
        <xdr:cNvPr id="564" name="n_3mainValue【学校施設】&#10;有形固定資産減価償却率">
          <a:extLst>
            <a:ext uri="{FF2B5EF4-FFF2-40B4-BE49-F238E27FC236}">
              <a16:creationId xmlns:a16="http://schemas.microsoft.com/office/drawing/2014/main" id="{78C5116D-50C1-4657-B54F-7B8A49A54DB2}"/>
            </a:ext>
          </a:extLst>
        </xdr:cNvPr>
        <xdr:cNvSpPr txBox="1"/>
      </xdr:nvSpPr>
      <xdr:spPr>
        <a:xfrm>
          <a:off x="12167244" y="101767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53357</xdr:rowOff>
    </xdr:from>
    <xdr:ext cx="405111" cy="259045"/>
    <xdr:sp macro="" textlink="">
      <xdr:nvSpPr>
        <xdr:cNvPr id="565" name="n_4mainValue【学校施設】&#10;有形固定資産減価償却率">
          <a:extLst>
            <a:ext uri="{FF2B5EF4-FFF2-40B4-BE49-F238E27FC236}">
              <a16:creationId xmlns:a16="http://schemas.microsoft.com/office/drawing/2014/main" id="{770943E2-E496-4003-BAF9-11A4CE4F35FF}"/>
            </a:ext>
          </a:extLst>
        </xdr:cNvPr>
        <xdr:cNvSpPr txBox="1"/>
      </xdr:nvSpPr>
      <xdr:spPr>
        <a:xfrm>
          <a:off x="11354444" y="10124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a:extLst>
            <a:ext uri="{FF2B5EF4-FFF2-40B4-BE49-F238E27FC236}">
              <a16:creationId xmlns:a16="http://schemas.microsoft.com/office/drawing/2014/main" id="{28EE8469-59CE-4E53-B5B6-8CF59CB090DC}"/>
            </a:ext>
          </a:extLst>
        </xdr:cNvPr>
        <xdr:cNvSpPr/>
      </xdr:nvSpPr>
      <xdr:spPr>
        <a:xfrm>
          <a:off x="16459200" y="77089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a:extLst>
            <a:ext uri="{FF2B5EF4-FFF2-40B4-BE49-F238E27FC236}">
              <a16:creationId xmlns:a16="http://schemas.microsoft.com/office/drawing/2014/main" id="{D3A278D4-B33B-4819-A416-CA872D4B44C3}"/>
            </a:ext>
          </a:extLst>
        </xdr:cNvPr>
        <xdr:cNvSpPr/>
      </xdr:nvSpPr>
      <xdr:spPr>
        <a:xfrm>
          <a:off x="165862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a:extLst>
            <a:ext uri="{FF2B5EF4-FFF2-40B4-BE49-F238E27FC236}">
              <a16:creationId xmlns:a16="http://schemas.microsoft.com/office/drawing/2014/main" id="{274855BC-08AF-486A-A873-F80189DEEA6B}"/>
            </a:ext>
          </a:extLst>
        </xdr:cNvPr>
        <xdr:cNvSpPr/>
      </xdr:nvSpPr>
      <xdr:spPr>
        <a:xfrm>
          <a:off x="165862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a:extLst>
            <a:ext uri="{FF2B5EF4-FFF2-40B4-BE49-F238E27FC236}">
              <a16:creationId xmlns:a16="http://schemas.microsoft.com/office/drawing/2014/main" id="{2F503599-5569-476E-B4A8-9E2F6983A824}"/>
            </a:ext>
          </a:extLst>
        </xdr:cNvPr>
        <xdr:cNvSpPr/>
      </xdr:nvSpPr>
      <xdr:spPr>
        <a:xfrm>
          <a:off x="174879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a:extLst>
            <a:ext uri="{FF2B5EF4-FFF2-40B4-BE49-F238E27FC236}">
              <a16:creationId xmlns:a16="http://schemas.microsoft.com/office/drawing/2014/main" id="{66A48184-DC72-46FD-AF79-2F2AA27EC8D5}"/>
            </a:ext>
          </a:extLst>
        </xdr:cNvPr>
        <xdr:cNvSpPr/>
      </xdr:nvSpPr>
      <xdr:spPr>
        <a:xfrm>
          <a:off x="174879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a:extLst>
            <a:ext uri="{FF2B5EF4-FFF2-40B4-BE49-F238E27FC236}">
              <a16:creationId xmlns:a16="http://schemas.microsoft.com/office/drawing/2014/main" id="{F2BEF425-AFC5-4CA0-A2DB-C67B35BCA6F2}"/>
            </a:ext>
          </a:extLst>
        </xdr:cNvPr>
        <xdr:cNvSpPr/>
      </xdr:nvSpPr>
      <xdr:spPr>
        <a:xfrm>
          <a:off x="185166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a:extLst>
            <a:ext uri="{FF2B5EF4-FFF2-40B4-BE49-F238E27FC236}">
              <a16:creationId xmlns:a16="http://schemas.microsoft.com/office/drawing/2014/main" id="{C92D7E61-B20D-4FEB-82A8-CFF096DBE5B4}"/>
            </a:ext>
          </a:extLst>
        </xdr:cNvPr>
        <xdr:cNvSpPr/>
      </xdr:nvSpPr>
      <xdr:spPr>
        <a:xfrm>
          <a:off x="185166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a:extLst>
            <a:ext uri="{FF2B5EF4-FFF2-40B4-BE49-F238E27FC236}">
              <a16:creationId xmlns:a16="http://schemas.microsoft.com/office/drawing/2014/main" id="{BA04B731-64EC-482A-9958-421527C4165A}"/>
            </a:ext>
          </a:extLst>
        </xdr:cNvPr>
        <xdr:cNvSpPr/>
      </xdr:nvSpPr>
      <xdr:spPr>
        <a:xfrm>
          <a:off x="16459200" y="88074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a:extLst>
            <a:ext uri="{FF2B5EF4-FFF2-40B4-BE49-F238E27FC236}">
              <a16:creationId xmlns:a16="http://schemas.microsoft.com/office/drawing/2014/main" id="{8E1BB631-034C-4D56-8107-DCEFD5806CE3}"/>
            </a:ext>
          </a:extLst>
        </xdr:cNvPr>
        <xdr:cNvSpPr txBox="1"/>
      </xdr:nvSpPr>
      <xdr:spPr>
        <a:xfrm>
          <a:off x="16440150" y="86233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a:extLst>
            <a:ext uri="{FF2B5EF4-FFF2-40B4-BE49-F238E27FC236}">
              <a16:creationId xmlns:a16="http://schemas.microsoft.com/office/drawing/2014/main" id="{D19A953A-8747-4E4D-9512-36AB24779211}"/>
            </a:ext>
          </a:extLst>
        </xdr:cNvPr>
        <xdr:cNvCxnSpPr/>
      </xdr:nvCxnSpPr>
      <xdr:spPr>
        <a:xfrm>
          <a:off x="16459200" y="11010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6" name="直線コネクタ 575">
          <a:extLst>
            <a:ext uri="{FF2B5EF4-FFF2-40B4-BE49-F238E27FC236}">
              <a16:creationId xmlns:a16="http://schemas.microsoft.com/office/drawing/2014/main" id="{A6FC0601-2F2F-4A6F-B56B-4F01817AF407}"/>
            </a:ext>
          </a:extLst>
        </xdr:cNvPr>
        <xdr:cNvCxnSpPr/>
      </xdr:nvCxnSpPr>
      <xdr:spPr>
        <a:xfrm>
          <a:off x="16459200" y="1064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7" name="テキスト ボックス 576">
          <a:extLst>
            <a:ext uri="{FF2B5EF4-FFF2-40B4-BE49-F238E27FC236}">
              <a16:creationId xmlns:a16="http://schemas.microsoft.com/office/drawing/2014/main" id="{557D9AEE-A83F-4F94-9215-CF63AF876B2D}"/>
            </a:ext>
          </a:extLst>
        </xdr:cNvPr>
        <xdr:cNvSpPr txBox="1"/>
      </xdr:nvSpPr>
      <xdr:spPr>
        <a:xfrm>
          <a:off x="16049171" y="1050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8" name="直線コネクタ 577">
          <a:extLst>
            <a:ext uri="{FF2B5EF4-FFF2-40B4-BE49-F238E27FC236}">
              <a16:creationId xmlns:a16="http://schemas.microsoft.com/office/drawing/2014/main" id="{F9C3145A-CFBB-4495-A85E-F22EF41428F3}"/>
            </a:ext>
          </a:extLst>
        </xdr:cNvPr>
        <xdr:cNvCxnSpPr/>
      </xdr:nvCxnSpPr>
      <xdr:spPr>
        <a:xfrm>
          <a:off x="16459200" y="10274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9" name="テキスト ボックス 578">
          <a:extLst>
            <a:ext uri="{FF2B5EF4-FFF2-40B4-BE49-F238E27FC236}">
              <a16:creationId xmlns:a16="http://schemas.microsoft.com/office/drawing/2014/main" id="{D1666A77-3136-4F35-BBC5-314EB911FE79}"/>
            </a:ext>
          </a:extLst>
        </xdr:cNvPr>
        <xdr:cNvSpPr txBox="1"/>
      </xdr:nvSpPr>
      <xdr:spPr>
        <a:xfrm>
          <a:off x="16049171" y="10138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0" name="直線コネクタ 579">
          <a:extLst>
            <a:ext uri="{FF2B5EF4-FFF2-40B4-BE49-F238E27FC236}">
              <a16:creationId xmlns:a16="http://schemas.microsoft.com/office/drawing/2014/main" id="{B1072666-59F6-4A8B-9D1A-2C18D678BE73}"/>
            </a:ext>
          </a:extLst>
        </xdr:cNvPr>
        <xdr:cNvCxnSpPr/>
      </xdr:nvCxnSpPr>
      <xdr:spPr>
        <a:xfrm>
          <a:off x="16459200" y="990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1" name="テキスト ボックス 580">
          <a:extLst>
            <a:ext uri="{FF2B5EF4-FFF2-40B4-BE49-F238E27FC236}">
              <a16:creationId xmlns:a16="http://schemas.microsoft.com/office/drawing/2014/main" id="{A8274553-FA38-4702-B2EB-7619C542D5DB}"/>
            </a:ext>
          </a:extLst>
        </xdr:cNvPr>
        <xdr:cNvSpPr txBox="1"/>
      </xdr:nvSpPr>
      <xdr:spPr>
        <a:xfrm>
          <a:off x="16049171" y="977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2" name="直線コネクタ 581">
          <a:extLst>
            <a:ext uri="{FF2B5EF4-FFF2-40B4-BE49-F238E27FC236}">
              <a16:creationId xmlns:a16="http://schemas.microsoft.com/office/drawing/2014/main" id="{65013124-048A-432F-8AFD-E54DC37E857D}"/>
            </a:ext>
          </a:extLst>
        </xdr:cNvPr>
        <xdr:cNvCxnSpPr/>
      </xdr:nvCxnSpPr>
      <xdr:spPr>
        <a:xfrm>
          <a:off x="16459200" y="9544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3" name="テキスト ボックス 582">
          <a:extLst>
            <a:ext uri="{FF2B5EF4-FFF2-40B4-BE49-F238E27FC236}">
              <a16:creationId xmlns:a16="http://schemas.microsoft.com/office/drawing/2014/main" id="{A1ADBAA7-524D-4B63-8257-27C25E947428}"/>
            </a:ext>
          </a:extLst>
        </xdr:cNvPr>
        <xdr:cNvSpPr txBox="1"/>
      </xdr:nvSpPr>
      <xdr:spPr>
        <a:xfrm>
          <a:off x="16049171" y="940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4" name="直線コネクタ 583">
          <a:extLst>
            <a:ext uri="{FF2B5EF4-FFF2-40B4-BE49-F238E27FC236}">
              <a16:creationId xmlns:a16="http://schemas.microsoft.com/office/drawing/2014/main" id="{28AE1833-5939-4444-BA78-DDC2D0C42973}"/>
            </a:ext>
          </a:extLst>
        </xdr:cNvPr>
        <xdr:cNvCxnSpPr/>
      </xdr:nvCxnSpPr>
      <xdr:spPr>
        <a:xfrm>
          <a:off x="16459200" y="9175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5" name="テキスト ボックス 584">
          <a:extLst>
            <a:ext uri="{FF2B5EF4-FFF2-40B4-BE49-F238E27FC236}">
              <a16:creationId xmlns:a16="http://schemas.microsoft.com/office/drawing/2014/main" id="{0F0A6B30-B973-4A65-962D-E34B1F61334A}"/>
            </a:ext>
          </a:extLst>
        </xdr:cNvPr>
        <xdr:cNvSpPr txBox="1"/>
      </xdr:nvSpPr>
      <xdr:spPr>
        <a:xfrm>
          <a:off x="16049171" y="9039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6" name="直線コネクタ 585">
          <a:extLst>
            <a:ext uri="{FF2B5EF4-FFF2-40B4-BE49-F238E27FC236}">
              <a16:creationId xmlns:a16="http://schemas.microsoft.com/office/drawing/2014/main" id="{8F863C3D-16FF-42C8-9FA4-D5F6E041A418}"/>
            </a:ext>
          </a:extLst>
        </xdr:cNvPr>
        <xdr:cNvCxnSpPr/>
      </xdr:nvCxnSpPr>
      <xdr:spPr>
        <a:xfrm>
          <a:off x="16459200" y="8807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7" name="テキスト ボックス 586">
          <a:extLst>
            <a:ext uri="{FF2B5EF4-FFF2-40B4-BE49-F238E27FC236}">
              <a16:creationId xmlns:a16="http://schemas.microsoft.com/office/drawing/2014/main" id="{4EA7BDB7-1EE5-41BA-AABB-6325165574F6}"/>
            </a:ext>
          </a:extLst>
        </xdr:cNvPr>
        <xdr:cNvSpPr txBox="1"/>
      </xdr:nvSpPr>
      <xdr:spPr>
        <a:xfrm>
          <a:off x="15985051" y="867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8" name="【学校施設】&#10;一人当たり面積グラフ枠">
          <a:extLst>
            <a:ext uri="{FF2B5EF4-FFF2-40B4-BE49-F238E27FC236}">
              <a16:creationId xmlns:a16="http://schemas.microsoft.com/office/drawing/2014/main" id="{F4054243-465A-4948-8E8E-833C7D91CB02}"/>
            </a:ext>
          </a:extLst>
        </xdr:cNvPr>
        <xdr:cNvSpPr/>
      </xdr:nvSpPr>
      <xdr:spPr>
        <a:xfrm>
          <a:off x="16459200" y="88074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114109</xdr:rowOff>
    </xdr:from>
    <xdr:to>
      <xdr:col>116</xdr:col>
      <xdr:colOff>62864</xdr:colOff>
      <xdr:row>63</xdr:row>
      <xdr:rowOff>10858</xdr:rowOff>
    </xdr:to>
    <xdr:cxnSp macro="">
      <xdr:nvCxnSpPr>
        <xdr:cNvPr id="589" name="直線コネクタ 588">
          <a:extLst>
            <a:ext uri="{FF2B5EF4-FFF2-40B4-BE49-F238E27FC236}">
              <a16:creationId xmlns:a16="http://schemas.microsoft.com/office/drawing/2014/main" id="{78BD4456-9CD0-482F-B29B-7B28AB05463A}"/>
            </a:ext>
          </a:extLst>
        </xdr:cNvPr>
        <xdr:cNvCxnSpPr/>
      </xdr:nvCxnSpPr>
      <xdr:spPr>
        <a:xfrm flipV="1">
          <a:off x="19951064" y="9194609"/>
          <a:ext cx="0" cy="1217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14685</xdr:rowOff>
    </xdr:from>
    <xdr:ext cx="469744" cy="259045"/>
    <xdr:sp macro="" textlink="">
      <xdr:nvSpPr>
        <xdr:cNvPr id="590" name="【学校施設】&#10;一人当たり面積最小値テキスト">
          <a:extLst>
            <a:ext uri="{FF2B5EF4-FFF2-40B4-BE49-F238E27FC236}">
              <a16:creationId xmlns:a16="http://schemas.microsoft.com/office/drawing/2014/main" id="{00A8E45B-3271-4B36-993A-29944759EC14}"/>
            </a:ext>
          </a:extLst>
        </xdr:cNvPr>
        <xdr:cNvSpPr txBox="1"/>
      </xdr:nvSpPr>
      <xdr:spPr>
        <a:xfrm>
          <a:off x="19989800" y="10415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10858</xdr:rowOff>
    </xdr:from>
    <xdr:to>
      <xdr:col>116</xdr:col>
      <xdr:colOff>152400</xdr:colOff>
      <xdr:row>63</xdr:row>
      <xdr:rowOff>10858</xdr:rowOff>
    </xdr:to>
    <xdr:cxnSp macro="">
      <xdr:nvCxnSpPr>
        <xdr:cNvPr id="591" name="直線コネクタ 590">
          <a:extLst>
            <a:ext uri="{FF2B5EF4-FFF2-40B4-BE49-F238E27FC236}">
              <a16:creationId xmlns:a16="http://schemas.microsoft.com/office/drawing/2014/main" id="{40732A5D-6FCC-4CFD-9017-80F30B1E328F}"/>
            </a:ext>
          </a:extLst>
        </xdr:cNvPr>
        <xdr:cNvCxnSpPr/>
      </xdr:nvCxnSpPr>
      <xdr:spPr>
        <a:xfrm>
          <a:off x="19881850" y="1041215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60786</xdr:rowOff>
    </xdr:from>
    <xdr:ext cx="469744" cy="259045"/>
    <xdr:sp macro="" textlink="">
      <xdr:nvSpPr>
        <xdr:cNvPr id="592" name="【学校施設】&#10;一人当たり面積最大値テキスト">
          <a:extLst>
            <a:ext uri="{FF2B5EF4-FFF2-40B4-BE49-F238E27FC236}">
              <a16:creationId xmlns:a16="http://schemas.microsoft.com/office/drawing/2014/main" id="{1D1745F1-C90E-4FD6-8A93-688252A06AF7}"/>
            </a:ext>
          </a:extLst>
        </xdr:cNvPr>
        <xdr:cNvSpPr txBox="1"/>
      </xdr:nvSpPr>
      <xdr:spPr>
        <a:xfrm>
          <a:off x="19989800" y="89761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114109</xdr:rowOff>
    </xdr:from>
    <xdr:to>
      <xdr:col>116</xdr:col>
      <xdr:colOff>152400</xdr:colOff>
      <xdr:row>55</xdr:row>
      <xdr:rowOff>114109</xdr:rowOff>
    </xdr:to>
    <xdr:cxnSp macro="">
      <xdr:nvCxnSpPr>
        <xdr:cNvPr id="593" name="直線コネクタ 592">
          <a:extLst>
            <a:ext uri="{FF2B5EF4-FFF2-40B4-BE49-F238E27FC236}">
              <a16:creationId xmlns:a16="http://schemas.microsoft.com/office/drawing/2014/main" id="{D8725721-A281-424D-A45A-885D08EDBA30}"/>
            </a:ext>
          </a:extLst>
        </xdr:cNvPr>
        <xdr:cNvCxnSpPr/>
      </xdr:nvCxnSpPr>
      <xdr:spPr>
        <a:xfrm>
          <a:off x="19881850" y="919460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64978</xdr:rowOff>
    </xdr:from>
    <xdr:ext cx="469744" cy="259045"/>
    <xdr:sp macro="" textlink="">
      <xdr:nvSpPr>
        <xdr:cNvPr id="594" name="【学校施設】&#10;一人当たり面積平均値テキスト">
          <a:extLst>
            <a:ext uri="{FF2B5EF4-FFF2-40B4-BE49-F238E27FC236}">
              <a16:creationId xmlns:a16="http://schemas.microsoft.com/office/drawing/2014/main" id="{7314F83D-5882-4801-92D9-128121A03FBD}"/>
            </a:ext>
          </a:extLst>
        </xdr:cNvPr>
        <xdr:cNvSpPr txBox="1"/>
      </xdr:nvSpPr>
      <xdr:spPr>
        <a:xfrm>
          <a:off x="19989800" y="101360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86551</xdr:rowOff>
    </xdr:from>
    <xdr:to>
      <xdr:col>116</xdr:col>
      <xdr:colOff>114300</xdr:colOff>
      <xdr:row>62</xdr:row>
      <xdr:rowOff>16701</xdr:rowOff>
    </xdr:to>
    <xdr:sp macro="" textlink="">
      <xdr:nvSpPr>
        <xdr:cNvPr id="595" name="フローチャート: 判断 594">
          <a:extLst>
            <a:ext uri="{FF2B5EF4-FFF2-40B4-BE49-F238E27FC236}">
              <a16:creationId xmlns:a16="http://schemas.microsoft.com/office/drawing/2014/main" id="{50ADDD8F-9FE8-4339-A61D-4847A12DF9A4}"/>
            </a:ext>
          </a:extLst>
        </xdr:cNvPr>
        <xdr:cNvSpPr/>
      </xdr:nvSpPr>
      <xdr:spPr>
        <a:xfrm>
          <a:off x="19900900" y="1015765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91694</xdr:rowOff>
    </xdr:from>
    <xdr:to>
      <xdr:col>112</xdr:col>
      <xdr:colOff>38100</xdr:colOff>
      <xdr:row>62</xdr:row>
      <xdr:rowOff>21844</xdr:rowOff>
    </xdr:to>
    <xdr:sp macro="" textlink="">
      <xdr:nvSpPr>
        <xdr:cNvPr id="596" name="フローチャート: 判断 595">
          <a:extLst>
            <a:ext uri="{FF2B5EF4-FFF2-40B4-BE49-F238E27FC236}">
              <a16:creationId xmlns:a16="http://schemas.microsoft.com/office/drawing/2014/main" id="{C93AFBD2-0B37-43A8-8755-5DC278991AAC}"/>
            </a:ext>
          </a:extLst>
        </xdr:cNvPr>
        <xdr:cNvSpPr/>
      </xdr:nvSpPr>
      <xdr:spPr>
        <a:xfrm>
          <a:off x="19157950" y="1016279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99123</xdr:rowOff>
    </xdr:from>
    <xdr:to>
      <xdr:col>107</xdr:col>
      <xdr:colOff>101600</xdr:colOff>
      <xdr:row>62</xdr:row>
      <xdr:rowOff>29273</xdr:rowOff>
    </xdr:to>
    <xdr:sp macro="" textlink="">
      <xdr:nvSpPr>
        <xdr:cNvPr id="597" name="フローチャート: 判断 596">
          <a:extLst>
            <a:ext uri="{FF2B5EF4-FFF2-40B4-BE49-F238E27FC236}">
              <a16:creationId xmlns:a16="http://schemas.microsoft.com/office/drawing/2014/main" id="{AEDFAF0A-2B4A-454A-BA11-548A342BBA70}"/>
            </a:ext>
          </a:extLst>
        </xdr:cNvPr>
        <xdr:cNvSpPr/>
      </xdr:nvSpPr>
      <xdr:spPr>
        <a:xfrm>
          <a:off x="18345150" y="1017022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99695</xdr:rowOff>
    </xdr:from>
    <xdr:to>
      <xdr:col>102</xdr:col>
      <xdr:colOff>165100</xdr:colOff>
      <xdr:row>62</xdr:row>
      <xdr:rowOff>29845</xdr:rowOff>
    </xdr:to>
    <xdr:sp macro="" textlink="">
      <xdr:nvSpPr>
        <xdr:cNvPr id="598" name="フローチャート: 判断 597">
          <a:extLst>
            <a:ext uri="{FF2B5EF4-FFF2-40B4-BE49-F238E27FC236}">
              <a16:creationId xmlns:a16="http://schemas.microsoft.com/office/drawing/2014/main" id="{F18E6F66-EF22-4CEB-9669-3A345B7DB686}"/>
            </a:ext>
          </a:extLst>
        </xdr:cNvPr>
        <xdr:cNvSpPr/>
      </xdr:nvSpPr>
      <xdr:spPr>
        <a:xfrm>
          <a:off x="17551400" y="1017079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99314</xdr:rowOff>
    </xdr:from>
    <xdr:to>
      <xdr:col>98</xdr:col>
      <xdr:colOff>38100</xdr:colOff>
      <xdr:row>62</xdr:row>
      <xdr:rowOff>29464</xdr:rowOff>
    </xdr:to>
    <xdr:sp macro="" textlink="">
      <xdr:nvSpPr>
        <xdr:cNvPr id="599" name="フローチャート: 判断 598">
          <a:extLst>
            <a:ext uri="{FF2B5EF4-FFF2-40B4-BE49-F238E27FC236}">
              <a16:creationId xmlns:a16="http://schemas.microsoft.com/office/drawing/2014/main" id="{F52071B3-DB68-4239-9119-95F8A4DBB40A}"/>
            </a:ext>
          </a:extLst>
        </xdr:cNvPr>
        <xdr:cNvSpPr/>
      </xdr:nvSpPr>
      <xdr:spPr>
        <a:xfrm>
          <a:off x="16757650" y="1017041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ABAB54BB-08AC-4FBA-B2A5-6CECC68AB24A}"/>
            </a:ext>
          </a:extLst>
        </xdr:cNvPr>
        <xdr:cNvSpPr txBox="1"/>
      </xdr:nvSpPr>
      <xdr:spPr>
        <a:xfrm>
          <a:off x="197802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3AA2B2FE-396A-406A-9D04-F8FEF10C65C8}"/>
            </a:ext>
          </a:extLst>
        </xdr:cNvPr>
        <xdr:cNvSpPr txBox="1"/>
      </xdr:nvSpPr>
      <xdr:spPr>
        <a:xfrm>
          <a:off x="190309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E2A38A40-2651-4F5A-8719-E440C1A59BFC}"/>
            </a:ext>
          </a:extLst>
        </xdr:cNvPr>
        <xdr:cNvSpPr txBox="1"/>
      </xdr:nvSpPr>
      <xdr:spPr>
        <a:xfrm>
          <a:off x="182245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663FFE53-3302-4AE8-A4F3-4591D7F9139D}"/>
            </a:ext>
          </a:extLst>
        </xdr:cNvPr>
        <xdr:cNvSpPr txBox="1"/>
      </xdr:nvSpPr>
      <xdr:spPr>
        <a:xfrm>
          <a:off x="174307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2D6D3142-118B-48D6-838C-6982B794AB61}"/>
            </a:ext>
          </a:extLst>
        </xdr:cNvPr>
        <xdr:cNvSpPr txBox="1"/>
      </xdr:nvSpPr>
      <xdr:spPr>
        <a:xfrm>
          <a:off x="166306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71692</xdr:rowOff>
    </xdr:from>
    <xdr:to>
      <xdr:col>116</xdr:col>
      <xdr:colOff>114300</xdr:colOff>
      <xdr:row>61</xdr:row>
      <xdr:rowOff>1842</xdr:rowOff>
    </xdr:to>
    <xdr:sp macro="" textlink="">
      <xdr:nvSpPr>
        <xdr:cNvPr id="605" name="楕円 604">
          <a:extLst>
            <a:ext uri="{FF2B5EF4-FFF2-40B4-BE49-F238E27FC236}">
              <a16:creationId xmlns:a16="http://schemas.microsoft.com/office/drawing/2014/main" id="{8CAF58C7-131A-42C5-880A-A638D7683E00}"/>
            </a:ext>
          </a:extLst>
        </xdr:cNvPr>
        <xdr:cNvSpPr/>
      </xdr:nvSpPr>
      <xdr:spPr>
        <a:xfrm>
          <a:off x="19900900" y="997769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94569</xdr:rowOff>
    </xdr:from>
    <xdr:ext cx="469744" cy="259045"/>
    <xdr:sp macro="" textlink="">
      <xdr:nvSpPr>
        <xdr:cNvPr id="606" name="【学校施設】&#10;一人当たり面積該当値テキスト">
          <a:extLst>
            <a:ext uri="{FF2B5EF4-FFF2-40B4-BE49-F238E27FC236}">
              <a16:creationId xmlns:a16="http://schemas.microsoft.com/office/drawing/2014/main" id="{7CDBED0D-355A-4190-8CBE-1B76DFF70E5F}"/>
            </a:ext>
          </a:extLst>
        </xdr:cNvPr>
        <xdr:cNvSpPr txBox="1"/>
      </xdr:nvSpPr>
      <xdr:spPr>
        <a:xfrm>
          <a:off x="19989800" y="9835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90170</xdr:rowOff>
    </xdr:from>
    <xdr:to>
      <xdr:col>112</xdr:col>
      <xdr:colOff>38100</xdr:colOff>
      <xdr:row>61</xdr:row>
      <xdr:rowOff>20320</xdr:rowOff>
    </xdr:to>
    <xdr:sp macro="" textlink="">
      <xdr:nvSpPr>
        <xdr:cNvPr id="607" name="楕円 606">
          <a:extLst>
            <a:ext uri="{FF2B5EF4-FFF2-40B4-BE49-F238E27FC236}">
              <a16:creationId xmlns:a16="http://schemas.microsoft.com/office/drawing/2014/main" id="{47FDC5D6-5771-4E67-AC6B-69CCC81C04BB}"/>
            </a:ext>
          </a:extLst>
        </xdr:cNvPr>
        <xdr:cNvSpPr/>
      </xdr:nvSpPr>
      <xdr:spPr>
        <a:xfrm>
          <a:off x="19157950" y="999617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122492</xdr:rowOff>
    </xdr:from>
    <xdr:to>
      <xdr:col>116</xdr:col>
      <xdr:colOff>63500</xdr:colOff>
      <xdr:row>60</xdr:row>
      <xdr:rowOff>140970</xdr:rowOff>
    </xdr:to>
    <xdr:cxnSp macro="">
      <xdr:nvCxnSpPr>
        <xdr:cNvPr id="608" name="直線コネクタ 607">
          <a:extLst>
            <a:ext uri="{FF2B5EF4-FFF2-40B4-BE49-F238E27FC236}">
              <a16:creationId xmlns:a16="http://schemas.microsoft.com/office/drawing/2014/main" id="{A119399C-C235-48DC-B5BB-A28DE848A0CA}"/>
            </a:ext>
          </a:extLst>
        </xdr:cNvPr>
        <xdr:cNvCxnSpPr/>
      </xdr:nvCxnSpPr>
      <xdr:spPr>
        <a:xfrm flipV="1">
          <a:off x="19202400" y="10028492"/>
          <a:ext cx="749300" cy="18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107506</xdr:rowOff>
    </xdr:from>
    <xdr:to>
      <xdr:col>107</xdr:col>
      <xdr:colOff>101600</xdr:colOff>
      <xdr:row>61</xdr:row>
      <xdr:rowOff>37656</xdr:rowOff>
    </xdr:to>
    <xdr:sp macro="" textlink="">
      <xdr:nvSpPr>
        <xdr:cNvPr id="609" name="楕円 608">
          <a:extLst>
            <a:ext uri="{FF2B5EF4-FFF2-40B4-BE49-F238E27FC236}">
              <a16:creationId xmlns:a16="http://schemas.microsoft.com/office/drawing/2014/main" id="{0E176E5F-EFF4-482A-9DBB-14BF6BF9F2A9}"/>
            </a:ext>
          </a:extLst>
        </xdr:cNvPr>
        <xdr:cNvSpPr/>
      </xdr:nvSpPr>
      <xdr:spPr>
        <a:xfrm>
          <a:off x="18345150" y="1001350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140970</xdr:rowOff>
    </xdr:from>
    <xdr:to>
      <xdr:col>111</xdr:col>
      <xdr:colOff>177800</xdr:colOff>
      <xdr:row>60</xdr:row>
      <xdr:rowOff>158306</xdr:rowOff>
    </xdr:to>
    <xdr:cxnSp macro="">
      <xdr:nvCxnSpPr>
        <xdr:cNvPr id="610" name="直線コネクタ 609">
          <a:extLst>
            <a:ext uri="{FF2B5EF4-FFF2-40B4-BE49-F238E27FC236}">
              <a16:creationId xmlns:a16="http://schemas.microsoft.com/office/drawing/2014/main" id="{16CED6F8-42F7-49EB-A6EF-293E1792D057}"/>
            </a:ext>
          </a:extLst>
        </xdr:cNvPr>
        <xdr:cNvCxnSpPr/>
      </xdr:nvCxnSpPr>
      <xdr:spPr>
        <a:xfrm flipV="1">
          <a:off x="18395950" y="10046970"/>
          <a:ext cx="806450" cy="17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121412</xdr:rowOff>
    </xdr:from>
    <xdr:to>
      <xdr:col>102</xdr:col>
      <xdr:colOff>165100</xdr:colOff>
      <xdr:row>61</xdr:row>
      <xdr:rowOff>51562</xdr:rowOff>
    </xdr:to>
    <xdr:sp macro="" textlink="">
      <xdr:nvSpPr>
        <xdr:cNvPr id="611" name="楕円 610">
          <a:extLst>
            <a:ext uri="{FF2B5EF4-FFF2-40B4-BE49-F238E27FC236}">
              <a16:creationId xmlns:a16="http://schemas.microsoft.com/office/drawing/2014/main" id="{7A9D6996-04AC-4426-A109-49C97AD798D4}"/>
            </a:ext>
          </a:extLst>
        </xdr:cNvPr>
        <xdr:cNvSpPr/>
      </xdr:nvSpPr>
      <xdr:spPr>
        <a:xfrm>
          <a:off x="17551400" y="1002741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158306</xdr:rowOff>
    </xdr:from>
    <xdr:to>
      <xdr:col>107</xdr:col>
      <xdr:colOff>50800</xdr:colOff>
      <xdr:row>61</xdr:row>
      <xdr:rowOff>762</xdr:rowOff>
    </xdr:to>
    <xdr:cxnSp macro="">
      <xdr:nvCxnSpPr>
        <xdr:cNvPr id="612" name="直線コネクタ 611">
          <a:extLst>
            <a:ext uri="{FF2B5EF4-FFF2-40B4-BE49-F238E27FC236}">
              <a16:creationId xmlns:a16="http://schemas.microsoft.com/office/drawing/2014/main" id="{28915906-5D0E-4CD2-8B75-1AFB32ACFA06}"/>
            </a:ext>
          </a:extLst>
        </xdr:cNvPr>
        <xdr:cNvCxnSpPr/>
      </xdr:nvCxnSpPr>
      <xdr:spPr>
        <a:xfrm flipV="1">
          <a:off x="17602200" y="10064306"/>
          <a:ext cx="793750" cy="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132080</xdr:rowOff>
    </xdr:from>
    <xdr:to>
      <xdr:col>98</xdr:col>
      <xdr:colOff>38100</xdr:colOff>
      <xdr:row>61</xdr:row>
      <xdr:rowOff>62230</xdr:rowOff>
    </xdr:to>
    <xdr:sp macro="" textlink="">
      <xdr:nvSpPr>
        <xdr:cNvPr id="613" name="楕円 612">
          <a:extLst>
            <a:ext uri="{FF2B5EF4-FFF2-40B4-BE49-F238E27FC236}">
              <a16:creationId xmlns:a16="http://schemas.microsoft.com/office/drawing/2014/main" id="{51F8BBCE-871F-4F16-8531-DB85C80AABFC}"/>
            </a:ext>
          </a:extLst>
        </xdr:cNvPr>
        <xdr:cNvSpPr/>
      </xdr:nvSpPr>
      <xdr:spPr>
        <a:xfrm>
          <a:off x="16757650" y="1003808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762</xdr:rowOff>
    </xdr:from>
    <xdr:to>
      <xdr:col>102</xdr:col>
      <xdr:colOff>114300</xdr:colOff>
      <xdr:row>61</xdr:row>
      <xdr:rowOff>11430</xdr:rowOff>
    </xdr:to>
    <xdr:cxnSp macro="">
      <xdr:nvCxnSpPr>
        <xdr:cNvPr id="614" name="直線コネクタ 613">
          <a:extLst>
            <a:ext uri="{FF2B5EF4-FFF2-40B4-BE49-F238E27FC236}">
              <a16:creationId xmlns:a16="http://schemas.microsoft.com/office/drawing/2014/main" id="{5A452753-3D4A-4B9C-AD25-E0C424C414E1}"/>
            </a:ext>
          </a:extLst>
        </xdr:cNvPr>
        <xdr:cNvCxnSpPr/>
      </xdr:nvCxnSpPr>
      <xdr:spPr>
        <a:xfrm flipV="1">
          <a:off x="16802100" y="10071862"/>
          <a:ext cx="800100" cy="10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12971</xdr:rowOff>
    </xdr:from>
    <xdr:ext cx="469744" cy="259045"/>
    <xdr:sp macro="" textlink="">
      <xdr:nvSpPr>
        <xdr:cNvPr id="615" name="n_1aveValue【学校施設】&#10;一人当たり面積">
          <a:extLst>
            <a:ext uri="{FF2B5EF4-FFF2-40B4-BE49-F238E27FC236}">
              <a16:creationId xmlns:a16="http://schemas.microsoft.com/office/drawing/2014/main" id="{AC009338-58CD-469B-BFA3-E7D4362C7797}"/>
            </a:ext>
          </a:extLst>
        </xdr:cNvPr>
        <xdr:cNvSpPr txBox="1"/>
      </xdr:nvSpPr>
      <xdr:spPr>
        <a:xfrm>
          <a:off x="18980227" y="10249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20400</xdr:rowOff>
    </xdr:from>
    <xdr:ext cx="469744" cy="259045"/>
    <xdr:sp macro="" textlink="">
      <xdr:nvSpPr>
        <xdr:cNvPr id="616" name="n_2aveValue【学校施設】&#10;一人当たり面積">
          <a:extLst>
            <a:ext uri="{FF2B5EF4-FFF2-40B4-BE49-F238E27FC236}">
              <a16:creationId xmlns:a16="http://schemas.microsoft.com/office/drawing/2014/main" id="{53669762-7443-4099-8713-CB3AEFDD5916}"/>
            </a:ext>
          </a:extLst>
        </xdr:cNvPr>
        <xdr:cNvSpPr txBox="1"/>
      </xdr:nvSpPr>
      <xdr:spPr>
        <a:xfrm>
          <a:off x="18180127" y="10256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20972</xdr:rowOff>
    </xdr:from>
    <xdr:ext cx="469744" cy="259045"/>
    <xdr:sp macro="" textlink="">
      <xdr:nvSpPr>
        <xdr:cNvPr id="617" name="n_3aveValue【学校施設】&#10;一人当たり面積">
          <a:extLst>
            <a:ext uri="{FF2B5EF4-FFF2-40B4-BE49-F238E27FC236}">
              <a16:creationId xmlns:a16="http://schemas.microsoft.com/office/drawing/2014/main" id="{45DBBC70-199B-4385-B923-FC9B3920AEF7}"/>
            </a:ext>
          </a:extLst>
        </xdr:cNvPr>
        <xdr:cNvSpPr txBox="1"/>
      </xdr:nvSpPr>
      <xdr:spPr>
        <a:xfrm>
          <a:off x="17386377" y="10257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20591</xdr:rowOff>
    </xdr:from>
    <xdr:ext cx="469744" cy="259045"/>
    <xdr:sp macro="" textlink="">
      <xdr:nvSpPr>
        <xdr:cNvPr id="618" name="n_4aveValue【学校施設】&#10;一人当たり面積">
          <a:extLst>
            <a:ext uri="{FF2B5EF4-FFF2-40B4-BE49-F238E27FC236}">
              <a16:creationId xmlns:a16="http://schemas.microsoft.com/office/drawing/2014/main" id="{D0109A80-15DE-4722-9BBE-5ACC918EA91B}"/>
            </a:ext>
          </a:extLst>
        </xdr:cNvPr>
        <xdr:cNvSpPr txBox="1"/>
      </xdr:nvSpPr>
      <xdr:spPr>
        <a:xfrm>
          <a:off x="16592627" y="10256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36847</xdr:rowOff>
    </xdr:from>
    <xdr:ext cx="469744" cy="259045"/>
    <xdr:sp macro="" textlink="">
      <xdr:nvSpPr>
        <xdr:cNvPr id="619" name="n_1mainValue【学校施設】&#10;一人当たり面積">
          <a:extLst>
            <a:ext uri="{FF2B5EF4-FFF2-40B4-BE49-F238E27FC236}">
              <a16:creationId xmlns:a16="http://schemas.microsoft.com/office/drawing/2014/main" id="{3EC4ADCD-A0D2-4696-B10C-5A11E9FD11B3}"/>
            </a:ext>
          </a:extLst>
        </xdr:cNvPr>
        <xdr:cNvSpPr txBox="1"/>
      </xdr:nvSpPr>
      <xdr:spPr>
        <a:xfrm>
          <a:off x="18980227" y="9777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54183</xdr:rowOff>
    </xdr:from>
    <xdr:ext cx="469744" cy="259045"/>
    <xdr:sp macro="" textlink="">
      <xdr:nvSpPr>
        <xdr:cNvPr id="620" name="n_2mainValue【学校施設】&#10;一人当たり面積">
          <a:extLst>
            <a:ext uri="{FF2B5EF4-FFF2-40B4-BE49-F238E27FC236}">
              <a16:creationId xmlns:a16="http://schemas.microsoft.com/office/drawing/2014/main" id="{A4EC1F87-82BE-4181-96BA-9B13616B067B}"/>
            </a:ext>
          </a:extLst>
        </xdr:cNvPr>
        <xdr:cNvSpPr txBox="1"/>
      </xdr:nvSpPr>
      <xdr:spPr>
        <a:xfrm>
          <a:off x="18180127" y="9795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68089</xdr:rowOff>
    </xdr:from>
    <xdr:ext cx="469744" cy="259045"/>
    <xdr:sp macro="" textlink="">
      <xdr:nvSpPr>
        <xdr:cNvPr id="621" name="n_3mainValue【学校施設】&#10;一人当たり面積">
          <a:extLst>
            <a:ext uri="{FF2B5EF4-FFF2-40B4-BE49-F238E27FC236}">
              <a16:creationId xmlns:a16="http://schemas.microsoft.com/office/drawing/2014/main" id="{CADC55F6-C1DB-413D-B0DA-1C21B6B21A55}"/>
            </a:ext>
          </a:extLst>
        </xdr:cNvPr>
        <xdr:cNvSpPr txBox="1"/>
      </xdr:nvSpPr>
      <xdr:spPr>
        <a:xfrm>
          <a:off x="17386377" y="9808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78757</xdr:rowOff>
    </xdr:from>
    <xdr:ext cx="469744" cy="259045"/>
    <xdr:sp macro="" textlink="">
      <xdr:nvSpPr>
        <xdr:cNvPr id="622" name="n_4mainValue【学校施設】&#10;一人当たり面積">
          <a:extLst>
            <a:ext uri="{FF2B5EF4-FFF2-40B4-BE49-F238E27FC236}">
              <a16:creationId xmlns:a16="http://schemas.microsoft.com/office/drawing/2014/main" id="{1EF9AFDA-4393-48F5-AD47-CFE0FE01F1E6}"/>
            </a:ext>
          </a:extLst>
        </xdr:cNvPr>
        <xdr:cNvSpPr txBox="1"/>
      </xdr:nvSpPr>
      <xdr:spPr>
        <a:xfrm>
          <a:off x="16592627" y="9819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id="{371FD278-C835-4D6B-91BE-530CE3CAECB1}"/>
            </a:ext>
          </a:extLst>
        </xdr:cNvPr>
        <xdr:cNvSpPr/>
      </xdr:nvSpPr>
      <xdr:spPr>
        <a:xfrm>
          <a:off x="11207750" y="113792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id="{68A84F44-2C49-4CF1-B0A2-618FD4DB4003}"/>
            </a:ext>
          </a:extLst>
        </xdr:cNvPr>
        <xdr:cNvSpPr/>
      </xdr:nvSpPr>
      <xdr:spPr>
        <a:xfrm>
          <a:off x="113157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id="{7C96A2D5-25E6-44F7-837D-09A12DF932ED}"/>
            </a:ext>
          </a:extLst>
        </xdr:cNvPr>
        <xdr:cNvSpPr/>
      </xdr:nvSpPr>
      <xdr:spPr>
        <a:xfrm>
          <a:off x="113157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id="{F2B24ED7-A211-4660-81B4-FD3DF7659F0B}"/>
            </a:ext>
          </a:extLst>
        </xdr:cNvPr>
        <xdr:cNvSpPr/>
      </xdr:nvSpPr>
      <xdr:spPr>
        <a:xfrm>
          <a:off x="1223645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id="{69B1D78F-1E7E-4582-B533-E89649A302C2}"/>
            </a:ext>
          </a:extLst>
        </xdr:cNvPr>
        <xdr:cNvSpPr/>
      </xdr:nvSpPr>
      <xdr:spPr>
        <a:xfrm>
          <a:off x="1223645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id="{0D1288DE-6198-4596-A0B6-A5D4886CAD7C}"/>
            </a:ext>
          </a:extLst>
        </xdr:cNvPr>
        <xdr:cNvSpPr/>
      </xdr:nvSpPr>
      <xdr:spPr>
        <a:xfrm>
          <a:off x="1326515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id="{1A8AC493-41DC-4187-9038-B2001A6C6B60}"/>
            </a:ext>
          </a:extLst>
        </xdr:cNvPr>
        <xdr:cNvSpPr/>
      </xdr:nvSpPr>
      <xdr:spPr>
        <a:xfrm>
          <a:off x="1326515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id="{8CC22B06-1476-4E59-AB7D-77EC9CBD89BB}"/>
            </a:ext>
          </a:extLst>
        </xdr:cNvPr>
        <xdr:cNvSpPr/>
      </xdr:nvSpPr>
      <xdr:spPr>
        <a:xfrm>
          <a:off x="11207750" y="12477750"/>
          <a:ext cx="424815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1" name="正方形/長方形 630">
          <a:extLst>
            <a:ext uri="{FF2B5EF4-FFF2-40B4-BE49-F238E27FC236}">
              <a16:creationId xmlns:a16="http://schemas.microsoft.com/office/drawing/2014/main" id="{41E06F81-6783-40D5-A9A2-71DC19E871D7}"/>
            </a:ext>
          </a:extLst>
        </xdr:cNvPr>
        <xdr:cNvSpPr/>
      </xdr:nvSpPr>
      <xdr:spPr>
        <a:xfrm>
          <a:off x="16459200" y="113792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2" name="正方形/長方形 631">
          <a:extLst>
            <a:ext uri="{FF2B5EF4-FFF2-40B4-BE49-F238E27FC236}">
              <a16:creationId xmlns:a16="http://schemas.microsoft.com/office/drawing/2014/main" id="{9AF7F09F-9C77-44FC-B2AD-7CB6A863CF0D}"/>
            </a:ext>
          </a:extLst>
        </xdr:cNvPr>
        <xdr:cNvSpPr/>
      </xdr:nvSpPr>
      <xdr:spPr>
        <a:xfrm>
          <a:off x="165862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3" name="正方形/長方形 632">
          <a:extLst>
            <a:ext uri="{FF2B5EF4-FFF2-40B4-BE49-F238E27FC236}">
              <a16:creationId xmlns:a16="http://schemas.microsoft.com/office/drawing/2014/main" id="{817CF7F5-8ABE-4854-9D0F-C95193CC54D6}"/>
            </a:ext>
          </a:extLst>
        </xdr:cNvPr>
        <xdr:cNvSpPr/>
      </xdr:nvSpPr>
      <xdr:spPr>
        <a:xfrm>
          <a:off x="165862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4" name="正方形/長方形 633">
          <a:extLst>
            <a:ext uri="{FF2B5EF4-FFF2-40B4-BE49-F238E27FC236}">
              <a16:creationId xmlns:a16="http://schemas.microsoft.com/office/drawing/2014/main" id="{831AC50A-E9C0-4FA6-A60C-D2CB06BF297D}"/>
            </a:ext>
          </a:extLst>
        </xdr:cNvPr>
        <xdr:cNvSpPr/>
      </xdr:nvSpPr>
      <xdr:spPr>
        <a:xfrm>
          <a:off x="174879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5" name="正方形/長方形 634">
          <a:extLst>
            <a:ext uri="{FF2B5EF4-FFF2-40B4-BE49-F238E27FC236}">
              <a16:creationId xmlns:a16="http://schemas.microsoft.com/office/drawing/2014/main" id="{AFEBCA44-0BBB-4FF6-BF77-5B9D15B15CB2}"/>
            </a:ext>
          </a:extLst>
        </xdr:cNvPr>
        <xdr:cNvSpPr/>
      </xdr:nvSpPr>
      <xdr:spPr>
        <a:xfrm>
          <a:off x="174879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6" name="正方形/長方形 635">
          <a:extLst>
            <a:ext uri="{FF2B5EF4-FFF2-40B4-BE49-F238E27FC236}">
              <a16:creationId xmlns:a16="http://schemas.microsoft.com/office/drawing/2014/main" id="{7853C703-CABF-4331-858D-55CD6F2C8805}"/>
            </a:ext>
          </a:extLst>
        </xdr:cNvPr>
        <xdr:cNvSpPr/>
      </xdr:nvSpPr>
      <xdr:spPr>
        <a:xfrm>
          <a:off x="185166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7" name="正方形/長方形 636">
          <a:extLst>
            <a:ext uri="{FF2B5EF4-FFF2-40B4-BE49-F238E27FC236}">
              <a16:creationId xmlns:a16="http://schemas.microsoft.com/office/drawing/2014/main" id="{247FBF30-E593-47A4-A198-B5CF7443ECEF}"/>
            </a:ext>
          </a:extLst>
        </xdr:cNvPr>
        <xdr:cNvSpPr/>
      </xdr:nvSpPr>
      <xdr:spPr>
        <a:xfrm>
          <a:off x="185166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8" name="正方形/長方形 637">
          <a:extLst>
            <a:ext uri="{FF2B5EF4-FFF2-40B4-BE49-F238E27FC236}">
              <a16:creationId xmlns:a16="http://schemas.microsoft.com/office/drawing/2014/main" id="{E1A3DC47-98E0-4E31-8870-73CFEF6BE561}"/>
            </a:ext>
          </a:extLst>
        </xdr:cNvPr>
        <xdr:cNvSpPr/>
      </xdr:nvSpPr>
      <xdr:spPr>
        <a:xfrm>
          <a:off x="16459200" y="12477750"/>
          <a:ext cx="426720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9" name="正方形/長方形 638">
          <a:extLst>
            <a:ext uri="{FF2B5EF4-FFF2-40B4-BE49-F238E27FC236}">
              <a16:creationId xmlns:a16="http://schemas.microsoft.com/office/drawing/2014/main" id="{D4956BE3-7043-4158-BAF9-4CF1D72A3C1F}"/>
            </a:ext>
          </a:extLst>
        </xdr:cNvPr>
        <xdr:cNvSpPr/>
      </xdr:nvSpPr>
      <xdr:spPr>
        <a:xfrm>
          <a:off x="11207750" y="15043150"/>
          <a:ext cx="424815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0" name="正方形/長方形 639">
          <a:extLst>
            <a:ext uri="{FF2B5EF4-FFF2-40B4-BE49-F238E27FC236}">
              <a16:creationId xmlns:a16="http://schemas.microsoft.com/office/drawing/2014/main" id="{D98C5340-FFA9-45F1-9F71-E47357F14EB2}"/>
            </a:ext>
          </a:extLst>
        </xdr:cNvPr>
        <xdr:cNvSpPr/>
      </xdr:nvSpPr>
      <xdr:spPr>
        <a:xfrm>
          <a:off x="113157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1" name="正方形/長方形 640">
          <a:extLst>
            <a:ext uri="{FF2B5EF4-FFF2-40B4-BE49-F238E27FC236}">
              <a16:creationId xmlns:a16="http://schemas.microsoft.com/office/drawing/2014/main" id="{4D3F5ABD-B646-4AA9-86D6-2EC11A6D7C68}"/>
            </a:ext>
          </a:extLst>
        </xdr:cNvPr>
        <xdr:cNvSpPr/>
      </xdr:nvSpPr>
      <xdr:spPr>
        <a:xfrm>
          <a:off x="113157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2" name="正方形/長方形 641">
          <a:extLst>
            <a:ext uri="{FF2B5EF4-FFF2-40B4-BE49-F238E27FC236}">
              <a16:creationId xmlns:a16="http://schemas.microsoft.com/office/drawing/2014/main" id="{72DB1688-F349-40C8-9BFB-53ED9BCE552B}"/>
            </a:ext>
          </a:extLst>
        </xdr:cNvPr>
        <xdr:cNvSpPr/>
      </xdr:nvSpPr>
      <xdr:spPr>
        <a:xfrm>
          <a:off x="1223645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3" name="正方形/長方形 642">
          <a:extLst>
            <a:ext uri="{FF2B5EF4-FFF2-40B4-BE49-F238E27FC236}">
              <a16:creationId xmlns:a16="http://schemas.microsoft.com/office/drawing/2014/main" id="{F6500A22-F960-4240-BEC7-0BEF093DB7A2}"/>
            </a:ext>
          </a:extLst>
        </xdr:cNvPr>
        <xdr:cNvSpPr/>
      </xdr:nvSpPr>
      <xdr:spPr>
        <a:xfrm>
          <a:off x="1223645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4" name="正方形/長方形 643">
          <a:extLst>
            <a:ext uri="{FF2B5EF4-FFF2-40B4-BE49-F238E27FC236}">
              <a16:creationId xmlns:a16="http://schemas.microsoft.com/office/drawing/2014/main" id="{EA403D58-E07B-4F6C-8E96-0327B2517B39}"/>
            </a:ext>
          </a:extLst>
        </xdr:cNvPr>
        <xdr:cNvSpPr/>
      </xdr:nvSpPr>
      <xdr:spPr>
        <a:xfrm>
          <a:off x="1326515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5" name="正方形/長方形 644">
          <a:extLst>
            <a:ext uri="{FF2B5EF4-FFF2-40B4-BE49-F238E27FC236}">
              <a16:creationId xmlns:a16="http://schemas.microsoft.com/office/drawing/2014/main" id="{1D680414-9EE6-49E3-8BCB-9BAFB82243ED}"/>
            </a:ext>
          </a:extLst>
        </xdr:cNvPr>
        <xdr:cNvSpPr/>
      </xdr:nvSpPr>
      <xdr:spPr>
        <a:xfrm>
          <a:off x="1326515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6" name="正方形/長方形 645">
          <a:extLst>
            <a:ext uri="{FF2B5EF4-FFF2-40B4-BE49-F238E27FC236}">
              <a16:creationId xmlns:a16="http://schemas.microsoft.com/office/drawing/2014/main" id="{7800F3C7-12CB-415E-A999-2611C6EBF6CA}"/>
            </a:ext>
          </a:extLst>
        </xdr:cNvPr>
        <xdr:cNvSpPr/>
      </xdr:nvSpPr>
      <xdr:spPr>
        <a:xfrm>
          <a:off x="11207750" y="16148050"/>
          <a:ext cx="4248150"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7" name="テキスト ボックス 646">
          <a:extLst>
            <a:ext uri="{FF2B5EF4-FFF2-40B4-BE49-F238E27FC236}">
              <a16:creationId xmlns:a16="http://schemas.microsoft.com/office/drawing/2014/main" id="{C08F73BC-BB2A-4A0C-BE78-453EE3D27CF1}"/>
            </a:ext>
          </a:extLst>
        </xdr:cNvPr>
        <xdr:cNvSpPr txBox="1"/>
      </xdr:nvSpPr>
      <xdr:spPr>
        <a:xfrm>
          <a:off x="11169650" y="159639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8" name="直線コネクタ 647">
          <a:extLst>
            <a:ext uri="{FF2B5EF4-FFF2-40B4-BE49-F238E27FC236}">
              <a16:creationId xmlns:a16="http://schemas.microsoft.com/office/drawing/2014/main" id="{F4E0081E-5BBB-421D-B963-EF6F9D4E3FA6}"/>
            </a:ext>
          </a:extLst>
        </xdr:cNvPr>
        <xdr:cNvCxnSpPr/>
      </xdr:nvCxnSpPr>
      <xdr:spPr>
        <a:xfrm>
          <a:off x="11207750" y="183451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9" name="テキスト ボックス 648">
          <a:extLst>
            <a:ext uri="{FF2B5EF4-FFF2-40B4-BE49-F238E27FC236}">
              <a16:creationId xmlns:a16="http://schemas.microsoft.com/office/drawing/2014/main" id="{A22B56CD-30E5-463C-9F36-7B4574AF0DB2}"/>
            </a:ext>
          </a:extLst>
        </xdr:cNvPr>
        <xdr:cNvSpPr txBox="1"/>
      </xdr:nvSpPr>
      <xdr:spPr>
        <a:xfrm>
          <a:off x="10797721" y="18209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50" name="直線コネクタ 649">
          <a:extLst>
            <a:ext uri="{FF2B5EF4-FFF2-40B4-BE49-F238E27FC236}">
              <a16:creationId xmlns:a16="http://schemas.microsoft.com/office/drawing/2014/main" id="{41AFB26A-3C31-4C58-A4BF-473827AF404C}"/>
            </a:ext>
          </a:extLst>
        </xdr:cNvPr>
        <xdr:cNvCxnSpPr/>
      </xdr:nvCxnSpPr>
      <xdr:spPr>
        <a:xfrm>
          <a:off x="11207750" y="179832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51" name="テキスト ボックス 650">
          <a:extLst>
            <a:ext uri="{FF2B5EF4-FFF2-40B4-BE49-F238E27FC236}">
              <a16:creationId xmlns:a16="http://schemas.microsoft.com/office/drawing/2014/main" id="{108AEFE8-4D41-41FE-8C83-4BA6A7D967D1}"/>
            </a:ext>
          </a:extLst>
        </xdr:cNvPr>
        <xdr:cNvSpPr txBox="1"/>
      </xdr:nvSpPr>
      <xdr:spPr>
        <a:xfrm>
          <a:off x="10797721" y="178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52" name="直線コネクタ 651">
          <a:extLst>
            <a:ext uri="{FF2B5EF4-FFF2-40B4-BE49-F238E27FC236}">
              <a16:creationId xmlns:a16="http://schemas.microsoft.com/office/drawing/2014/main" id="{7D9E89C8-A6F7-40EF-9D91-634A7E1335CB}"/>
            </a:ext>
          </a:extLst>
        </xdr:cNvPr>
        <xdr:cNvCxnSpPr/>
      </xdr:nvCxnSpPr>
      <xdr:spPr>
        <a:xfrm>
          <a:off x="11207750" y="176149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53" name="テキスト ボックス 652">
          <a:extLst>
            <a:ext uri="{FF2B5EF4-FFF2-40B4-BE49-F238E27FC236}">
              <a16:creationId xmlns:a16="http://schemas.microsoft.com/office/drawing/2014/main" id="{B6A5D151-84F2-4E1F-99D3-A7F76E591026}"/>
            </a:ext>
          </a:extLst>
        </xdr:cNvPr>
        <xdr:cNvSpPr txBox="1"/>
      </xdr:nvSpPr>
      <xdr:spPr>
        <a:xfrm>
          <a:off x="10842791" y="17479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54" name="直線コネクタ 653">
          <a:extLst>
            <a:ext uri="{FF2B5EF4-FFF2-40B4-BE49-F238E27FC236}">
              <a16:creationId xmlns:a16="http://schemas.microsoft.com/office/drawing/2014/main" id="{9A13C3CD-03CE-4AE8-A867-376CE43C823E}"/>
            </a:ext>
          </a:extLst>
        </xdr:cNvPr>
        <xdr:cNvCxnSpPr/>
      </xdr:nvCxnSpPr>
      <xdr:spPr>
        <a:xfrm>
          <a:off x="11207750" y="172466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55" name="テキスト ボックス 654">
          <a:extLst>
            <a:ext uri="{FF2B5EF4-FFF2-40B4-BE49-F238E27FC236}">
              <a16:creationId xmlns:a16="http://schemas.microsoft.com/office/drawing/2014/main" id="{901DB204-E42E-461D-89A2-9E6FF413268A}"/>
            </a:ext>
          </a:extLst>
        </xdr:cNvPr>
        <xdr:cNvSpPr txBox="1"/>
      </xdr:nvSpPr>
      <xdr:spPr>
        <a:xfrm>
          <a:off x="10842791" y="17110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56" name="直線コネクタ 655">
          <a:extLst>
            <a:ext uri="{FF2B5EF4-FFF2-40B4-BE49-F238E27FC236}">
              <a16:creationId xmlns:a16="http://schemas.microsoft.com/office/drawing/2014/main" id="{8B36ADB0-A7EB-4F15-AB44-A1C55ACF70F2}"/>
            </a:ext>
          </a:extLst>
        </xdr:cNvPr>
        <xdr:cNvCxnSpPr/>
      </xdr:nvCxnSpPr>
      <xdr:spPr>
        <a:xfrm>
          <a:off x="11207750" y="168783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57" name="テキスト ボックス 656">
          <a:extLst>
            <a:ext uri="{FF2B5EF4-FFF2-40B4-BE49-F238E27FC236}">
              <a16:creationId xmlns:a16="http://schemas.microsoft.com/office/drawing/2014/main" id="{F14B70E3-E002-4E43-AFFE-C7BEB1F375EE}"/>
            </a:ext>
          </a:extLst>
        </xdr:cNvPr>
        <xdr:cNvSpPr txBox="1"/>
      </xdr:nvSpPr>
      <xdr:spPr>
        <a:xfrm>
          <a:off x="10842791" y="16742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58" name="直線コネクタ 657">
          <a:extLst>
            <a:ext uri="{FF2B5EF4-FFF2-40B4-BE49-F238E27FC236}">
              <a16:creationId xmlns:a16="http://schemas.microsoft.com/office/drawing/2014/main" id="{B19E2686-546A-46D0-A18E-B35029430A3D}"/>
            </a:ext>
          </a:extLst>
        </xdr:cNvPr>
        <xdr:cNvCxnSpPr/>
      </xdr:nvCxnSpPr>
      <xdr:spPr>
        <a:xfrm>
          <a:off x="11207750" y="165100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59" name="テキスト ボックス 658">
          <a:extLst>
            <a:ext uri="{FF2B5EF4-FFF2-40B4-BE49-F238E27FC236}">
              <a16:creationId xmlns:a16="http://schemas.microsoft.com/office/drawing/2014/main" id="{A8F1043A-BE48-4BD8-9B43-413679299560}"/>
            </a:ext>
          </a:extLst>
        </xdr:cNvPr>
        <xdr:cNvSpPr txBox="1"/>
      </xdr:nvSpPr>
      <xdr:spPr>
        <a:xfrm>
          <a:off x="10842791" y="16374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0" name="直線コネクタ 659">
          <a:extLst>
            <a:ext uri="{FF2B5EF4-FFF2-40B4-BE49-F238E27FC236}">
              <a16:creationId xmlns:a16="http://schemas.microsoft.com/office/drawing/2014/main" id="{A9D52873-152B-4DA7-865E-F62F1FBE167F}"/>
            </a:ext>
          </a:extLst>
        </xdr:cNvPr>
        <xdr:cNvCxnSpPr/>
      </xdr:nvCxnSpPr>
      <xdr:spPr>
        <a:xfrm>
          <a:off x="11207750" y="161480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61" name="テキスト ボックス 660">
          <a:extLst>
            <a:ext uri="{FF2B5EF4-FFF2-40B4-BE49-F238E27FC236}">
              <a16:creationId xmlns:a16="http://schemas.microsoft.com/office/drawing/2014/main" id="{6647CD83-367C-497A-AD0F-09F0D15DF92F}"/>
            </a:ext>
          </a:extLst>
        </xdr:cNvPr>
        <xdr:cNvSpPr txBox="1"/>
      </xdr:nvSpPr>
      <xdr:spPr>
        <a:xfrm>
          <a:off x="10906911" y="160121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62" name="【公民館】&#10;有形固定資産減価償却率グラフ枠">
          <a:extLst>
            <a:ext uri="{FF2B5EF4-FFF2-40B4-BE49-F238E27FC236}">
              <a16:creationId xmlns:a16="http://schemas.microsoft.com/office/drawing/2014/main" id="{D4C8BBA9-9F60-41F0-8E1F-0CB78C2F31EC}"/>
            </a:ext>
          </a:extLst>
        </xdr:cNvPr>
        <xdr:cNvSpPr/>
      </xdr:nvSpPr>
      <xdr:spPr>
        <a:xfrm>
          <a:off x="11207750" y="16148050"/>
          <a:ext cx="4248150"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104775</xdr:rowOff>
    </xdr:from>
    <xdr:to>
      <xdr:col>85</xdr:col>
      <xdr:colOff>126364</xdr:colOff>
      <xdr:row>108</xdr:row>
      <xdr:rowOff>152400</xdr:rowOff>
    </xdr:to>
    <xdr:cxnSp macro="">
      <xdr:nvCxnSpPr>
        <xdr:cNvPr id="663" name="直線コネクタ 662">
          <a:extLst>
            <a:ext uri="{FF2B5EF4-FFF2-40B4-BE49-F238E27FC236}">
              <a16:creationId xmlns:a16="http://schemas.microsoft.com/office/drawing/2014/main" id="{4265FA5A-965F-44A2-8F72-A116FDFF3A0D}"/>
            </a:ext>
          </a:extLst>
        </xdr:cNvPr>
        <xdr:cNvCxnSpPr/>
      </xdr:nvCxnSpPr>
      <xdr:spPr>
        <a:xfrm flipV="1">
          <a:off x="14699614" y="16449675"/>
          <a:ext cx="0" cy="15335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664" name="【公民館】&#10;有形固定資産減価償却率最小値テキスト">
          <a:extLst>
            <a:ext uri="{FF2B5EF4-FFF2-40B4-BE49-F238E27FC236}">
              <a16:creationId xmlns:a16="http://schemas.microsoft.com/office/drawing/2014/main" id="{2A00814A-BD04-409B-AD0B-980E6AA0B975}"/>
            </a:ext>
          </a:extLst>
        </xdr:cNvPr>
        <xdr:cNvSpPr txBox="1"/>
      </xdr:nvSpPr>
      <xdr:spPr>
        <a:xfrm>
          <a:off x="14738350" y="17987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65" name="直線コネクタ 664">
          <a:extLst>
            <a:ext uri="{FF2B5EF4-FFF2-40B4-BE49-F238E27FC236}">
              <a16:creationId xmlns:a16="http://schemas.microsoft.com/office/drawing/2014/main" id="{7DA06822-DE5F-495F-B936-F5D0073362A4}"/>
            </a:ext>
          </a:extLst>
        </xdr:cNvPr>
        <xdr:cNvCxnSpPr/>
      </xdr:nvCxnSpPr>
      <xdr:spPr>
        <a:xfrm>
          <a:off x="14611350" y="179832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51452</xdr:rowOff>
    </xdr:from>
    <xdr:ext cx="405111" cy="259045"/>
    <xdr:sp macro="" textlink="">
      <xdr:nvSpPr>
        <xdr:cNvPr id="666" name="【公民館】&#10;有形固定資産減価償却率最大値テキスト">
          <a:extLst>
            <a:ext uri="{FF2B5EF4-FFF2-40B4-BE49-F238E27FC236}">
              <a16:creationId xmlns:a16="http://schemas.microsoft.com/office/drawing/2014/main" id="{49CD3E3F-F08A-4374-A285-8A8603EC1E9C}"/>
            </a:ext>
          </a:extLst>
        </xdr:cNvPr>
        <xdr:cNvSpPr txBox="1"/>
      </xdr:nvSpPr>
      <xdr:spPr>
        <a:xfrm>
          <a:off x="14738350" y="16231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104775</xdr:rowOff>
    </xdr:from>
    <xdr:to>
      <xdr:col>86</xdr:col>
      <xdr:colOff>25400</xdr:colOff>
      <xdr:row>99</xdr:row>
      <xdr:rowOff>104775</xdr:rowOff>
    </xdr:to>
    <xdr:cxnSp macro="">
      <xdr:nvCxnSpPr>
        <xdr:cNvPr id="667" name="直線コネクタ 666">
          <a:extLst>
            <a:ext uri="{FF2B5EF4-FFF2-40B4-BE49-F238E27FC236}">
              <a16:creationId xmlns:a16="http://schemas.microsoft.com/office/drawing/2014/main" id="{EBFA454B-C76E-42DE-9A8F-381A4577DF31}"/>
            </a:ext>
          </a:extLst>
        </xdr:cNvPr>
        <xdr:cNvCxnSpPr/>
      </xdr:nvCxnSpPr>
      <xdr:spPr>
        <a:xfrm>
          <a:off x="14611350" y="1644967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139716</xdr:rowOff>
    </xdr:from>
    <xdr:ext cx="405111" cy="259045"/>
    <xdr:sp macro="" textlink="">
      <xdr:nvSpPr>
        <xdr:cNvPr id="668" name="【公民館】&#10;有形固定資産減価償却率平均値テキスト">
          <a:extLst>
            <a:ext uri="{FF2B5EF4-FFF2-40B4-BE49-F238E27FC236}">
              <a16:creationId xmlns:a16="http://schemas.microsoft.com/office/drawing/2014/main" id="{2D5D4301-1F47-4853-A6F3-FCC0C81BDB4C}"/>
            </a:ext>
          </a:extLst>
        </xdr:cNvPr>
        <xdr:cNvSpPr txBox="1"/>
      </xdr:nvSpPr>
      <xdr:spPr>
        <a:xfrm>
          <a:off x="14738350" y="171450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116839</xdr:rowOff>
    </xdr:from>
    <xdr:to>
      <xdr:col>85</xdr:col>
      <xdr:colOff>177800</xdr:colOff>
      <xdr:row>105</xdr:row>
      <xdr:rowOff>46989</xdr:rowOff>
    </xdr:to>
    <xdr:sp macro="" textlink="">
      <xdr:nvSpPr>
        <xdr:cNvPr id="669" name="フローチャート: 判断 668">
          <a:extLst>
            <a:ext uri="{FF2B5EF4-FFF2-40B4-BE49-F238E27FC236}">
              <a16:creationId xmlns:a16="http://schemas.microsoft.com/office/drawing/2014/main" id="{6DFF03B8-64A8-4288-B312-DA12C09774A5}"/>
            </a:ext>
          </a:extLst>
        </xdr:cNvPr>
        <xdr:cNvSpPr/>
      </xdr:nvSpPr>
      <xdr:spPr>
        <a:xfrm>
          <a:off x="14649450" y="1728723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126364</xdr:rowOff>
    </xdr:from>
    <xdr:to>
      <xdr:col>81</xdr:col>
      <xdr:colOff>101600</xdr:colOff>
      <xdr:row>105</xdr:row>
      <xdr:rowOff>56514</xdr:rowOff>
    </xdr:to>
    <xdr:sp macro="" textlink="">
      <xdr:nvSpPr>
        <xdr:cNvPr id="670" name="フローチャート: 判断 669">
          <a:extLst>
            <a:ext uri="{FF2B5EF4-FFF2-40B4-BE49-F238E27FC236}">
              <a16:creationId xmlns:a16="http://schemas.microsoft.com/office/drawing/2014/main" id="{71568B32-DCC7-4AF0-AC99-196E2E0C59B0}"/>
            </a:ext>
          </a:extLst>
        </xdr:cNvPr>
        <xdr:cNvSpPr/>
      </xdr:nvSpPr>
      <xdr:spPr>
        <a:xfrm>
          <a:off x="13887450" y="1729676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109220</xdr:rowOff>
    </xdr:from>
    <xdr:to>
      <xdr:col>76</xdr:col>
      <xdr:colOff>165100</xdr:colOff>
      <xdr:row>105</xdr:row>
      <xdr:rowOff>39370</xdr:rowOff>
    </xdr:to>
    <xdr:sp macro="" textlink="">
      <xdr:nvSpPr>
        <xdr:cNvPr id="671" name="フローチャート: 判断 670">
          <a:extLst>
            <a:ext uri="{FF2B5EF4-FFF2-40B4-BE49-F238E27FC236}">
              <a16:creationId xmlns:a16="http://schemas.microsoft.com/office/drawing/2014/main" id="{934009EB-F921-40FF-A72D-DE1E2E77FA7B}"/>
            </a:ext>
          </a:extLst>
        </xdr:cNvPr>
        <xdr:cNvSpPr/>
      </xdr:nvSpPr>
      <xdr:spPr>
        <a:xfrm>
          <a:off x="13093700" y="1727962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90170</xdr:rowOff>
    </xdr:from>
    <xdr:to>
      <xdr:col>72</xdr:col>
      <xdr:colOff>38100</xdr:colOff>
      <xdr:row>105</xdr:row>
      <xdr:rowOff>20320</xdr:rowOff>
    </xdr:to>
    <xdr:sp macro="" textlink="">
      <xdr:nvSpPr>
        <xdr:cNvPr id="672" name="フローチャート: 判断 671">
          <a:extLst>
            <a:ext uri="{FF2B5EF4-FFF2-40B4-BE49-F238E27FC236}">
              <a16:creationId xmlns:a16="http://schemas.microsoft.com/office/drawing/2014/main" id="{C35EC256-3249-4396-800E-EACB85E1E937}"/>
            </a:ext>
          </a:extLst>
        </xdr:cNvPr>
        <xdr:cNvSpPr/>
      </xdr:nvSpPr>
      <xdr:spPr>
        <a:xfrm>
          <a:off x="12299950" y="1726057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120650</xdr:rowOff>
    </xdr:from>
    <xdr:to>
      <xdr:col>67</xdr:col>
      <xdr:colOff>101600</xdr:colOff>
      <xdr:row>105</xdr:row>
      <xdr:rowOff>50800</xdr:rowOff>
    </xdr:to>
    <xdr:sp macro="" textlink="">
      <xdr:nvSpPr>
        <xdr:cNvPr id="673" name="フローチャート: 判断 672">
          <a:extLst>
            <a:ext uri="{FF2B5EF4-FFF2-40B4-BE49-F238E27FC236}">
              <a16:creationId xmlns:a16="http://schemas.microsoft.com/office/drawing/2014/main" id="{DCA27A11-B0C7-4C28-B0BB-BA892F790D5C}"/>
            </a:ext>
          </a:extLst>
        </xdr:cNvPr>
        <xdr:cNvSpPr/>
      </xdr:nvSpPr>
      <xdr:spPr>
        <a:xfrm>
          <a:off x="11487150" y="172910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4" name="テキスト ボックス 673">
          <a:extLst>
            <a:ext uri="{FF2B5EF4-FFF2-40B4-BE49-F238E27FC236}">
              <a16:creationId xmlns:a16="http://schemas.microsoft.com/office/drawing/2014/main" id="{5D597D8F-5142-4B3B-902C-8C8B5E182D37}"/>
            </a:ext>
          </a:extLst>
        </xdr:cNvPr>
        <xdr:cNvSpPr txBox="1"/>
      </xdr:nvSpPr>
      <xdr:spPr>
        <a:xfrm>
          <a:off x="145288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5" name="テキスト ボックス 674">
          <a:extLst>
            <a:ext uri="{FF2B5EF4-FFF2-40B4-BE49-F238E27FC236}">
              <a16:creationId xmlns:a16="http://schemas.microsoft.com/office/drawing/2014/main" id="{3462AF8C-C0F5-4EDB-A471-F3FF0FC0D04B}"/>
            </a:ext>
          </a:extLst>
        </xdr:cNvPr>
        <xdr:cNvSpPr txBox="1"/>
      </xdr:nvSpPr>
      <xdr:spPr>
        <a:xfrm>
          <a:off x="137668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6" name="テキスト ボックス 675">
          <a:extLst>
            <a:ext uri="{FF2B5EF4-FFF2-40B4-BE49-F238E27FC236}">
              <a16:creationId xmlns:a16="http://schemas.microsoft.com/office/drawing/2014/main" id="{7DD09113-2F4D-4A43-A681-ED037E72B401}"/>
            </a:ext>
          </a:extLst>
        </xdr:cNvPr>
        <xdr:cNvSpPr txBox="1"/>
      </xdr:nvSpPr>
      <xdr:spPr>
        <a:xfrm>
          <a:off x="129730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3CAC3817-07E7-4BAB-95C6-56379C813D5D}"/>
            </a:ext>
          </a:extLst>
        </xdr:cNvPr>
        <xdr:cNvSpPr txBox="1"/>
      </xdr:nvSpPr>
      <xdr:spPr>
        <a:xfrm>
          <a:off x="121729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F1739E4B-3FBC-4A07-98B0-2DE465DF1493}"/>
            </a:ext>
          </a:extLst>
        </xdr:cNvPr>
        <xdr:cNvSpPr txBox="1"/>
      </xdr:nvSpPr>
      <xdr:spPr>
        <a:xfrm>
          <a:off x="113665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38736</xdr:rowOff>
    </xdr:from>
    <xdr:to>
      <xdr:col>85</xdr:col>
      <xdr:colOff>177800</xdr:colOff>
      <xdr:row>108</xdr:row>
      <xdr:rowOff>140336</xdr:rowOff>
    </xdr:to>
    <xdr:sp macro="" textlink="">
      <xdr:nvSpPr>
        <xdr:cNvPr id="679" name="楕円 678">
          <a:extLst>
            <a:ext uri="{FF2B5EF4-FFF2-40B4-BE49-F238E27FC236}">
              <a16:creationId xmlns:a16="http://schemas.microsoft.com/office/drawing/2014/main" id="{2C87870C-57BA-48BA-90D7-24C142566CC6}"/>
            </a:ext>
          </a:extLst>
        </xdr:cNvPr>
        <xdr:cNvSpPr/>
      </xdr:nvSpPr>
      <xdr:spPr>
        <a:xfrm>
          <a:off x="14649450" y="17869536"/>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125113</xdr:rowOff>
    </xdr:from>
    <xdr:ext cx="405111" cy="259045"/>
    <xdr:sp macro="" textlink="">
      <xdr:nvSpPr>
        <xdr:cNvPr id="680" name="【公民館】&#10;有形固定資産減価償却率該当値テキスト">
          <a:extLst>
            <a:ext uri="{FF2B5EF4-FFF2-40B4-BE49-F238E27FC236}">
              <a16:creationId xmlns:a16="http://schemas.microsoft.com/office/drawing/2014/main" id="{5208FCE5-21DA-44D3-9095-5CDF652C1CC1}"/>
            </a:ext>
          </a:extLst>
        </xdr:cNvPr>
        <xdr:cNvSpPr txBox="1"/>
      </xdr:nvSpPr>
      <xdr:spPr>
        <a:xfrm>
          <a:off x="14738350" y="17790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25400</xdr:rowOff>
    </xdr:from>
    <xdr:to>
      <xdr:col>81</xdr:col>
      <xdr:colOff>101600</xdr:colOff>
      <xdr:row>108</xdr:row>
      <xdr:rowOff>127000</xdr:rowOff>
    </xdr:to>
    <xdr:sp macro="" textlink="">
      <xdr:nvSpPr>
        <xdr:cNvPr id="681" name="楕円 680">
          <a:extLst>
            <a:ext uri="{FF2B5EF4-FFF2-40B4-BE49-F238E27FC236}">
              <a16:creationId xmlns:a16="http://schemas.microsoft.com/office/drawing/2014/main" id="{4574E7B5-ABDD-4813-A060-8EE3E485B92D}"/>
            </a:ext>
          </a:extLst>
        </xdr:cNvPr>
        <xdr:cNvSpPr/>
      </xdr:nvSpPr>
      <xdr:spPr>
        <a:xfrm>
          <a:off x="13887450" y="1785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76200</xdr:rowOff>
    </xdr:from>
    <xdr:to>
      <xdr:col>85</xdr:col>
      <xdr:colOff>127000</xdr:colOff>
      <xdr:row>108</xdr:row>
      <xdr:rowOff>89536</xdr:rowOff>
    </xdr:to>
    <xdr:cxnSp macro="">
      <xdr:nvCxnSpPr>
        <xdr:cNvPr id="682" name="直線コネクタ 681">
          <a:extLst>
            <a:ext uri="{FF2B5EF4-FFF2-40B4-BE49-F238E27FC236}">
              <a16:creationId xmlns:a16="http://schemas.microsoft.com/office/drawing/2014/main" id="{FB9D1BD7-3961-4BC2-9E4E-1D729DF18B10}"/>
            </a:ext>
          </a:extLst>
        </xdr:cNvPr>
        <xdr:cNvCxnSpPr/>
      </xdr:nvCxnSpPr>
      <xdr:spPr>
        <a:xfrm>
          <a:off x="13938250" y="17907000"/>
          <a:ext cx="762000" cy="13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156845</xdr:rowOff>
    </xdr:from>
    <xdr:to>
      <xdr:col>76</xdr:col>
      <xdr:colOff>165100</xdr:colOff>
      <xdr:row>108</xdr:row>
      <xdr:rowOff>86995</xdr:rowOff>
    </xdr:to>
    <xdr:sp macro="" textlink="">
      <xdr:nvSpPr>
        <xdr:cNvPr id="683" name="楕円 682">
          <a:extLst>
            <a:ext uri="{FF2B5EF4-FFF2-40B4-BE49-F238E27FC236}">
              <a16:creationId xmlns:a16="http://schemas.microsoft.com/office/drawing/2014/main" id="{602798A1-BA6D-458E-ABE6-02FE00015F07}"/>
            </a:ext>
          </a:extLst>
        </xdr:cNvPr>
        <xdr:cNvSpPr/>
      </xdr:nvSpPr>
      <xdr:spPr>
        <a:xfrm>
          <a:off x="13093700" y="1782254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36195</xdr:rowOff>
    </xdr:from>
    <xdr:to>
      <xdr:col>81</xdr:col>
      <xdr:colOff>50800</xdr:colOff>
      <xdr:row>108</xdr:row>
      <xdr:rowOff>76200</xdr:rowOff>
    </xdr:to>
    <xdr:cxnSp macro="">
      <xdr:nvCxnSpPr>
        <xdr:cNvPr id="684" name="直線コネクタ 683">
          <a:extLst>
            <a:ext uri="{FF2B5EF4-FFF2-40B4-BE49-F238E27FC236}">
              <a16:creationId xmlns:a16="http://schemas.microsoft.com/office/drawing/2014/main" id="{EECEAAC2-A4F0-4B54-8175-0CBBF137B786}"/>
            </a:ext>
          </a:extLst>
        </xdr:cNvPr>
        <xdr:cNvCxnSpPr/>
      </xdr:nvCxnSpPr>
      <xdr:spPr>
        <a:xfrm>
          <a:off x="13144500" y="17866995"/>
          <a:ext cx="79375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133986</xdr:rowOff>
    </xdr:from>
    <xdr:to>
      <xdr:col>72</xdr:col>
      <xdr:colOff>38100</xdr:colOff>
      <xdr:row>108</xdr:row>
      <xdr:rowOff>64136</xdr:rowOff>
    </xdr:to>
    <xdr:sp macro="" textlink="">
      <xdr:nvSpPr>
        <xdr:cNvPr id="685" name="楕円 684">
          <a:extLst>
            <a:ext uri="{FF2B5EF4-FFF2-40B4-BE49-F238E27FC236}">
              <a16:creationId xmlns:a16="http://schemas.microsoft.com/office/drawing/2014/main" id="{3984CBD3-5870-4D41-8B41-1FBE50EA26A2}"/>
            </a:ext>
          </a:extLst>
        </xdr:cNvPr>
        <xdr:cNvSpPr/>
      </xdr:nvSpPr>
      <xdr:spPr>
        <a:xfrm>
          <a:off x="12299950" y="1779968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13336</xdr:rowOff>
    </xdr:from>
    <xdr:to>
      <xdr:col>76</xdr:col>
      <xdr:colOff>114300</xdr:colOff>
      <xdr:row>108</xdr:row>
      <xdr:rowOff>36195</xdr:rowOff>
    </xdr:to>
    <xdr:cxnSp macro="">
      <xdr:nvCxnSpPr>
        <xdr:cNvPr id="686" name="直線コネクタ 685">
          <a:extLst>
            <a:ext uri="{FF2B5EF4-FFF2-40B4-BE49-F238E27FC236}">
              <a16:creationId xmlns:a16="http://schemas.microsoft.com/office/drawing/2014/main" id="{3B3782DB-B773-4039-A905-B9570C1C7D71}"/>
            </a:ext>
          </a:extLst>
        </xdr:cNvPr>
        <xdr:cNvCxnSpPr/>
      </xdr:nvCxnSpPr>
      <xdr:spPr>
        <a:xfrm>
          <a:off x="12344400" y="17844136"/>
          <a:ext cx="8001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122555</xdr:rowOff>
    </xdr:from>
    <xdr:to>
      <xdr:col>67</xdr:col>
      <xdr:colOff>101600</xdr:colOff>
      <xdr:row>108</xdr:row>
      <xdr:rowOff>52705</xdr:rowOff>
    </xdr:to>
    <xdr:sp macro="" textlink="">
      <xdr:nvSpPr>
        <xdr:cNvPr id="687" name="楕円 686">
          <a:extLst>
            <a:ext uri="{FF2B5EF4-FFF2-40B4-BE49-F238E27FC236}">
              <a16:creationId xmlns:a16="http://schemas.microsoft.com/office/drawing/2014/main" id="{143B00B0-0C8D-485C-8E75-0EC33097053E}"/>
            </a:ext>
          </a:extLst>
        </xdr:cNvPr>
        <xdr:cNvSpPr/>
      </xdr:nvSpPr>
      <xdr:spPr>
        <a:xfrm>
          <a:off x="11487150" y="1778825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1905</xdr:rowOff>
    </xdr:from>
    <xdr:to>
      <xdr:col>71</xdr:col>
      <xdr:colOff>177800</xdr:colOff>
      <xdr:row>108</xdr:row>
      <xdr:rowOff>13336</xdr:rowOff>
    </xdr:to>
    <xdr:cxnSp macro="">
      <xdr:nvCxnSpPr>
        <xdr:cNvPr id="688" name="直線コネクタ 687">
          <a:extLst>
            <a:ext uri="{FF2B5EF4-FFF2-40B4-BE49-F238E27FC236}">
              <a16:creationId xmlns:a16="http://schemas.microsoft.com/office/drawing/2014/main" id="{8CB88B73-A27A-41BE-9C73-CCC158E18145}"/>
            </a:ext>
          </a:extLst>
        </xdr:cNvPr>
        <xdr:cNvCxnSpPr/>
      </xdr:nvCxnSpPr>
      <xdr:spPr>
        <a:xfrm>
          <a:off x="11537950" y="17832705"/>
          <a:ext cx="80645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73041</xdr:rowOff>
    </xdr:from>
    <xdr:ext cx="405111" cy="259045"/>
    <xdr:sp macro="" textlink="">
      <xdr:nvSpPr>
        <xdr:cNvPr id="689" name="n_1aveValue【公民館】&#10;有形固定資産減価償却率">
          <a:extLst>
            <a:ext uri="{FF2B5EF4-FFF2-40B4-BE49-F238E27FC236}">
              <a16:creationId xmlns:a16="http://schemas.microsoft.com/office/drawing/2014/main" id="{7CE868ED-C401-475B-AE23-DF3540418408}"/>
            </a:ext>
          </a:extLst>
        </xdr:cNvPr>
        <xdr:cNvSpPr txBox="1"/>
      </xdr:nvSpPr>
      <xdr:spPr>
        <a:xfrm>
          <a:off x="13742044" y="17078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55897</xdr:rowOff>
    </xdr:from>
    <xdr:ext cx="405111" cy="259045"/>
    <xdr:sp macro="" textlink="">
      <xdr:nvSpPr>
        <xdr:cNvPr id="690" name="n_2aveValue【公民館】&#10;有形固定資産減価償却率">
          <a:extLst>
            <a:ext uri="{FF2B5EF4-FFF2-40B4-BE49-F238E27FC236}">
              <a16:creationId xmlns:a16="http://schemas.microsoft.com/office/drawing/2014/main" id="{CA89C0EA-FCA5-4199-B6E8-72F4BDABD4F1}"/>
            </a:ext>
          </a:extLst>
        </xdr:cNvPr>
        <xdr:cNvSpPr txBox="1"/>
      </xdr:nvSpPr>
      <xdr:spPr>
        <a:xfrm>
          <a:off x="12960994" y="17061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36847</xdr:rowOff>
    </xdr:from>
    <xdr:ext cx="405111" cy="259045"/>
    <xdr:sp macro="" textlink="">
      <xdr:nvSpPr>
        <xdr:cNvPr id="691" name="n_3aveValue【公民館】&#10;有形固定資産減価償却率">
          <a:extLst>
            <a:ext uri="{FF2B5EF4-FFF2-40B4-BE49-F238E27FC236}">
              <a16:creationId xmlns:a16="http://schemas.microsoft.com/office/drawing/2014/main" id="{F27A507D-55DF-46D8-9421-8624ABB7AC09}"/>
            </a:ext>
          </a:extLst>
        </xdr:cNvPr>
        <xdr:cNvSpPr txBox="1"/>
      </xdr:nvSpPr>
      <xdr:spPr>
        <a:xfrm>
          <a:off x="12167244" y="17042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67327</xdr:rowOff>
    </xdr:from>
    <xdr:ext cx="405111" cy="259045"/>
    <xdr:sp macro="" textlink="">
      <xdr:nvSpPr>
        <xdr:cNvPr id="692" name="n_4aveValue【公民館】&#10;有形固定資産減価償却率">
          <a:extLst>
            <a:ext uri="{FF2B5EF4-FFF2-40B4-BE49-F238E27FC236}">
              <a16:creationId xmlns:a16="http://schemas.microsoft.com/office/drawing/2014/main" id="{63AC8BBE-B39C-42CC-820C-A838C9DD53D3}"/>
            </a:ext>
          </a:extLst>
        </xdr:cNvPr>
        <xdr:cNvSpPr txBox="1"/>
      </xdr:nvSpPr>
      <xdr:spPr>
        <a:xfrm>
          <a:off x="11354444" y="17072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118127</xdr:rowOff>
    </xdr:from>
    <xdr:ext cx="405111" cy="259045"/>
    <xdr:sp macro="" textlink="">
      <xdr:nvSpPr>
        <xdr:cNvPr id="693" name="n_1mainValue【公民館】&#10;有形固定資産減価償却率">
          <a:extLst>
            <a:ext uri="{FF2B5EF4-FFF2-40B4-BE49-F238E27FC236}">
              <a16:creationId xmlns:a16="http://schemas.microsoft.com/office/drawing/2014/main" id="{E8E9F3B0-8C0C-4EC0-8516-034D30401F4D}"/>
            </a:ext>
          </a:extLst>
        </xdr:cNvPr>
        <xdr:cNvSpPr txBox="1"/>
      </xdr:nvSpPr>
      <xdr:spPr>
        <a:xfrm>
          <a:off x="13742044" y="17948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78122</xdr:rowOff>
    </xdr:from>
    <xdr:ext cx="405111" cy="259045"/>
    <xdr:sp macro="" textlink="">
      <xdr:nvSpPr>
        <xdr:cNvPr id="694" name="n_2mainValue【公民館】&#10;有形固定資産減価償却率">
          <a:extLst>
            <a:ext uri="{FF2B5EF4-FFF2-40B4-BE49-F238E27FC236}">
              <a16:creationId xmlns:a16="http://schemas.microsoft.com/office/drawing/2014/main" id="{AACF4B21-70FA-4083-BF28-25547105199C}"/>
            </a:ext>
          </a:extLst>
        </xdr:cNvPr>
        <xdr:cNvSpPr txBox="1"/>
      </xdr:nvSpPr>
      <xdr:spPr>
        <a:xfrm>
          <a:off x="12960994" y="17908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55263</xdr:rowOff>
    </xdr:from>
    <xdr:ext cx="405111" cy="259045"/>
    <xdr:sp macro="" textlink="">
      <xdr:nvSpPr>
        <xdr:cNvPr id="695" name="n_3mainValue【公民館】&#10;有形固定資産減価償却率">
          <a:extLst>
            <a:ext uri="{FF2B5EF4-FFF2-40B4-BE49-F238E27FC236}">
              <a16:creationId xmlns:a16="http://schemas.microsoft.com/office/drawing/2014/main" id="{32FF3A46-5EF8-4246-930B-D6E0126564A6}"/>
            </a:ext>
          </a:extLst>
        </xdr:cNvPr>
        <xdr:cNvSpPr txBox="1"/>
      </xdr:nvSpPr>
      <xdr:spPr>
        <a:xfrm>
          <a:off x="12167244" y="17886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43832</xdr:rowOff>
    </xdr:from>
    <xdr:ext cx="405111" cy="259045"/>
    <xdr:sp macro="" textlink="">
      <xdr:nvSpPr>
        <xdr:cNvPr id="696" name="n_4mainValue【公民館】&#10;有形固定資産減価償却率">
          <a:extLst>
            <a:ext uri="{FF2B5EF4-FFF2-40B4-BE49-F238E27FC236}">
              <a16:creationId xmlns:a16="http://schemas.microsoft.com/office/drawing/2014/main" id="{A4D0AF45-84DA-4C65-9740-18B476ED8E0F}"/>
            </a:ext>
          </a:extLst>
        </xdr:cNvPr>
        <xdr:cNvSpPr txBox="1"/>
      </xdr:nvSpPr>
      <xdr:spPr>
        <a:xfrm>
          <a:off x="11354444" y="17874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7" name="正方形/長方形 696">
          <a:extLst>
            <a:ext uri="{FF2B5EF4-FFF2-40B4-BE49-F238E27FC236}">
              <a16:creationId xmlns:a16="http://schemas.microsoft.com/office/drawing/2014/main" id="{4FEC3D84-3208-4293-ADB8-7BE3C3E23E9A}"/>
            </a:ext>
          </a:extLst>
        </xdr:cNvPr>
        <xdr:cNvSpPr/>
      </xdr:nvSpPr>
      <xdr:spPr>
        <a:xfrm>
          <a:off x="16459200" y="15043150"/>
          <a:ext cx="426720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8" name="正方形/長方形 697">
          <a:extLst>
            <a:ext uri="{FF2B5EF4-FFF2-40B4-BE49-F238E27FC236}">
              <a16:creationId xmlns:a16="http://schemas.microsoft.com/office/drawing/2014/main" id="{C49D9356-69FB-47BF-9DDC-7480484FAF52}"/>
            </a:ext>
          </a:extLst>
        </xdr:cNvPr>
        <xdr:cNvSpPr/>
      </xdr:nvSpPr>
      <xdr:spPr>
        <a:xfrm>
          <a:off x="165862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9" name="正方形/長方形 698">
          <a:extLst>
            <a:ext uri="{FF2B5EF4-FFF2-40B4-BE49-F238E27FC236}">
              <a16:creationId xmlns:a16="http://schemas.microsoft.com/office/drawing/2014/main" id="{A2345388-F241-432C-8143-6DA809DA07BD}"/>
            </a:ext>
          </a:extLst>
        </xdr:cNvPr>
        <xdr:cNvSpPr/>
      </xdr:nvSpPr>
      <xdr:spPr>
        <a:xfrm>
          <a:off x="165862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0" name="正方形/長方形 699">
          <a:extLst>
            <a:ext uri="{FF2B5EF4-FFF2-40B4-BE49-F238E27FC236}">
              <a16:creationId xmlns:a16="http://schemas.microsoft.com/office/drawing/2014/main" id="{C7E0E8F5-45F2-4080-A1FB-E306AFD7D5F0}"/>
            </a:ext>
          </a:extLst>
        </xdr:cNvPr>
        <xdr:cNvSpPr/>
      </xdr:nvSpPr>
      <xdr:spPr>
        <a:xfrm>
          <a:off x="174879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1" name="正方形/長方形 700">
          <a:extLst>
            <a:ext uri="{FF2B5EF4-FFF2-40B4-BE49-F238E27FC236}">
              <a16:creationId xmlns:a16="http://schemas.microsoft.com/office/drawing/2014/main" id="{15831EED-72D2-4DCA-80D5-FF7A2135C01D}"/>
            </a:ext>
          </a:extLst>
        </xdr:cNvPr>
        <xdr:cNvSpPr/>
      </xdr:nvSpPr>
      <xdr:spPr>
        <a:xfrm>
          <a:off x="174879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2" name="正方形/長方形 701">
          <a:extLst>
            <a:ext uri="{FF2B5EF4-FFF2-40B4-BE49-F238E27FC236}">
              <a16:creationId xmlns:a16="http://schemas.microsoft.com/office/drawing/2014/main" id="{A388225A-0EC7-4657-9F50-717D953D877C}"/>
            </a:ext>
          </a:extLst>
        </xdr:cNvPr>
        <xdr:cNvSpPr/>
      </xdr:nvSpPr>
      <xdr:spPr>
        <a:xfrm>
          <a:off x="185166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3" name="正方形/長方形 702">
          <a:extLst>
            <a:ext uri="{FF2B5EF4-FFF2-40B4-BE49-F238E27FC236}">
              <a16:creationId xmlns:a16="http://schemas.microsoft.com/office/drawing/2014/main" id="{8F7581C0-34D9-4ED0-92C6-D767F101346A}"/>
            </a:ext>
          </a:extLst>
        </xdr:cNvPr>
        <xdr:cNvSpPr/>
      </xdr:nvSpPr>
      <xdr:spPr>
        <a:xfrm>
          <a:off x="185166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4" name="正方形/長方形 703">
          <a:extLst>
            <a:ext uri="{FF2B5EF4-FFF2-40B4-BE49-F238E27FC236}">
              <a16:creationId xmlns:a16="http://schemas.microsoft.com/office/drawing/2014/main" id="{B4BE4147-2655-435C-A437-1E0182151CB0}"/>
            </a:ext>
          </a:extLst>
        </xdr:cNvPr>
        <xdr:cNvSpPr/>
      </xdr:nvSpPr>
      <xdr:spPr>
        <a:xfrm>
          <a:off x="16459200" y="16148050"/>
          <a:ext cx="4267200"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5" name="テキスト ボックス 704">
          <a:extLst>
            <a:ext uri="{FF2B5EF4-FFF2-40B4-BE49-F238E27FC236}">
              <a16:creationId xmlns:a16="http://schemas.microsoft.com/office/drawing/2014/main" id="{030BDAC1-87C6-4059-8B28-F6D45B1D8798}"/>
            </a:ext>
          </a:extLst>
        </xdr:cNvPr>
        <xdr:cNvSpPr txBox="1"/>
      </xdr:nvSpPr>
      <xdr:spPr>
        <a:xfrm>
          <a:off x="16440150" y="159639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6" name="直線コネクタ 705">
          <a:extLst>
            <a:ext uri="{FF2B5EF4-FFF2-40B4-BE49-F238E27FC236}">
              <a16:creationId xmlns:a16="http://schemas.microsoft.com/office/drawing/2014/main" id="{3B7D9026-2E98-4D0C-9E86-F44D5EF7BC83}"/>
            </a:ext>
          </a:extLst>
        </xdr:cNvPr>
        <xdr:cNvCxnSpPr/>
      </xdr:nvCxnSpPr>
      <xdr:spPr>
        <a:xfrm>
          <a:off x="16459200" y="18345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07" name="直線コネクタ 706">
          <a:extLst>
            <a:ext uri="{FF2B5EF4-FFF2-40B4-BE49-F238E27FC236}">
              <a16:creationId xmlns:a16="http://schemas.microsoft.com/office/drawing/2014/main" id="{0B6DB9EB-2C30-4955-B5E2-DE455A838007}"/>
            </a:ext>
          </a:extLst>
        </xdr:cNvPr>
        <xdr:cNvCxnSpPr/>
      </xdr:nvCxnSpPr>
      <xdr:spPr>
        <a:xfrm>
          <a:off x="16459200" y="18031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08" name="テキスト ボックス 707">
          <a:extLst>
            <a:ext uri="{FF2B5EF4-FFF2-40B4-BE49-F238E27FC236}">
              <a16:creationId xmlns:a16="http://schemas.microsoft.com/office/drawing/2014/main" id="{07A5D48F-B474-4698-B1C3-0CC38F449785}"/>
            </a:ext>
          </a:extLst>
        </xdr:cNvPr>
        <xdr:cNvSpPr txBox="1"/>
      </xdr:nvSpPr>
      <xdr:spPr>
        <a:xfrm>
          <a:off x="16049171" y="178954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09" name="直線コネクタ 708">
          <a:extLst>
            <a:ext uri="{FF2B5EF4-FFF2-40B4-BE49-F238E27FC236}">
              <a16:creationId xmlns:a16="http://schemas.microsoft.com/office/drawing/2014/main" id="{15F0706E-90A0-46AB-A91B-3A1E3D009EE6}"/>
            </a:ext>
          </a:extLst>
        </xdr:cNvPr>
        <xdr:cNvCxnSpPr/>
      </xdr:nvCxnSpPr>
      <xdr:spPr>
        <a:xfrm>
          <a:off x="16459200" y="177174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10" name="テキスト ボックス 709">
          <a:extLst>
            <a:ext uri="{FF2B5EF4-FFF2-40B4-BE49-F238E27FC236}">
              <a16:creationId xmlns:a16="http://schemas.microsoft.com/office/drawing/2014/main" id="{496D44B8-A852-42A0-BFBD-CF429F1C38E1}"/>
            </a:ext>
          </a:extLst>
        </xdr:cNvPr>
        <xdr:cNvSpPr txBox="1"/>
      </xdr:nvSpPr>
      <xdr:spPr>
        <a:xfrm>
          <a:off x="16049171" y="175815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11" name="直線コネクタ 710">
          <a:extLst>
            <a:ext uri="{FF2B5EF4-FFF2-40B4-BE49-F238E27FC236}">
              <a16:creationId xmlns:a16="http://schemas.microsoft.com/office/drawing/2014/main" id="{9249883A-4C8E-4ED7-B8B0-5D7FB79707B6}"/>
            </a:ext>
          </a:extLst>
        </xdr:cNvPr>
        <xdr:cNvCxnSpPr/>
      </xdr:nvCxnSpPr>
      <xdr:spPr>
        <a:xfrm>
          <a:off x="16459200" y="1740353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12" name="テキスト ボックス 711">
          <a:extLst>
            <a:ext uri="{FF2B5EF4-FFF2-40B4-BE49-F238E27FC236}">
              <a16:creationId xmlns:a16="http://schemas.microsoft.com/office/drawing/2014/main" id="{A6616138-5486-4E65-9D14-531780A914A8}"/>
            </a:ext>
          </a:extLst>
        </xdr:cNvPr>
        <xdr:cNvSpPr txBox="1"/>
      </xdr:nvSpPr>
      <xdr:spPr>
        <a:xfrm>
          <a:off x="16049171" y="172676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13" name="直線コネクタ 712">
          <a:extLst>
            <a:ext uri="{FF2B5EF4-FFF2-40B4-BE49-F238E27FC236}">
              <a16:creationId xmlns:a16="http://schemas.microsoft.com/office/drawing/2014/main" id="{EA49F4AC-99AC-404D-9F2A-3B2E89ECDE08}"/>
            </a:ext>
          </a:extLst>
        </xdr:cNvPr>
        <xdr:cNvCxnSpPr/>
      </xdr:nvCxnSpPr>
      <xdr:spPr>
        <a:xfrm>
          <a:off x="16459200" y="1708966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14" name="テキスト ボックス 713">
          <a:extLst>
            <a:ext uri="{FF2B5EF4-FFF2-40B4-BE49-F238E27FC236}">
              <a16:creationId xmlns:a16="http://schemas.microsoft.com/office/drawing/2014/main" id="{3CE8ED31-FD66-4A07-886C-B257EEB51328}"/>
            </a:ext>
          </a:extLst>
        </xdr:cNvPr>
        <xdr:cNvSpPr txBox="1"/>
      </xdr:nvSpPr>
      <xdr:spPr>
        <a:xfrm>
          <a:off x="16049171" y="169537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15" name="直線コネクタ 714">
          <a:extLst>
            <a:ext uri="{FF2B5EF4-FFF2-40B4-BE49-F238E27FC236}">
              <a16:creationId xmlns:a16="http://schemas.microsoft.com/office/drawing/2014/main" id="{B7638F39-F701-4F2F-B376-277DAD0DFB8C}"/>
            </a:ext>
          </a:extLst>
        </xdr:cNvPr>
        <xdr:cNvCxnSpPr/>
      </xdr:nvCxnSpPr>
      <xdr:spPr>
        <a:xfrm>
          <a:off x="16459200" y="167757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16" name="テキスト ボックス 715">
          <a:extLst>
            <a:ext uri="{FF2B5EF4-FFF2-40B4-BE49-F238E27FC236}">
              <a16:creationId xmlns:a16="http://schemas.microsoft.com/office/drawing/2014/main" id="{DA04F7A0-1493-4935-80F5-0BCEEFBAA70A}"/>
            </a:ext>
          </a:extLst>
        </xdr:cNvPr>
        <xdr:cNvSpPr txBox="1"/>
      </xdr:nvSpPr>
      <xdr:spPr>
        <a:xfrm>
          <a:off x="16049171" y="16639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17" name="直線コネクタ 716">
          <a:extLst>
            <a:ext uri="{FF2B5EF4-FFF2-40B4-BE49-F238E27FC236}">
              <a16:creationId xmlns:a16="http://schemas.microsoft.com/office/drawing/2014/main" id="{8B5C38EC-5F97-4097-8758-A77AFE9C45F5}"/>
            </a:ext>
          </a:extLst>
        </xdr:cNvPr>
        <xdr:cNvCxnSpPr/>
      </xdr:nvCxnSpPr>
      <xdr:spPr>
        <a:xfrm>
          <a:off x="16459200" y="164619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18" name="テキスト ボックス 717">
          <a:extLst>
            <a:ext uri="{FF2B5EF4-FFF2-40B4-BE49-F238E27FC236}">
              <a16:creationId xmlns:a16="http://schemas.microsoft.com/office/drawing/2014/main" id="{6CCECD41-5489-432B-B534-ADC0FC2438A5}"/>
            </a:ext>
          </a:extLst>
        </xdr:cNvPr>
        <xdr:cNvSpPr txBox="1"/>
      </xdr:nvSpPr>
      <xdr:spPr>
        <a:xfrm>
          <a:off x="16049171" y="163260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9" name="直線コネクタ 718">
          <a:extLst>
            <a:ext uri="{FF2B5EF4-FFF2-40B4-BE49-F238E27FC236}">
              <a16:creationId xmlns:a16="http://schemas.microsoft.com/office/drawing/2014/main" id="{3F8247AB-3E3E-44EB-A782-1AD93A158CA3}"/>
            </a:ext>
          </a:extLst>
        </xdr:cNvPr>
        <xdr:cNvCxnSpPr/>
      </xdr:nvCxnSpPr>
      <xdr:spPr>
        <a:xfrm>
          <a:off x="16459200" y="16148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0" name="テキスト ボックス 719">
          <a:extLst>
            <a:ext uri="{FF2B5EF4-FFF2-40B4-BE49-F238E27FC236}">
              <a16:creationId xmlns:a16="http://schemas.microsoft.com/office/drawing/2014/main" id="{974E5A0C-3B3D-4441-8EA8-4985E76F4AD8}"/>
            </a:ext>
          </a:extLst>
        </xdr:cNvPr>
        <xdr:cNvSpPr txBox="1"/>
      </xdr:nvSpPr>
      <xdr:spPr>
        <a:xfrm>
          <a:off x="16049171" y="16012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1" name="【公民館】&#10;一人当たり面積グラフ枠">
          <a:extLst>
            <a:ext uri="{FF2B5EF4-FFF2-40B4-BE49-F238E27FC236}">
              <a16:creationId xmlns:a16="http://schemas.microsoft.com/office/drawing/2014/main" id="{EC2B6C1E-9DD5-4016-8776-323C7C000062}"/>
            </a:ext>
          </a:extLst>
        </xdr:cNvPr>
        <xdr:cNvSpPr/>
      </xdr:nvSpPr>
      <xdr:spPr>
        <a:xfrm>
          <a:off x="16459200" y="16148050"/>
          <a:ext cx="4267200"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107224</xdr:rowOff>
    </xdr:from>
    <xdr:to>
      <xdr:col>116</xdr:col>
      <xdr:colOff>62864</xdr:colOff>
      <xdr:row>109</xdr:row>
      <xdr:rowOff>19050</xdr:rowOff>
    </xdr:to>
    <xdr:cxnSp macro="">
      <xdr:nvCxnSpPr>
        <xdr:cNvPr id="722" name="直線コネクタ 721">
          <a:extLst>
            <a:ext uri="{FF2B5EF4-FFF2-40B4-BE49-F238E27FC236}">
              <a16:creationId xmlns:a16="http://schemas.microsoft.com/office/drawing/2014/main" id="{EE5A5F8F-3F7F-46BE-9F83-5843EFA9B040}"/>
            </a:ext>
          </a:extLst>
        </xdr:cNvPr>
        <xdr:cNvCxnSpPr/>
      </xdr:nvCxnSpPr>
      <xdr:spPr>
        <a:xfrm flipV="1">
          <a:off x="19951064" y="16617224"/>
          <a:ext cx="0" cy="13977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22877</xdr:rowOff>
    </xdr:from>
    <xdr:ext cx="469744" cy="259045"/>
    <xdr:sp macro="" textlink="">
      <xdr:nvSpPr>
        <xdr:cNvPr id="723" name="【公民館】&#10;一人当たり面積最小値テキスト">
          <a:extLst>
            <a:ext uri="{FF2B5EF4-FFF2-40B4-BE49-F238E27FC236}">
              <a16:creationId xmlns:a16="http://schemas.microsoft.com/office/drawing/2014/main" id="{29994C5D-2639-4342-89CD-B34A4147AAE0}"/>
            </a:ext>
          </a:extLst>
        </xdr:cNvPr>
        <xdr:cNvSpPr txBox="1"/>
      </xdr:nvSpPr>
      <xdr:spPr>
        <a:xfrm>
          <a:off x="19989800" y="18018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19050</xdr:rowOff>
    </xdr:from>
    <xdr:to>
      <xdr:col>116</xdr:col>
      <xdr:colOff>152400</xdr:colOff>
      <xdr:row>109</xdr:row>
      <xdr:rowOff>19050</xdr:rowOff>
    </xdr:to>
    <xdr:cxnSp macro="">
      <xdr:nvCxnSpPr>
        <xdr:cNvPr id="724" name="直線コネクタ 723">
          <a:extLst>
            <a:ext uri="{FF2B5EF4-FFF2-40B4-BE49-F238E27FC236}">
              <a16:creationId xmlns:a16="http://schemas.microsoft.com/office/drawing/2014/main" id="{08ABFCCC-B158-4943-93EB-17AC121E2C66}"/>
            </a:ext>
          </a:extLst>
        </xdr:cNvPr>
        <xdr:cNvCxnSpPr/>
      </xdr:nvCxnSpPr>
      <xdr:spPr>
        <a:xfrm>
          <a:off x="19881850" y="180149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53901</xdr:rowOff>
    </xdr:from>
    <xdr:ext cx="469744" cy="259045"/>
    <xdr:sp macro="" textlink="">
      <xdr:nvSpPr>
        <xdr:cNvPr id="725" name="【公民館】&#10;一人当たり面積最大値テキスト">
          <a:extLst>
            <a:ext uri="{FF2B5EF4-FFF2-40B4-BE49-F238E27FC236}">
              <a16:creationId xmlns:a16="http://schemas.microsoft.com/office/drawing/2014/main" id="{03E4EC0C-92B3-4467-A7BA-41CA78DC8AD4}"/>
            </a:ext>
          </a:extLst>
        </xdr:cNvPr>
        <xdr:cNvSpPr txBox="1"/>
      </xdr:nvSpPr>
      <xdr:spPr>
        <a:xfrm>
          <a:off x="19989800" y="16398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107224</xdr:rowOff>
    </xdr:from>
    <xdr:to>
      <xdr:col>116</xdr:col>
      <xdr:colOff>152400</xdr:colOff>
      <xdr:row>100</xdr:row>
      <xdr:rowOff>107224</xdr:rowOff>
    </xdr:to>
    <xdr:cxnSp macro="">
      <xdr:nvCxnSpPr>
        <xdr:cNvPr id="726" name="直線コネクタ 725">
          <a:extLst>
            <a:ext uri="{FF2B5EF4-FFF2-40B4-BE49-F238E27FC236}">
              <a16:creationId xmlns:a16="http://schemas.microsoft.com/office/drawing/2014/main" id="{FF08862C-0E6B-42DB-8403-9F4A1566351B}"/>
            </a:ext>
          </a:extLst>
        </xdr:cNvPr>
        <xdr:cNvCxnSpPr/>
      </xdr:nvCxnSpPr>
      <xdr:spPr>
        <a:xfrm>
          <a:off x="19881850" y="1661722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925</xdr:rowOff>
    </xdr:from>
    <xdr:ext cx="469744" cy="259045"/>
    <xdr:sp macro="" textlink="">
      <xdr:nvSpPr>
        <xdr:cNvPr id="727" name="【公民館】&#10;一人当たり面積平均値テキスト">
          <a:extLst>
            <a:ext uri="{FF2B5EF4-FFF2-40B4-BE49-F238E27FC236}">
              <a16:creationId xmlns:a16="http://schemas.microsoft.com/office/drawing/2014/main" id="{3D4187DD-2AD1-45D4-9374-41D22D35F321}"/>
            </a:ext>
          </a:extLst>
        </xdr:cNvPr>
        <xdr:cNvSpPr txBox="1"/>
      </xdr:nvSpPr>
      <xdr:spPr>
        <a:xfrm>
          <a:off x="19989800" y="175015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149498</xdr:rowOff>
    </xdr:from>
    <xdr:to>
      <xdr:col>116</xdr:col>
      <xdr:colOff>114300</xdr:colOff>
      <xdr:row>107</xdr:row>
      <xdr:rowOff>79648</xdr:rowOff>
    </xdr:to>
    <xdr:sp macro="" textlink="">
      <xdr:nvSpPr>
        <xdr:cNvPr id="728" name="フローチャート: 判断 727">
          <a:extLst>
            <a:ext uri="{FF2B5EF4-FFF2-40B4-BE49-F238E27FC236}">
              <a16:creationId xmlns:a16="http://schemas.microsoft.com/office/drawing/2014/main" id="{74C4B4AB-935C-4828-ADC8-2B00AEFF7994}"/>
            </a:ext>
          </a:extLst>
        </xdr:cNvPr>
        <xdr:cNvSpPr/>
      </xdr:nvSpPr>
      <xdr:spPr>
        <a:xfrm>
          <a:off x="19900900" y="1765009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156029</xdr:rowOff>
    </xdr:from>
    <xdr:to>
      <xdr:col>112</xdr:col>
      <xdr:colOff>38100</xdr:colOff>
      <xdr:row>107</xdr:row>
      <xdr:rowOff>86179</xdr:rowOff>
    </xdr:to>
    <xdr:sp macro="" textlink="">
      <xdr:nvSpPr>
        <xdr:cNvPr id="729" name="フローチャート: 判断 728">
          <a:extLst>
            <a:ext uri="{FF2B5EF4-FFF2-40B4-BE49-F238E27FC236}">
              <a16:creationId xmlns:a16="http://schemas.microsoft.com/office/drawing/2014/main" id="{5A3DAD17-F059-4C81-BA02-A28D63F21CC1}"/>
            </a:ext>
          </a:extLst>
        </xdr:cNvPr>
        <xdr:cNvSpPr/>
      </xdr:nvSpPr>
      <xdr:spPr>
        <a:xfrm>
          <a:off x="19157950" y="17656629"/>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160927</xdr:rowOff>
    </xdr:from>
    <xdr:to>
      <xdr:col>107</xdr:col>
      <xdr:colOff>101600</xdr:colOff>
      <xdr:row>107</xdr:row>
      <xdr:rowOff>91077</xdr:rowOff>
    </xdr:to>
    <xdr:sp macro="" textlink="">
      <xdr:nvSpPr>
        <xdr:cNvPr id="730" name="フローチャート: 判断 729">
          <a:extLst>
            <a:ext uri="{FF2B5EF4-FFF2-40B4-BE49-F238E27FC236}">
              <a16:creationId xmlns:a16="http://schemas.microsoft.com/office/drawing/2014/main" id="{D59841D6-E45E-4A47-A1EB-A9A4A6463E5C}"/>
            </a:ext>
          </a:extLst>
        </xdr:cNvPr>
        <xdr:cNvSpPr/>
      </xdr:nvSpPr>
      <xdr:spPr>
        <a:xfrm>
          <a:off x="18345150" y="1766152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142966</xdr:rowOff>
    </xdr:from>
    <xdr:to>
      <xdr:col>102</xdr:col>
      <xdr:colOff>165100</xdr:colOff>
      <xdr:row>107</xdr:row>
      <xdr:rowOff>73116</xdr:rowOff>
    </xdr:to>
    <xdr:sp macro="" textlink="">
      <xdr:nvSpPr>
        <xdr:cNvPr id="731" name="フローチャート: 判断 730">
          <a:extLst>
            <a:ext uri="{FF2B5EF4-FFF2-40B4-BE49-F238E27FC236}">
              <a16:creationId xmlns:a16="http://schemas.microsoft.com/office/drawing/2014/main" id="{D03A663D-BEA1-4000-8DD7-64D29435B83E}"/>
            </a:ext>
          </a:extLst>
        </xdr:cNvPr>
        <xdr:cNvSpPr/>
      </xdr:nvSpPr>
      <xdr:spPr>
        <a:xfrm>
          <a:off x="17551400" y="1764356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149498</xdr:rowOff>
    </xdr:from>
    <xdr:to>
      <xdr:col>98</xdr:col>
      <xdr:colOff>38100</xdr:colOff>
      <xdr:row>107</xdr:row>
      <xdr:rowOff>79648</xdr:rowOff>
    </xdr:to>
    <xdr:sp macro="" textlink="">
      <xdr:nvSpPr>
        <xdr:cNvPr id="732" name="フローチャート: 判断 731">
          <a:extLst>
            <a:ext uri="{FF2B5EF4-FFF2-40B4-BE49-F238E27FC236}">
              <a16:creationId xmlns:a16="http://schemas.microsoft.com/office/drawing/2014/main" id="{D2722249-1C7D-4C7E-8141-20277E200AF5}"/>
            </a:ext>
          </a:extLst>
        </xdr:cNvPr>
        <xdr:cNvSpPr/>
      </xdr:nvSpPr>
      <xdr:spPr>
        <a:xfrm>
          <a:off x="16757650" y="1765009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3" name="テキスト ボックス 732">
          <a:extLst>
            <a:ext uri="{FF2B5EF4-FFF2-40B4-BE49-F238E27FC236}">
              <a16:creationId xmlns:a16="http://schemas.microsoft.com/office/drawing/2014/main" id="{6A5807F5-CAEB-4518-9DB4-942C77EBF13E}"/>
            </a:ext>
          </a:extLst>
        </xdr:cNvPr>
        <xdr:cNvSpPr txBox="1"/>
      </xdr:nvSpPr>
      <xdr:spPr>
        <a:xfrm>
          <a:off x="197802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B52DD0A4-A5C6-451B-92C9-B4E856062C24}"/>
            </a:ext>
          </a:extLst>
        </xdr:cNvPr>
        <xdr:cNvSpPr txBox="1"/>
      </xdr:nvSpPr>
      <xdr:spPr>
        <a:xfrm>
          <a:off x="190309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E2C1A8D7-A6ED-41B8-BDCA-DFDBEA1C028B}"/>
            </a:ext>
          </a:extLst>
        </xdr:cNvPr>
        <xdr:cNvSpPr txBox="1"/>
      </xdr:nvSpPr>
      <xdr:spPr>
        <a:xfrm>
          <a:off x="182245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3C95E828-4950-4DDB-9BB9-64EF070D95E6}"/>
            </a:ext>
          </a:extLst>
        </xdr:cNvPr>
        <xdr:cNvSpPr txBox="1"/>
      </xdr:nvSpPr>
      <xdr:spPr>
        <a:xfrm>
          <a:off x="174307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7" name="テキスト ボックス 736">
          <a:extLst>
            <a:ext uri="{FF2B5EF4-FFF2-40B4-BE49-F238E27FC236}">
              <a16:creationId xmlns:a16="http://schemas.microsoft.com/office/drawing/2014/main" id="{AE37E85B-BDB3-4254-A9FC-5E7A8BC0497F}"/>
            </a:ext>
          </a:extLst>
        </xdr:cNvPr>
        <xdr:cNvSpPr txBox="1"/>
      </xdr:nvSpPr>
      <xdr:spPr>
        <a:xfrm>
          <a:off x="166306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87449</xdr:rowOff>
    </xdr:from>
    <xdr:to>
      <xdr:col>116</xdr:col>
      <xdr:colOff>114300</xdr:colOff>
      <xdr:row>108</xdr:row>
      <xdr:rowOff>17599</xdr:rowOff>
    </xdr:to>
    <xdr:sp macro="" textlink="">
      <xdr:nvSpPr>
        <xdr:cNvPr id="738" name="楕円 737">
          <a:extLst>
            <a:ext uri="{FF2B5EF4-FFF2-40B4-BE49-F238E27FC236}">
              <a16:creationId xmlns:a16="http://schemas.microsoft.com/office/drawing/2014/main" id="{79744092-8E9E-4566-B598-F769F80C1DAB}"/>
            </a:ext>
          </a:extLst>
        </xdr:cNvPr>
        <xdr:cNvSpPr/>
      </xdr:nvSpPr>
      <xdr:spPr>
        <a:xfrm>
          <a:off x="19900900" y="1775314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65876</xdr:rowOff>
    </xdr:from>
    <xdr:ext cx="469744" cy="259045"/>
    <xdr:sp macro="" textlink="">
      <xdr:nvSpPr>
        <xdr:cNvPr id="739" name="【公民館】&#10;一人当たり面積該当値テキスト">
          <a:extLst>
            <a:ext uri="{FF2B5EF4-FFF2-40B4-BE49-F238E27FC236}">
              <a16:creationId xmlns:a16="http://schemas.microsoft.com/office/drawing/2014/main" id="{CF5C950B-1283-47D3-B381-C9A57E450084}"/>
            </a:ext>
          </a:extLst>
        </xdr:cNvPr>
        <xdr:cNvSpPr txBox="1"/>
      </xdr:nvSpPr>
      <xdr:spPr>
        <a:xfrm>
          <a:off x="19989800" y="17731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93980</xdr:rowOff>
    </xdr:from>
    <xdr:to>
      <xdr:col>112</xdr:col>
      <xdr:colOff>38100</xdr:colOff>
      <xdr:row>108</xdr:row>
      <xdr:rowOff>24130</xdr:rowOff>
    </xdr:to>
    <xdr:sp macro="" textlink="">
      <xdr:nvSpPr>
        <xdr:cNvPr id="740" name="楕円 739">
          <a:extLst>
            <a:ext uri="{FF2B5EF4-FFF2-40B4-BE49-F238E27FC236}">
              <a16:creationId xmlns:a16="http://schemas.microsoft.com/office/drawing/2014/main" id="{1E304AD0-FB05-4963-A129-2955586E5FE5}"/>
            </a:ext>
          </a:extLst>
        </xdr:cNvPr>
        <xdr:cNvSpPr/>
      </xdr:nvSpPr>
      <xdr:spPr>
        <a:xfrm>
          <a:off x="19157950" y="1775968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138249</xdr:rowOff>
    </xdr:from>
    <xdr:to>
      <xdr:col>116</xdr:col>
      <xdr:colOff>63500</xdr:colOff>
      <xdr:row>107</xdr:row>
      <xdr:rowOff>144780</xdr:rowOff>
    </xdr:to>
    <xdr:cxnSp macro="">
      <xdr:nvCxnSpPr>
        <xdr:cNvPr id="741" name="直線コネクタ 740">
          <a:extLst>
            <a:ext uri="{FF2B5EF4-FFF2-40B4-BE49-F238E27FC236}">
              <a16:creationId xmlns:a16="http://schemas.microsoft.com/office/drawing/2014/main" id="{565E9C21-0915-4C3F-B4D9-5BBC6AF0022A}"/>
            </a:ext>
          </a:extLst>
        </xdr:cNvPr>
        <xdr:cNvCxnSpPr/>
      </xdr:nvCxnSpPr>
      <xdr:spPr>
        <a:xfrm flipV="1">
          <a:off x="19202400" y="17803949"/>
          <a:ext cx="7493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4173</xdr:rowOff>
    </xdr:from>
    <xdr:to>
      <xdr:col>107</xdr:col>
      <xdr:colOff>101600</xdr:colOff>
      <xdr:row>107</xdr:row>
      <xdr:rowOff>105773</xdr:rowOff>
    </xdr:to>
    <xdr:sp macro="" textlink="">
      <xdr:nvSpPr>
        <xdr:cNvPr id="742" name="楕円 741">
          <a:extLst>
            <a:ext uri="{FF2B5EF4-FFF2-40B4-BE49-F238E27FC236}">
              <a16:creationId xmlns:a16="http://schemas.microsoft.com/office/drawing/2014/main" id="{AFFEFD14-F90F-4ED8-9F8C-6CAA4BB73416}"/>
            </a:ext>
          </a:extLst>
        </xdr:cNvPr>
        <xdr:cNvSpPr/>
      </xdr:nvSpPr>
      <xdr:spPr>
        <a:xfrm>
          <a:off x="18345150" y="17669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54973</xdr:rowOff>
    </xdr:from>
    <xdr:to>
      <xdr:col>111</xdr:col>
      <xdr:colOff>177800</xdr:colOff>
      <xdr:row>107</xdr:row>
      <xdr:rowOff>144780</xdr:rowOff>
    </xdr:to>
    <xdr:cxnSp macro="">
      <xdr:nvCxnSpPr>
        <xdr:cNvPr id="743" name="直線コネクタ 742">
          <a:extLst>
            <a:ext uri="{FF2B5EF4-FFF2-40B4-BE49-F238E27FC236}">
              <a16:creationId xmlns:a16="http://schemas.microsoft.com/office/drawing/2014/main" id="{6B29756C-D2CD-4401-B398-6694D6C9AC3B}"/>
            </a:ext>
          </a:extLst>
        </xdr:cNvPr>
        <xdr:cNvCxnSpPr/>
      </xdr:nvCxnSpPr>
      <xdr:spPr>
        <a:xfrm>
          <a:off x="18395950" y="17720673"/>
          <a:ext cx="806450" cy="89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10705</xdr:rowOff>
    </xdr:from>
    <xdr:to>
      <xdr:col>102</xdr:col>
      <xdr:colOff>165100</xdr:colOff>
      <xdr:row>107</xdr:row>
      <xdr:rowOff>112305</xdr:rowOff>
    </xdr:to>
    <xdr:sp macro="" textlink="">
      <xdr:nvSpPr>
        <xdr:cNvPr id="744" name="楕円 743">
          <a:extLst>
            <a:ext uri="{FF2B5EF4-FFF2-40B4-BE49-F238E27FC236}">
              <a16:creationId xmlns:a16="http://schemas.microsoft.com/office/drawing/2014/main" id="{4DA5DFFF-7CBC-4547-A7AB-700133BE0DE3}"/>
            </a:ext>
          </a:extLst>
        </xdr:cNvPr>
        <xdr:cNvSpPr/>
      </xdr:nvSpPr>
      <xdr:spPr>
        <a:xfrm>
          <a:off x="17551400" y="17676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54973</xdr:rowOff>
    </xdr:from>
    <xdr:to>
      <xdr:col>107</xdr:col>
      <xdr:colOff>50800</xdr:colOff>
      <xdr:row>107</xdr:row>
      <xdr:rowOff>61505</xdr:rowOff>
    </xdr:to>
    <xdr:cxnSp macro="">
      <xdr:nvCxnSpPr>
        <xdr:cNvPr id="745" name="直線コネクタ 744">
          <a:extLst>
            <a:ext uri="{FF2B5EF4-FFF2-40B4-BE49-F238E27FC236}">
              <a16:creationId xmlns:a16="http://schemas.microsoft.com/office/drawing/2014/main" id="{A9F70FF8-EDFA-4650-B19E-DCA644F422CF}"/>
            </a:ext>
          </a:extLst>
        </xdr:cNvPr>
        <xdr:cNvCxnSpPr/>
      </xdr:nvCxnSpPr>
      <xdr:spPr>
        <a:xfrm flipV="1">
          <a:off x="17602200" y="17720673"/>
          <a:ext cx="79375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18869</xdr:rowOff>
    </xdr:from>
    <xdr:to>
      <xdr:col>98</xdr:col>
      <xdr:colOff>38100</xdr:colOff>
      <xdr:row>107</xdr:row>
      <xdr:rowOff>120469</xdr:rowOff>
    </xdr:to>
    <xdr:sp macro="" textlink="">
      <xdr:nvSpPr>
        <xdr:cNvPr id="746" name="楕円 745">
          <a:extLst>
            <a:ext uri="{FF2B5EF4-FFF2-40B4-BE49-F238E27FC236}">
              <a16:creationId xmlns:a16="http://schemas.microsoft.com/office/drawing/2014/main" id="{F84CB5E5-6E3D-4810-91D9-8CCC3C67E3C1}"/>
            </a:ext>
          </a:extLst>
        </xdr:cNvPr>
        <xdr:cNvSpPr/>
      </xdr:nvSpPr>
      <xdr:spPr>
        <a:xfrm>
          <a:off x="16757650" y="1768456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61505</xdr:rowOff>
    </xdr:from>
    <xdr:to>
      <xdr:col>102</xdr:col>
      <xdr:colOff>114300</xdr:colOff>
      <xdr:row>107</xdr:row>
      <xdr:rowOff>69669</xdr:rowOff>
    </xdr:to>
    <xdr:cxnSp macro="">
      <xdr:nvCxnSpPr>
        <xdr:cNvPr id="747" name="直線コネクタ 746">
          <a:extLst>
            <a:ext uri="{FF2B5EF4-FFF2-40B4-BE49-F238E27FC236}">
              <a16:creationId xmlns:a16="http://schemas.microsoft.com/office/drawing/2014/main" id="{597F2DF1-C72C-492E-B20E-4905959F5794}"/>
            </a:ext>
          </a:extLst>
        </xdr:cNvPr>
        <xdr:cNvCxnSpPr/>
      </xdr:nvCxnSpPr>
      <xdr:spPr>
        <a:xfrm flipV="1">
          <a:off x="16802100" y="17727205"/>
          <a:ext cx="8001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102706</xdr:rowOff>
    </xdr:from>
    <xdr:ext cx="469744" cy="259045"/>
    <xdr:sp macro="" textlink="">
      <xdr:nvSpPr>
        <xdr:cNvPr id="748" name="n_1aveValue【公民館】&#10;一人当たり面積">
          <a:extLst>
            <a:ext uri="{FF2B5EF4-FFF2-40B4-BE49-F238E27FC236}">
              <a16:creationId xmlns:a16="http://schemas.microsoft.com/office/drawing/2014/main" id="{96060DA2-4D74-4558-8D89-1D15CA27813D}"/>
            </a:ext>
          </a:extLst>
        </xdr:cNvPr>
        <xdr:cNvSpPr txBox="1"/>
      </xdr:nvSpPr>
      <xdr:spPr>
        <a:xfrm>
          <a:off x="18980227" y="17438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107604</xdr:rowOff>
    </xdr:from>
    <xdr:ext cx="469744" cy="259045"/>
    <xdr:sp macro="" textlink="">
      <xdr:nvSpPr>
        <xdr:cNvPr id="749" name="n_2aveValue【公民館】&#10;一人当たり面積">
          <a:extLst>
            <a:ext uri="{FF2B5EF4-FFF2-40B4-BE49-F238E27FC236}">
              <a16:creationId xmlns:a16="http://schemas.microsoft.com/office/drawing/2014/main" id="{BF14F6C0-D044-4602-9E05-96758F6E8D75}"/>
            </a:ext>
          </a:extLst>
        </xdr:cNvPr>
        <xdr:cNvSpPr txBox="1"/>
      </xdr:nvSpPr>
      <xdr:spPr>
        <a:xfrm>
          <a:off x="18180127" y="17443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89643</xdr:rowOff>
    </xdr:from>
    <xdr:ext cx="469744" cy="259045"/>
    <xdr:sp macro="" textlink="">
      <xdr:nvSpPr>
        <xdr:cNvPr id="750" name="n_3aveValue【公民館】&#10;一人当たり面積">
          <a:extLst>
            <a:ext uri="{FF2B5EF4-FFF2-40B4-BE49-F238E27FC236}">
              <a16:creationId xmlns:a16="http://schemas.microsoft.com/office/drawing/2014/main" id="{030B38B5-431C-4783-8BC0-9C2BC4D9A0D9}"/>
            </a:ext>
          </a:extLst>
        </xdr:cNvPr>
        <xdr:cNvSpPr txBox="1"/>
      </xdr:nvSpPr>
      <xdr:spPr>
        <a:xfrm>
          <a:off x="17386377" y="17425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96175</xdr:rowOff>
    </xdr:from>
    <xdr:ext cx="469744" cy="259045"/>
    <xdr:sp macro="" textlink="">
      <xdr:nvSpPr>
        <xdr:cNvPr id="751" name="n_4aveValue【公民館】&#10;一人当たり面積">
          <a:extLst>
            <a:ext uri="{FF2B5EF4-FFF2-40B4-BE49-F238E27FC236}">
              <a16:creationId xmlns:a16="http://schemas.microsoft.com/office/drawing/2014/main" id="{120D260F-9468-40CB-BE61-D5313D800DFB}"/>
            </a:ext>
          </a:extLst>
        </xdr:cNvPr>
        <xdr:cNvSpPr txBox="1"/>
      </xdr:nvSpPr>
      <xdr:spPr>
        <a:xfrm>
          <a:off x="16592627" y="17431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15257</xdr:rowOff>
    </xdr:from>
    <xdr:ext cx="469744" cy="259045"/>
    <xdr:sp macro="" textlink="">
      <xdr:nvSpPr>
        <xdr:cNvPr id="752" name="n_1mainValue【公民館】&#10;一人当たり面積">
          <a:extLst>
            <a:ext uri="{FF2B5EF4-FFF2-40B4-BE49-F238E27FC236}">
              <a16:creationId xmlns:a16="http://schemas.microsoft.com/office/drawing/2014/main" id="{8585BB3E-807E-4BCF-8C90-936052A6FC1D}"/>
            </a:ext>
          </a:extLst>
        </xdr:cNvPr>
        <xdr:cNvSpPr txBox="1"/>
      </xdr:nvSpPr>
      <xdr:spPr>
        <a:xfrm>
          <a:off x="18980227" y="17846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96900</xdr:rowOff>
    </xdr:from>
    <xdr:ext cx="469744" cy="259045"/>
    <xdr:sp macro="" textlink="">
      <xdr:nvSpPr>
        <xdr:cNvPr id="753" name="n_2mainValue【公民館】&#10;一人当たり面積">
          <a:extLst>
            <a:ext uri="{FF2B5EF4-FFF2-40B4-BE49-F238E27FC236}">
              <a16:creationId xmlns:a16="http://schemas.microsoft.com/office/drawing/2014/main" id="{C1AB0CDC-2E22-4D07-B634-193977BB7CAB}"/>
            </a:ext>
          </a:extLst>
        </xdr:cNvPr>
        <xdr:cNvSpPr txBox="1"/>
      </xdr:nvSpPr>
      <xdr:spPr>
        <a:xfrm>
          <a:off x="18180127" y="17762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103432</xdr:rowOff>
    </xdr:from>
    <xdr:ext cx="469744" cy="259045"/>
    <xdr:sp macro="" textlink="">
      <xdr:nvSpPr>
        <xdr:cNvPr id="754" name="n_3mainValue【公民館】&#10;一人当たり面積">
          <a:extLst>
            <a:ext uri="{FF2B5EF4-FFF2-40B4-BE49-F238E27FC236}">
              <a16:creationId xmlns:a16="http://schemas.microsoft.com/office/drawing/2014/main" id="{679360E8-AE11-4F00-AE20-7A3F58572783}"/>
            </a:ext>
          </a:extLst>
        </xdr:cNvPr>
        <xdr:cNvSpPr txBox="1"/>
      </xdr:nvSpPr>
      <xdr:spPr>
        <a:xfrm>
          <a:off x="17386377" y="17769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111596</xdr:rowOff>
    </xdr:from>
    <xdr:ext cx="469744" cy="259045"/>
    <xdr:sp macro="" textlink="">
      <xdr:nvSpPr>
        <xdr:cNvPr id="755" name="n_4mainValue【公民館】&#10;一人当たり面積">
          <a:extLst>
            <a:ext uri="{FF2B5EF4-FFF2-40B4-BE49-F238E27FC236}">
              <a16:creationId xmlns:a16="http://schemas.microsoft.com/office/drawing/2014/main" id="{DE545458-F2C8-4C79-B19C-A1891D6600E3}"/>
            </a:ext>
          </a:extLst>
        </xdr:cNvPr>
        <xdr:cNvSpPr txBox="1"/>
      </xdr:nvSpPr>
      <xdr:spPr>
        <a:xfrm>
          <a:off x="16592627" y="177772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6" name="正方形/長方形 755">
          <a:extLst>
            <a:ext uri="{FF2B5EF4-FFF2-40B4-BE49-F238E27FC236}">
              <a16:creationId xmlns:a16="http://schemas.microsoft.com/office/drawing/2014/main" id="{00523735-D3B8-4E9A-BD1F-C9F2A45C716F}"/>
            </a:ext>
          </a:extLst>
        </xdr:cNvPr>
        <xdr:cNvSpPr/>
      </xdr:nvSpPr>
      <xdr:spPr>
        <a:xfrm>
          <a:off x="685800" y="18713450"/>
          <a:ext cx="20040600" cy="1835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7" name="正方形/長方形 756">
          <a:extLst>
            <a:ext uri="{FF2B5EF4-FFF2-40B4-BE49-F238E27FC236}">
              <a16:creationId xmlns:a16="http://schemas.microsoft.com/office/drawing/2014/main" id="{42A9261C-D855-403E-891C-554E58BA245E}"/>
            </a:ext>
          </a:extLst>
        </xdr:cNvPr>
        <xdr:cNvSpPr/>
      </xdr:nvSpPr>
      <xdr:spPr>
        <a:xfrm>
          <a:off x="685800" y="18776950"/>
          <a:ext cx="34671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8" name="テキスト ボックス 757">
          <a:extLst>
            <a:ext uri="{FF2B5EF4-FFF2-40B4-BE49-F238E27FC236}">
              <a16:creationId xmlns:a16="http://schemas.microsoft.com/office/drawing/2014/main" id="{090979C6-0DCD-4714-AC00-46B728430425}"/>
            </a:ext>
          </a:extLst>
        </xdr:cNvPr>
        <xdr:cNvSpPr txBox="1"/>
      </xdr:nvSpPr>
      <xdr:spPr>
        <a:xfrm>
          <a:off x="762000" y="19018250"/>
          <a:ext cx="19875500" cy="14351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eaLnBrk="1" fontAlgn="auto" latinLnBrk="0" hangingPunct="1">
            <a:lnSpc>
              <a:spcPct val="100000"/>
            </a:lnSpc>
            <a:spcBef>
              <a:spcPts val="0"/>
            </a:spcBef>
            <a:spcAft>
              <a:spcPts val="0"/>
            </a:spcAft>
            <a:buClrTx/>
            <a:buSzTx/>
            <a:buFontTx/>
            <a:buNone/>
            <a:tabLst/>
            <a:defRPr/>
          </a:pPr>
          <a:r>
            <a:rPr lang="ja-JP" altLang="en-US" sz="1100" b="0" i="0">
              <a:solidFill>
                <a:schemeClr val="dk1"/>
              </a:solidFill>
              <a:effectLst/>
              <a:latin typeface="+mn-ea"/>
              <a:ea typeface="+mn-ea"/>
              <a:cs typeface="+mn-cs"/>
            </a:rPr>
            <a:t>類似団体と比較して特に有形固定資産減価償却率が高くなっている施設は、「認定こども園・幼稚園・保育所」及び「公民館」である。保育所は</a:t>
          </a:r>
          <a:r>
            <a:rPr lang="en-US" altLang="ja-JP" sz="1100" b="0" i="0">
              <a:solidFill>
                <a:schemeClr val="dk1"/>
              </a:solidFill>
              <a:effectLst/>
              <a:latin typeface="+mn-ea"/>
              <a:ea typeface="+mn-ea"/>
              <a:cs typeface="+mn-cs"/>
            </a:rPr>
            <a:t>2</a:t>
          </a:r>
          <a:r>
            <a:rPr lang="ja-JP" altLang="en-US" sz="1100" b="0" i="0">
              <a:solidFill>
                <a:schemeClr val="dk1"/>
              </a:solidFill>
              <a:effectLst/>
              <a:latin typeface="+mn-ea"/>
              <a:ea typeface="+mn-ea"/>
              <a:cs typeface="+mn-cs"/>
            </a:rPr>
            <a:t>か所あり、建築年はそれぞれ昭和</a:t>
          </a:r>
          <a:r>
            <a:rPr lang="en-US" altLang="ja-JP" sz="1100" b="0" i="0">
              <a:solidFill>
                <a:schemeClr val="dk1"/>
              </a:solidFill>
              <a:effectLst/>
              <a:latin typeface="+mn-ea"/>
              <a:ea typeface="+mn-ea"/>
              <a:cs typeface="+mn-cs"/>
            </a:rPr>
            <a:t>53</a:t>
          </a:r>
          <a:r>
            <a:rPr lang="ja-JP" altLang="en-US" sz="1100" b="0" i="0">
              <a:solidFill>
                <a:schemeClr val="dk1"/>
              </a:solidFill>
              <a:effectLst/>
              <a:latin typeface="+mn-ea"/>
              <a:ea typeface="+mn-ea"/>
              <a:cs typeface="+mn-cs"/>
            </a:rPr>
            <a:t>年及び昭和</a:t>
          </a:r>
          <a:r>
            <a:rPr lang="en-US" altLang="ja-JP" sz="1100" b="0" i="0">
              <a:solidFill>
                <a:schemeClr val="dk1"/>
              </a:solidFill>
              <a:effectLst/>
              <a:latin typeface="+mn-ea"/>
              <a:ea typeface="+mn-ea"/>
              <a:cs typeface="+mn-cs"/>
            </a:rPr>
            <a:t>61</a:t>
          </a:r>
          <a:r>
            <a:rPr lang="ja-JP" altLang="en-US" sz="1100" b="0" i="0">
              <a:solidFill>
                <a:schemeClr val="dk1"/>
              </a:solidFill>
              <a:effectLst/>
              <a:latin typeface="+mn-ea"/>
              <a:ea typeface="+mn-ea"/>
              <a:cs typeface="+mn-cs"/>
            </a:rPr>
            <a:t>年である。また、公民館は</a:t>
          </a:r>
          <a:r>
            <a:rPr lang="en-US" altLang="ja-JP" sz="1100" b="0" i="0">
              <a:solidFill>
                <a:schemeClr val="dk1"/>
              </a:solidFill>
              <a:effectLst/>
              <a:latin typeface="+mn-ea"/>
              <a:ea typeface="+mn-ea"/>
              <a:cs typeface="+mn-cs"/>
            </a:rPr>
            <a:t>4</a:t>
          </a:r>
          <a:r>
            <a:rPr lang="ja-JP" altLang="en-US" sz="1100" b="0" i="0">
              <a:solidFill>
                <a:schemeClr val="dk1"/>
              </a:solidFill>
              <a:effectLst/>
              <a:latin typeface="+mn-ea"/>
              <a:ea typeface="+mn-ea"/>
              <a:cs typeface="+mn-cs"/>
            </a:rPr>
            <a:t>か所あり、昭和</a:t>
          </a:r>
          <a:r>
            <a:rPr lang="en-US" altLang="ja-JP" sz="1100" b="0" i="0">
              <a:solidFill>
                <a:schemeClr val="dk1"/>
              </a:solidFill>
              <a:effectLst/>
              <a:latin typeface="+mn-ea"/>
              <a:ea typeface="+mn-ea"/>
              <a:cs typeface="+mn-cs"/>
            </a:rPr>
            <a:t>46</a:t>
          </a:r>
          <a:r>
            <a:rPr lang="ja-JP" altLang="en-US" sz="1100" b="0" i="0">
              <a:solidFill>
                <a:schemeClr val="dk1"/>
              </a:solidFill>
              <a:effectLst/>
              <a:latin typeface="+mn-ea"/>
              <a:ea typeface="+mn-ea"/>
              <a:cs typeface="+mn-cs"/>
            </a:rPr>
            <a:t>年から昭和</a:t>
          </a:r>
          <a:r>
            <a:rPr lang="en-US" altLang="ja-JP" sz="1100" b="0" i="0">
              <a:solidFill>
                <a:schemeClr val="dk1"/>
              </a:solidFill>
              <a:effectLst/>
              <a:latin typeface="+mn-ea"/>
              <a:ea typeface="+mn-ea"/>
              <a:cs typeface="+mn-cs"/>
            </a:rPr>
            <a:t>50</a:t>
          </a:r>
          <a:r>
            <a:rPr lang="ja-JP" altLang="en-US" sz="1100" b="0" i="0">
              <a:solidFill>
                <a:schemeClr val="dk1"/>
              </a:solidFill>
              <a:effectLst/>
              <a:latin typeface="+mn-ea"/>
              <a:ea typeface="+mn-ea"/>
              <a:cs typeface="+mn-cs"/>
            </a:rPr>
            <a:t>年までの間に建築されている。いずれも建築後相当の年数が経過し、減価償却が進んでいるため、償却率が高くなっている。各施設については、公共施設等総合管理計画に基づき、長寿命化、更新、集約化、除却等を検討する方針で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4A6FF360-C733-47EF-84DC-50DEFDE49333}"/>
            </a:ext>
          </a:extLst>
        </xdr:cNvPr>
        <xdr:cNvSpPr/>
      </xdr:nvSpPr>
      <xdr:spPr>
        <a:xfrm>
          <a:off x="577850" y="127000"/>
          <a:ext cx="1142365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56874747-43A8-4F23-B351-59D372044856}"/>
            </a:ext>
          </a:extLst>
        </xdr:cNvPr>
        <xdr:cNvSpPr/>
      </xdr:nvSpPr>
      <xdr:spPr>
        <a:xfrm>
          <a:off x="17145000" y="18415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CE2BD74E-EAAC-48F2-B31D-34D3CF0B3233}"/>
            </a:ext>
          </a:extLst>
        </xdr:cNvPr>
        <xdr:cNvSpPr/>
      </xdr:nvSpPr>
      <xdr:spPr>
        <a:xfrm>
          <a:off x="17164050" y="20955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DCD0631F-6033-4E38-9AB5-82C46C48E162}"/>
            </a:ext>
          </a:extLst>
        </xdr:cNvPr>
        <xdr:cNvSpPr/>
      </xdr:nvSpPr>
      <xdr:spPr>
        <a:xfrm>
          <a:off x="17189450" y="23495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宮崎県串間市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9C833A5-2C47-4AC6-A1B5-3F0628FF2750}"/>
            </a:ext>
          </a:extLst>
        </xdr:cNvPr>
        <xdr:cNvSpPr/>
      </xdr:nvSpPr>
      <xdr:spPr>
        <a:xfrm>
          <a:off x="14636750" y="18415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1D052930-1B36-4778-A8F9-3387248AA3D7}"/>
            </a:ext>
          </a:extLst>
        </xdr:cNvPr>
        <xdr:cNvSpPr/>
      </xdr:nvSpPr>
      <xdr:spPr>
        <a:xfrm>
          <a:off x="14662150" y="20955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6F873687-4097-4EC0-BB48-B060690EEA46}"/>
            </a:ext>
          </a:extLst>
        </xdr:cNvPr>
        <xdr:cNvSpPr/>
      </xdr:nvSpPr>
      <xdr:spPr>
        <a:xfrm>
          <a:off x="14687550" y="23495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7762DBA4-8793-47B9-8037-CFE067905FE7}"/>
            </a:ext>
          </a:extLst>
        </xdr:cNvPr>
        <xdr:cNvSpPr/>
      </xdr:nvSpPr>
      <xdr:spPr>
        <a:xfrm>
          <a:off x="685800" y="85725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6D28253-FF6B-4989-B96D-3D750B87AB37}"/>
            </a:ext>
          </a:extLst>
        </xdr:cNvPr>
        <xdr:cNvSpPr/>
      </xdr:nvSpPr>
      <xdr:spPr>
        <a:xfrm>
          <a:off x="812800" y="88900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FBF5AFF7-F482-43AE-B14F-48D2B3EE67D5}"/>
            </a:ext>
          </a:extLst>
        </xdr:cNvPr>
        <xdr:cNvSpPr/>
      </xdr:nvSpPr>
      <xdr:spPr>
        <a:xfrm>
          <a:off x="2012950" y="889000"/>
          <a:ext cx="12001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16,047
15,898
294.92
17,256,427
16,764,867
374,974
7,012,436
12,108,291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A84F067B-CE93-498C-B90B-5AF1055599E8}"/>
            </a:ext>
          </a:extLst>
        </xdr:cNvPr>
        <xdr:cNvSpPr/>
      </xdr:nvSpPr>
      <xdr:spPr>
        <a:xfrm>
          <a:off x="3213100" y="88900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F4B1E4A0-DE32-4BCE-8D92-744245B42D76}"/>
            </a:ext>
          </a:extLst>
        </xdr:cNvPr>
        <xdr:cNvSpPr/>
      </xdr:nvSpPr>
      <xdr:spPr>
        <a:xfrm>
          <a:off x="4584700" y="90805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31A8286-11B7-442D-BED8-8BF69ACC08C9}"/>
            </a:ext>
          </a:extLst>
        </xdr:cNvPr>
        <xdr:cNvSpPr/>
      </xdr:nvSpPr>
      <xdr:spPr>
        <a:xfrm>
          <a:off x="6407150" y="90805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7.4
43.2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833475AC-A692-42DF-B8D4-DFA64A028604}"/>
            </a:ext>
          </a:extLst>
        </xdr:cNvPr>
        <xdr:cNvSpPr/>
      </xdr:nvSpPr>
      <xdr:spPr>
        <a:xfrm>
          <a:off x="7607300" y="92075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689C3912-059E-4E79-A228-7703FB0FD9FA}"/>
            </a:ext>
          </a:extLst>
        </xdr:cNvPr>
        <xdr:cNvSpPr/>
      </xdr:nvSpPr>
      <xdr:spPr>
        <a:xfrm>
          <a:off x="4584700" y="165100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65C81CE5-3FD6-4CEB-A2D4-131E036F692E}"/>
            </a:ext>
          </a:extLst>
        </xdr:cNvPr>
        <xdr:cNvSpPr/>
      </xdr:nvSpPr>
      <xdr:spPr>
        <a:xfrm>
          <a:off x="6470650" y="1651000"/>
          <a:ext cx="3086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DE37945D-DFFC-455E-9D0D-B084AB92DB94}"/>
            </a:ext>
          </a:extLst>
        </xdr:cNvPr>
        <xdr:cNvSpPr/>
      </xdr:nvSpPr>
      <xdr:spPr>
        <a:xfrm>
          <a:off x="9969500" y="857250"/>
          <a:ext cx="1371600" cy="12255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9BAB0AB6-7116-4A45-AF58-C03A5C518B2C}"/>
            </a:ext>
          </a:extLst>
        </xdr:cNvPr>
        <xdr:cNvSpPr/>
      </xdr:nvSpPr>
      <xdr:spPr>
        <a:xfrm>
          <a:off x="10210800" y="920750"/>
          <a:ext cx="12001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E96EEC93-E873-45E3-A3E8-B4E3E708707B}"/>
            </a:ext>
          </a:extLst>
        </xdr:cNvPr>
        <xdr:cNvSpPr/>
      </xdr:nvSpPr>
      <xdr:spPr>
        <a:xfrm>
          <a:off x="10210800" y="11747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E4CA6949-C45D-4EA1-A2AA-ED5D216CDF90}"/>
            </a:ext>
          </a:extLst>
        </xdr:cNvPr>
        <xdr:cNvSpPr/>
      </xdr:nvSpPr>
      <xdr:spPr>
        <a:xfrm>
          <a:off x="10210800" y="149225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C1E6125C-7E42-41A7-92FD-5D19C7DF455E}"/>
            </a:ext>
          </a:extLst>
        </xdr:cNvPr>
        <xdr:cNvCxnSpPr/>
      </xdr:nvCxnSpPr>
      <xdr:spPr>
        <a:xfrm flipH="1">
          <a:off x="10052050" y="10033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E5F96DC5-03CF-4CB1-BF67-972D080CE308}"/>
            </a:ext>
          </a:extLst>
        </xdr:cNvPr>
        <xdr:cNvSpPr/>
      </xdr:nvSpPr>
      <xdr:spPr>
        <a:xfrm>
          <a:off x="10106025" y="9588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4B24B703-5386-47C2-98B3-5907876357B5}"/>
            </a:ext>
          </a:extLst>
        </xdr:cNvPr>
        <xdr:cNvSpPr/>
      </xdr:nvSpPr>
      <xdr:spPr>
        <a:xfrm>
          <a:off x="10106025" y="121285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A3349029-4CB8-4031-B6D0-8363150F13E9}"/>
            </a:ext>
          </a:extLst>
        </xdr:cNvPr>
        <xdr:cNvCxnSpPr/>
      </xdr:nvCxnSpPr>
      <xdr:spPr>
        <a:xfrm>
          <a:off x="10131425" y="147320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45D480AB-53BD-46FA-9FC8-92388573769D}"/>
            </a:ext>
          </a:extLst>
        </xdr:cNvPr>
        <xdr:cNvCxnSpPr/>
      </xdr:nvCxnSpPr>
      <xdr:spPr>
        <a:xfrm>
          <a:off x="10071100" y="14732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658E2DDF-0C02-4EF6-8FD8-F3D47A8CAE93}"/>
            </a:ext>
          </a:extLst>
        </xdr:cNvPr>
        <xdr:cNvCxnSpPr/>
      </xdr:nvCxnSpPr>
      <xdr:spPr>
        <a:xfrm flipV="1">
          <a:off x="10131425" y="16986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CC94AE07-6541-444D-B38A-A4CA0B937132}"/>
            </a:ext>
          </a:extLst>
        </xdr:cNvPr>
        <xdr:cNvCxnSpPr/>
      </xdr:nvCxnSpPr>
      <xdr:spPr>
        <a:xfrm>
          <a:off x="10071100" y="18351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57A8EA6F-3A64-4E24-93A8-5FB7AE4C4787}"/>
            </a:ext>
          </a:extLst>
        </xdr:cNvPr>
        <xdr:cNvSpPr txBox="1"/>
      </xdr:nvSpPr>
      <xdr:spPr>
        <a:xfrm>
          <a:off x="641350" y="26924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4CD6D0D0-7F40-44BC-B376-1CD434D8A895}"/>
            </a:ext>
          </a:extLst>
        </xdr:cNvPr>
        <xdr:cNvSpPr txBox="1"/>
      </xdr:nvSpPr>
      <xdr:spPr>
        <a:xfrm>
          <a:off x="641350" y="29972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42BEEADD-142E-42DE-AF90-0B14F7941877}"/>
            </a:ext>
          </a:extLst>
        </xdr:cNvPr>
        <xdr:cNvSpPr txBox="1"/>
      </xdr:nvSpPr>
      <xdr:spPr>
        <a:xfrm>
          <a:off x="641350" y="3302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51B350CF-461A-45A0-9828-7C4092F539E9}"/>
            </a:ext>
          </a:extLst>
        </xdr:cNvPr>
        <xdr:cNvSpPr txBox="1"/>
      </xdr:nvSpPr>
      <xdr:spPr>
        <a:xfrm>
          <a:off x="641350" y="361315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E1DECBB6-0ECE-4DAB-B94A-E87A38507E2C}"/>
            </a:ext>
          </a:extLst>
        </xdr:cNvPr>
        <xdr:cNvSpPr/>
      </xdr:nvSpPr>
      <xdr:spPr>
        <a:xfrm>
          <a:off x="685800" y="40386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849FFB9-D2D3-49F8-B107-ACC0ACDCADF4}"/>
            </a:ext>
          </a:extLst>
        </xdr:cNvPr>
        <xdr:cNvSpPr/>
      </xdr:nvSpPr>
      <xdr:spPr>
        <a:xfrm>
          <a:off x="8128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CA79F8FB-E715-4E80-B9CA-8E8BA381FB3D}"/>
            </a:ext>
          </a:extLst>
        </xdr:cNvPr>
        <xdr:cNvSpPr/>
      </xdr:nvSpPr>
      <xdr:spPr>
        <a:xfrm>
          <a:off x="8128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3C85B522-2521-400C-BEDD-E26B62AC77A3}"/>
            </a:ext>
          </a:extLst>
        </xdr:cNvPr>
        <xdr:cNvSpPr/>
      </xdr:nvSpPr>
      <xdr:spPr>
        <a:xfrm>
          <a:off x="17145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F003188E-29D0-4950-9C89-15D530D95494}"/>
            </a:ext>
          </a:extLst>
        </xdr:cNvPr>
        <xdr:cNvSpPr/>
      </xdr:nvSpPr>
      <xdr:spPr>
        <a:xfrm>
          <a:off x="17145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B83E080-F677-4B69-9087-4D07770D1468}"/>
            </a:ext>
          </a:extLst>
        </xdr:cNvPr>
        <xdr:cNvSpPr/>
      </xdr:nvSpPr>
      <xdr:spPr>
        <a:xfrm>
          <a:off x="27432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12AE34DC-B3A7-4EF5-A290-1E82A3D6A1ED}"/>
            </a:ext>
          </a:extLst>
        </xdr:cNvPr>
        <xdr:cNvSpPr/>
      </xdr:nvSpPr>
      <xdr:spPr>
        <a:xfrm>
          <a:off x="27432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1BE49CC0-E88B-4B8D-B87C-29EA824A066B}"/>
            </a:ext>
          </a:extLst>
        </xdr:cNvPr>
        <xdr:cNvSpPr/>
      </xdr:nvSpPr>
      <xdr:spPr>
        <a:xfrm>
          <a:off x="685800" y="51371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F5FCAD33-57A9-4489-922D-EBF018DA04D3}"/>
            </a:ext>
          </a:extLst>
        </xdr:cNvPr>
        <xdr:cNvSpPr txBox="1"/>
      </xdr:nvSpPr>
      <xdr:spPr>
        <a:xfrm>
          <a:off x="666750" y="4953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A74BCC15-0BBA-40A7-AFA7-A2CAF61DC11B}"/>
            </a:ext>
          </a:extLst>
        </xdr:cNvPr>
        <xdr:cNvCxnSpPr/>
      </xdr:nvCxnSpPr>
      <xdr:spPr>
        <a:xfrm>
          <a:off x="685800" y="7340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A89D44D3-6B46-4AD4-859E-20E86EA96791}"/>
            </a:ext>
          </a:extLst>
        </xdr:cNvPr>
        <xdr:cNvSpPr txBox="1"/>
      </xdr:nvSpPr>
      <xdr:spPr>
        <a:xfrm>
          <a:off x="275771" y="7204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A4558A67-3007-4955-B21E-E0ECD70B7B69}"/>
            </a:ext>
          </a:extLst>
        </xdr:cNvPr>
        <xdr:cNvCxnSpPr/>
      </xdr:nvCxnSpPr>
      <xdr:spPr>
        <a:xfrm>
          <a:off x="685800" y="6972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11E93AB2-A974-4CCE-8545-B71022EABE6F}"/>
            </a:ext>
          </a:extLst>
        </xdr:cNvPr>
        <xdr:cNvSpPr txBox="1"/>
      </xdr:nvSpPr>
      <xdr:spPr>
        <a:xfrm>
          <a:off x="275771" y="6836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46811CA0-F68D-4D3D-9AF8-FB79795FA5D5}"/>
            </a:ext>
          </a:extLst>
        </xdr:cNvPr>
        <xdr:cNvCxnSpPr/>
      </xdr:nvCxnSpPr>
      <xdr:spPr>
        <a:xfrm>
          <a:off x="685800" y="6604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73458271-EEFB-450C-82EA-795A04855BC2}"/>
            </a:ext>
          </a:extLst>
        </xdr:cNvPr>
        <xdr:cNvSpPr txBox="1"/>
      </xdr:nvSpPr>
      <xdr:spPr>
        <a:xfrm>
          <a:off x="339891" y="6468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B37EF5C7-4163-4C17-8818-CB6824C94F12}"/>
            </a:ext>
          </a:extLst>
        </xdr:cNvPr>
        <xdr:cNvCxnSpPr/>
      </xdr:nvCxnSpPr>
      <xdr:spPr>
        <a:xfrm>
          <a:off x="685800" y="6242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F6CE4BC8-FC92-40AA-A6C4-303535F335CC}"/>
            </a:ext>
          </a:extLst>
        </xdr:cNvPr>
        <xdr:cNvSpPr txBox="1"/>
      </xdr:nvSpPr>
      <xdr:spPr>
        <a:xfrm>
          <a:off x="33989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17066093-F9AC-430A-8841-0CF6B61ABEB3}"/>
            </a:ext>
          </a:extLst>
        </xdr:cNvPr>
        <xdr:cNvCxnSpPr/>
      </xdr:nvCxnSpPr>
      <xdr:spPr>
        <a:xfrm>
          <a:off x="685800" y="5873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D64F9C49-7E92-4124-909C-9DD469B12FCD}"/>
            </a:ext>
          </a:extLst>
        </xdr:cNvPr>
        <xdr:cNvSpPr txBox="1"/>
      </xdr:nvSpPr>
      <xdr:spPr>
        <a:xfrm>
          <a:off x="339891" y="57378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20BB70A4-8673-4CA5-9469-5C5CD205ECF9}"/>
            </a:ext>
          </a:extLst>
        </xdr:cNvPr>
        <xdr:cNvCxnSpPr/>
      </xdr:nvCxnSpPr>
      <xdr:spPr>
        <a:xfrm>
          <a:off x="685800" y="5505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86377</xdr:rowOff>
    </xdr:from>
    <xdr:ext cx="338939" cy="259045"/>
    <xdr:sp macro="" textlink="">
      <xdr:nvSpPr>
        <xdr:cNvPr id="53" name="テキスト ボックス 52">
          <a:extLst>
            <a:ext uri="{FF2B5EF4-FFF2-40B4-BE49-F238E27FC236}">
              <a16:creationId xmlns:a16="http://schemas.microsoft.com/office/drawing/2014/main" id="{192531E9-933E-4E0D-A9C8-87CC85DAE0DA}"/>
            </a:ext>
          </a:extLst>
        </xdr:cNvPr>
        <xdr:cNvSpPr txBox="1"/>
      </xdr:nvSpPr>
      <xdr:spPr>
        <a:xfrm>
          <a:off x="384961" y="53695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D07C0039-BCA9-415D-9518-BDB1DA82FDB4}"/>
            </a:ext>
          </a:extLst>
        </xdr:cNvPr>
        <xdr:cNvCxnSpPr/>
      </xdr:nvCxnSpPr>
      <xdr:spPr>
        <a:xfrm>
          <a:off x="685800" y="5137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5" name="【図書館】&#10;有形固定資産減価償却率グラフ枠">
          <a:extLst>
            <a:ext uri="{FF2B5EF4-FFF2-40B4-BE49-F238E27FC236}">
              <a16:creationId xmlns:a16="http://schemas.microsoft.com/office/drawing/2014/main" id="{22698FFB-DEFB-4AE4-907C-FA76520DDDC6}"/>
            </a:ext>
          </a:extLst>
        </xdr:cNvPr>
        <xdr:cNvSpPr/>
      </xdr:nvSpPr>
      <xdr:spPr>
        <a:xfrm>
          <a:off x="685800" y="51371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57150</xdr:rowOff>
    </xdr:from>
    <xdr:to>
      <xdr:col>24</xdr:col>
      <xdr:colOff>62865</xdr:colOff>
      <xdr:row>40</xdr:row>
      <xdr:rowOff>127000</xdr:rowOff>
    </xdr:to>
    <xdr:cxnSp macro="">
      <xdr:nvCxnSpPr>
        <xdr:cNvPr id="56" name="直線コネクタ 55">
          <a:extLst>
            <a:ext uri="{FF2B5EF4-FFF2-40B4-BE49-F238E27FC236}">
              <a16:creationId xmlns:a16="http://schemas.microsoft.com/office/drawing/2014/main" id="{0E4E8C41-0EBF-4E9B-B7E0-7F6A9FDFBAD7}"/>
            </a:ext>
          </a:extLst>
        </xdr:cNvPr>
        <xdr:cNvCxnSpPr/>
      </xdr:nvCxnSpPr>
      <xdr:spPr>
        <a:xfrm flipV="1">
          <a:off x="4177665" y="5505450"/>
          <a:ext cx="0" cy="12255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130827</xdr:rowOff>
    </xdr:from>
    <xdr:ext cx="469744" cy="259045"/>
    <xdr:sp macro="" textlink="">
      <xdr:nvSpPr>
        <xdr:cNvPr id="57" name="【図書館】&#10;有形固定資産減価償却率最小値テキスト">
          <a:extLst>
            <a:ext uri="{FF2B5EF4-FFF2-40B4-BE49-F238E27FC236}">
              <a16:creationId xmlns:a16="http://schemas.microsoft.com/office/drawing/2014/main" id="{42DD2B48-F3D0-4224-BE49-7DBA782C66E5}"/>
            </a:ext>
          </a:extLst>
        </xdr:cNvPr>
        <xdr:cNvSpPr txBox="1"/>
      </xdr:nvSpPr>
      <xdr:spPr>
        <a:xfrm>
          <a:off x="4216400" y="6734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127000</xdr:rowOff>
    </xdr:from>
    <xdr:to>
      <xdr:col>24</xdr:col>
      <xdr:colOff>152400</xdr:colOff>
      <xdr:row>40</xdr:row>
      <xdr:rowOff>127000</xdr:rowOff>
    </xdr:to>
    <xdr:cxnSp macro="">
      <xdr:nvCxnSpPr>
        <xdr:cNvPr id="58" name="直線コネクタ 57">
          <a:extLst>
            <a:ext uri="{FF2B5EF4-FFF2-40B4-BE49-F238E27FC236}">
              <a16:creationId xmlns:a16="http://schemas.microsoft.com/office/drawing/2014/main" id="{F17CCB0F-2239-40AD-A2E8-C56B25C4B470}"/>
            </a:ext>
          </a:extLst>
        </xdr:cNvPr>
        <xdr:cNvCxnSpPr/>
      </xdr:nvCxnSpPr>
      <xdr:spPr>
        <a:xfrm>
          <a:off x="4108450" y="67310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3827</xdr:rowOff>
    </xdr:from>
    <xdr:ext cx="340478" cy="259045"/>
    <xdr:sp macro="" textlink="">
      <xdr:nvSpPr>
        <xdr:cNvPr id="59" name="【図書館】&#10;有形固定資産減価償却率最大値テキスト">
          <a:extLst>
            <a:ext uri="{FF2B5EF4-FFF2-40B4-BE49-F238E27FC236}">
              <a16:creationId xmlns:a16="http://schemas.microsoft.com/office/drawing/2014/main" id="{E1EB300D-AC56-4B48-9DD2-5D342FA288C4}"/>
            </a:ext>
          </a:extLst>
        </xdr:cNvPr>
        <xdr:cNvSpPr txBox="1"/>
      </xdr:nvSpPr>
      <xdr:spPr>
        <a:xfrm>
          <a:off x="4216400" y="52870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57150</xdr:rowOff>
    </xdr:from>
    <xdr:to>
      <xdr:col>24</xdr:col>
      <xdr:colOff>152400</xdr:colOff>
      <xdr:row>33</xdr:row>
      <xdr:rowOff>57150</xdr:rowOff>
    </xdr:to>
    <xdr:cxnSp macro="">
      <xdr:nvCxnSpPr>
        <xdr:cNvPr id="60" name="直線コネクタ 59">
          <a:extLst>
            <a:ext uri="{FF2B5EF4-FFF2-40B4-BE49-F238E27FC236}">
              <a16:creationId xmlns:a16="http://schemas.microsoft.com/office/drawing/2014/main" id="{3F7A6DBC-9A9B-4892-81E8-A5F2C3AC8A2F}"/>
            </a:ext>
          </a:extLst>
        </xdr:cNvPr>
        <xdr:cNvCxnSpPr/>
      </xdr:nvCxnSpPr>
      <xdr:spPr>
        <a:xfrm>
          <a:off x="4108450" y="55054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90187</xdr:rowOff>
    </xdr:from>
    <xdr:ext cx="405111" cy="259045"/>
    <xdr:sp macro="" textlink="">
      <xdr:nvSpPr>
        <xdr:cNvPr id="61" name="【図書館】&#10;有形固定資産減価償却率平均値テキスト">
          <a:extLst>
            <a:ext uri="{FF2B5EF4-FFF2-40B4-BE49-F238E27FC236}">
              <a16:creationId xmlns:a16="http://schemas.microsoft.com/office/drawing/2014/main" id="{2C1BBA23-000A-4898-BC00-908EB4888DBE}"/>
            </a:ext>
          </a:extLst>
        </xdr:cNvPr>
        <xdr:cNvSpPr txBox="1"/>
      </xdr:nvSpPr>
      <xdr:spPr>
        <a:xfrm>
          <a:off x="4216400" y="58686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67310</xdr:rowOff>
    </xdr:from>
    <xdr:to>
      <xdr:col>24</xdr:col>
      <xdr:colOff>114300</xdr:colOff>
      <xdr:row>36</xdr:row>
      <xdr:rowOff>168910</xdr:rowOff>
    </xdr:to>
    <xdr:sp macro="" textlink="">
      <xdr:nvSpPr>
        <xdr:cNvPr id="62" name="フローチャート: 判断 61">
          <a:extLst>
            <a:ext uri="{FF2B5EF4-FFF2-40B4-BE49-F238E27FC236}">
              <a16:creationId xmlns:a16="http://schemas.microsoft.com/office/drawing/2014/main" id="{2B9C8261-6AB5-437B-B55B-EA326DC6A518}"/>
            </a:ext>
          </a:extLst>
        </xdr:cNvPr>
        <xdr:cNvSpPr/>
      </xdr:nvSpPr>
      <xdr:spPr>
        <a:xfrm>
          <a:off x="4127500" y="601091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78740</xdr:rowOff>
    </xdr:from>
    <xdr:to>
      <xdr:col>20</xdr:col>
      <xdr:colOff>38100</xdr:colOff>
      <xdr:row>37</xdr:row>
      <xdr:rowOff>8890</xdr:rowOff>
    </xdr:to>
    <xdr:sp macro="" textlink="">
      <xdr:nvSpPr>
        <xdr:cNvPr id="63" name="フローチャート: 判断 62">
          <a:extLst>
            <a:ext uri="{FF2B5EF4-FFF2-40B4-BE49-F238E27FC236}">
              <a16:creationId xmlns:a16="http://schemas.microsoft.com/office/drawing/2014/main" id="{4EDEDE34-668E-425F-94A1-0698CBFB141E}"/>
            </a:ext>
          </a:extLst>
        </xdr:cNvPr>
        <xdr:cNvSpPr/>
      </xdr:nvSpPr>
      <xdr:spPr>
        <a:xfrm>
          <a:off x="3384550" y="602234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59690</xdr:rowOff>
    </xdr:from>
    <xdr:to>
      <xdr:col>15</xdr:col>
      <xdr:colOff>101600</xdr:colOff>
      <xdr:row>36</xdr:row>
      <xdr:rowOff>161290</xdr:rowOff>
    </xdr:to>
    <xdr:sp macro="" textlink="">
      <xdr:nvSpPr>
        <xdr:cNvPr id="64" name="フローチャート: 判断 63">
          <a:extLst>
            <a:ext uri="{FF2B5EF4-FFF2-40B4-BE49-F238E27FC236}">
              <a16:creationId xmlns:a16="http://schemas.microsoft.com/office/drawing/2014/main" id="{84E5279D-B8B5-4151-BF25-630FDB7E2FA7}"/>
            </a:ext>
          </a:extLst>
        </xdr:cNvPr>
        <xdr:cNvSpPr/>
      </xdr:nvSpPr>
      <xdr:spPr>
        <a:xfrm>
          <a:off x="2571750" y="600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60960</xdr:rowOff>
    </xdr:from>
    <xdr:to>
      <xdr:col>10</xdr:col>
      <xdr:colOff>165100</xdr:colOff>
      <xdr:row>36</xdr:row>
      <xdr:rowOff>162560</xdr:rowOff>
    </xdr:to>
    <xdr:sp macro="" textlink="">
      <xdr:nvSpPr>
        <xdr:cNvPr id="65" name="フローチャート: 判断 64">
          <a:extLst>
            <a:ext uri="{FF2B5EF4-FFF2-40B4-BE49-F238E27FC236}">
              <a16:creationId xmlns:a16="http://schemas.microsoft.com/office/drawing/2014/main" id="{0D38A08C-2876-4034-8277-E2EF1DFF712F}"/>
            </a:ext>
          </a:extLst>
        </xdr:cNvPr>
        <xdr:cNvSpPr/>
      </xdr:nvSpPr>
      <xdr:spPr>
        <a:xfrm>
          <a:off x="1778000" y="600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41910</xdr:rowOff>
    </xdr:from>
    <xdr:to>
      <xdr:col>6</xdr:col>
      <xdr:colOff>38100</xdr:colOff>
      <xdr:row>36</xdr:row>
      <xdr:rowOff>143510</xdr:rowOff>
    </xdr:to>
    <xdr:sp macro="" textlink="">
      <xdr:nvSpPr>
        <xdr:cNvPr id="66" name="フローチャート: 判断 65">
          <a:extLst>
            <a:ext uri="{FF2B5EF4-FFF2-40B4-BE49-F238E27FC236}">
              <a16:creationId xmlns:a16="http://schemas.microsoft.com/office/drawing/2014/main" id="{262016EB-A85C-4E10-980B-894B10FD5682}"/>
            </a:ext>
          </a:extLst>
        </xdr:cNvPr>
        <xdr:cNvSpPr/>
      </xdr:nvSpPr>
      <xdr:spPr>
        <a:xfrm>
          <a:off x="984250" y="598551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9E7D2D59-F32C-4E46-B064-B87768B42438}"/>
            </a:ext>
          </a:extLst>
        </xdr:cNvPr>
        <xdr:cNvSpPr txBox="1"/>
      </xdr:nvSpPr>
      <xdr:spPr>
        <a:xfrm>
          <a:off x="40068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E4D9362F-8452-4B9D-9B1B-5076105A91DD}"/>
            </a:ext>
          </a:extLst>
        </xdr:cNvPr>
        <xdr:cNvSpPr txBox="1"/>
      </xdr:nvSpPr>
      <xdr:spPr>
        <a:xfrm>
          <a:off x="32575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B561724B-6ECE-42E0-8F54-65E701AD4ABF}"/>
            </a:ext>
          </a:extLst>
        </xdr:cNvPr>
        <xdr:cNvSpPr txBox="1"/>
      </xdr:nvSpPr>
      <xdr:spPr>
        <a:xfrm>
          <a:off x="24511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90A6A652-725F-429E-8F10-0B3DF875C1E3}"/>
            </a:ext>
          </a:extLst>
        </xdr:cNvPr>
        <xdr:cNvSpPr txBox="1"/>
      </xdr:nvSpPr>
      <xdr:spPr>
        <a:xfrm>
          <a:off x="16573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45BB2D77-0479-42B0-BB06-A4512CB3618E}"/>
            </a:ext>
          </a:extLst>
        </xdr:cNvPr>
        <xdr:cNvSpPr txBox="1"/>
      </xdr:nvSpPr>
      <xdr:spPr>
        <a:xfrm>
          <a:off x="8572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74930</xdr:rowOff>
    </xdr:from>
    <xdr:to>
      <xdr:col>24</xdr:col>
      <xdr:colOff>114300</xdr:colOff>
      <xdr:row>38</xdr:row>
      <xdr:rowOff>5080</xdr:rowOff>
    </xdr:to>
    <xdr:sp macro="" textlink="">
      <xdr:nvSpPr>
        <xdr:cNvPr id="72" name="楕円 71">
          <a:extLst>
            <a:ext uri="{FF2B5EF4-FFF2-40B4-BE49-F238E27FC236}">
              <a16:creationId xmlns:a16="http://schemas.microsoft.com/office/drawing/2014/main" id="{C10B6893-7690-4ADB-920C-9E5A96CF43C6}"/>
            </a:ext>
          </a:extLst>
        </xdr:cNvPr>
        <xdr:cNvSpPr/>
      </xdr:nvSpPr>
      <xdr:spPr>
        <a:xfrm>
          <a:off x="4127500" y="618363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53357</xdr:rowOff>
    </xdr:from>
    <xdr:ext cx="405111" cy="259045"/>
    <xdr:sp macro="" textlink="">
      <xdr:nvSpPr>
        <xdr:cNvPr id="73" name="【図書館】&#10;有形固定資産減価償却率該当値テキスト">
          <a:extLst>
            <a:ext uri="{FF2B5EF4-FFF2-40B4-BE49-F238E27FC236}">
              <a16:creationId xmlns:a16="http://schemas.microsoft.com/office/drawing/2014/main" id="{44C4E010-6D2E-4DB9-92F0-76BC343714DC}"/>
            </a:ext>
          </a:extLst>
        </xdr:cNvPr>
        <xdr:cNvSpPr txBox="1"/>
      </xdr:nvSpPr>
      <xdr:spPr>
        <a:xfrm>
          <a:off x="4216400" y="6162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50800</xdr:rowOff>
    </xdr:from>
    <xdr:to>
      <xdr:col>20</xdr:col>
      <xdr:colOff>38100</xdr:colOff>
      <xdr:row>37</xdr:row>
      <xdr:rowOff>152400</xdr:rowOff>
    </xdr:to>
    <xdr:sp macro="" textlink="">
      <xdr:nvSpPr>
        <xdr:cNvPr id="74" name="楕円 73">
          <a:extLst>
            <a:ext uri="{FF2B5EF4-FFF2-40B4-BE49-F238E27FC236}">
              <a16:creationId xmlns:a16="http://schemas.microsoft.com/office/drawing/2014/main" id="{D86A4DE8-F6AA-4A46-962E-9468CE9906CD}"/>
            </a:ext>
          </a:extLst>
        </xdr:cNvPr>
        <xdr:cNvSpPr/>
      </xdr:nvSpPr>
      <xdr:spPr>
        <a:xfrm>
          <a:off x="3384550" y="61595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101600</xdr:rowOff>
    </xdr:from>
    <xdr:to>
      <xdr:col>24</xdr:col>
      <xdr:colOff>63500</xdr:colOff>
      <xdr:row>37</xdr:row>
      <xdr:rowOff>125730</xdr:rowOff>
    </xdr:to>
    <xdr:cxnSp macro="">
      <xdr:nvCxnSpPr>
        <xdr:cNvPr id="75" name="直線コネクタ 74">
          <a:extLst>
            <a:ext uri="{FF2B5EF4-FFF2-40B4-BE49-F238E27FC236}">
              <a16:creationId xmlns:a16="http://schemas.microsoft.com/office/drawing/2014/main" id="{CEDE45AC-9696-48BE-B218-AFD04C8E923A}"/>
            </a:ext>
          </a:extLst>
        </xdr:cNvPr>
        <xdr:cNvCxnSpPr/>
      </xdr:nvCxnSpPr>
      <xdr:spPr>
        <a:xfrm>
          <a:off x="3429000" y="6210300"/>
          <a:ext cx="7493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24130</xdr:rowOff>
    </xdr:from>
    <xdr:to>
      <xdr:col>15</xdr:col>
      <xdr:colOff>101600</xdr:colOff>
      <xdr:row>37</xdr:row>
      <xdr:rowOff>125730</xdr:rowOff>
    </xdr:to>
    <xdr:sp macro="" textlink="">
      <xdr:nvSpPr>
        <xdr:cNvPr id="76" name="楕円 75">
          <a:extLst>
            <a:ext uri="{FF2B5EF4-FFF2-40B4-BE49-F238E27FC236}">
              <a16:creationId xmlns:a16="http://schemas.microsoft.com/office/drawing/2014/main" id="{9AFC1AF9-2AA5-444C-B7FA-031630CFC799}"/>
            </a:ext>
          </a:extLst>
        </xdr:cNvPr>
        <xdr:cNvSpPr/>
      </xdr:nvSpPr>
      <xdr:spPr>
        <a:xfrm>
          <a:off x="2571750" y="6132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74930</xdr:rowOff>
    </xdr:from>
    <xdr:to>
      <xdr:col>19</xdr:col>
      <xdr:colOff>177800</xdr:colOff>
      <xdr:row>37</xdr:row>
      <xdr:rowOff>101600</xdr:rowOff>
    </xdr:to>
    <xdr:cxnSp macro="">
      <xdr:nvCxnSpPr>
        <xdr:cNvPr id="77" name="直線コネクタ 76">
          <a:extLst>
            <a:ext uri="{FF2B5EF4-FFF2-40B4-BE49-F238E27FC236}">
              <a16:creationId xmlns:a16="http://schemas.microsoft.com/office/drawing/2014/main" id="{95459F49-9835-4618-A517-1CE0A6F9048D}"/>
            </a:ext>
          </a:extLst>
        </xdr:cNvPr>
        <xdr:cNvCxnSpPr/>
      </xdr:nvCxnSpPr>
      <xdr:spPr>
        <a:xfrm>
          <a:off x="2622550" y="6183630"/>
          <a:ext cx="80645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167640</xdr:rowOff>
    </xdr:from>
    <xdr:to>
      <xdr:col>10</xdr:col>
      <xdr:colOff>165100</xdr:colOff>
      <xdr:row>37</xdr:row>
      <xdr:rowOff>97790</xdr:rowOff>
    </xdr:to>
    <xdr:sp macro="" textlink="">
      <xdr:nvSpPr>
        <xdr:cNvPr id="78" name="楕円 77">
          <a:extLst>
            <a:ext uri="{FF2B5EF4-FFF2-40B4-BE49-F238E27FC236}">
              <a16:creationId xmlns:a16="http://schemas.microsoft.com/office/drawing/2014/main" id="{71263DFF-90CE-4008-9060-5A5BEED59056}"/>
            </a:ext>
          </a:extLst>
        </xdr:cNvPr>
        <xdr:cNvSpPr/>
      </xdr:nvSpPr>
      <xdr:spPr>
        <a:xfrm>
          <a:off x="1778000" y="611124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46990</xdr:rowOff>
    </xdr:from>
    <xdr:to>
      <xdr:col>15</xdr:col>
      <xdr:colOff>50800</xdr:colOff>
      <xdr:row>37</xdr:row>
      <xdr:rowOff>74930</xdr:rowOff>
    </xdr:to>
    <xdr:cxnSp macro="">
      <xdr:nvCxnSpPr>
        <xdr:cNvPr id="79" name="直線コネクタ 78">
          <a:extLst>
            <a:ext uri="{FF2B5EF4-FFF2-40B4-BE49-F238E27FC236}">
              <a16:creationId xmlns:a16="http://schemas.microsoft.com/office/drawing/2014/main" id="{700538DA-1AF4-4FCD-BAE8-59CD8265FE97}"/>
            </a:ext>
          </a:extLst>
        </xdr:cNvPr>
        <xdr:cNvCxnSpPr/>
      </xdr:nvCxnSpPr>
      <xdr:spPr>
        <a:xfrm>
          <a:off x="1828800" y="6155690"/>
          <a:ext cx="793750" cy="27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139700</xdr:rowOff>
    </xdr:from>
    <xdr:to>
      <xdr:col>6</xdr:col>
      <xdr:colOff>38100</xdr:colOff>
      <xdr:row>37</xdr:row>
      <xdr:rowOff>69850</xdr:rowOff>
    </xdr:to>
    <xdr:sp macro="" textlink="">
      <xdr:nvSpPr>
        <xdr:cNvPr id="80" name="楕円 79">
          <a:extLst>
            <a:ext uri="{FF2B5EF4-FFF2-40B4-BE49-F238E27FC236}">
              <a16:creationId xmlns:a16="http://schemas.microsoft.com/office/drawing/2014/main" id="{3A2DE642-CE74-425E-A84A-620C0F008577}"/>
            </a:ext>
          </a:extLst>
        </xdr:cNvPr>
        <xdr:cNvSpPr/>
      </xdr:nvSpPr>
      <xdr:spPr>
        <a:xfrm>
          <a:off x="984250" y="60833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19050</xdr:rowOff>
    </xdr:from>
    <xdr:to>
      <xdr:col>10</xdr:col>
      <xdr:colOff>114300</xdr:colOff>
      <xdr:row>37</xdr:row>
      <xdr:rowOff>46990</xdr:rowOff>
    </xdr:to>
    <xdr:cxnSp macro="">
      <xdr:nvCxnSpPr>
        <xdr:cNvPr id="81" name="直線コネクタ 80">
          <a:extLst>
            <a:ext uri="{FF2B5EF4-FFF2-40B4-BE49-F238E27FC236}">
              <a16:creationId xmlns:a16="http://schemas.microsoft.com/office/drawing/2014/main" id="{8AD5771C-6AD1-400F-9BFF-26EB8B42A644}"/>
            </a:ext>
          </a:extLst>
        </xdr:cNvPr>
        <xdr:cNvCxnSpPr/>
      </xdr:nvCxnSpPr>
      <xdr:spPr>
        <a:xfrm>
          <a:off x="1028700" y="6127750"/>
          <a:ext cx="800100" cy="27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25417</xdr:rowOff>
    </xdr:from>
    <xdr:ext cx="405111" cy="259045"/>
    <xdr:sp macro="" textlink="">
      <xdr:nvSpPr>
        <xdr:cNvPr id="82" name="n_1aveValue【図書館】&#10;有形固定資産減価償却率">
          <a:extLst>
            <a:ext uri="{FF2B5EF4-FFF2-40B4-BE49-F238E27FC236}">
              <a16:creationId xmlns:a16="http://schemas.microsoft.com/office/drawing/2014/main" id="{0EA67385-75F7-4F1C-BDA6-CEEE8E6DAEC8}"/>
            </a:ext>
          </a:extLst>
        </xdr:cNvPr>
        <xdr:cNvSpPr txBox="1"/>
      </xdr:nvSpPr>
      <xdr:spPr>
        <a:xfrm>
          <a:off x="3239144" y="5803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6367</xdr:rowOff>
    </xdr:from>
    <xdr:ext cx="405111" cy="259045"/>
    <xdr:sp macro="" textlink="">
      <xdr:nvSpPr>
        <xdr:cNvPr id="83" name="n_2aveValue【図書館】&#10;有形固定資産減価償却率">
          <a:extLst>
            <a:ext uri="{FF2B5EF4-FFF2-40B4-BE49-F238E27FC236}">
              <a16:creationId xmlns:a16="http://schemas.microsoft.com/office/drawing/2014/main" id="{6F9D61A9-E714-46BA-B936-CD5EB7EBC527}"/>
            </a:ext>
          </a:extLst>
        </xdr:cNvPr>
        <xdr:cNvSpPr txBox="1"/>
      </xdr:nvSpPr>
      <xdr:spPr>
        <a:xfrm>
          <a:off x="2439044" y="5784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7637</xdr:rowOff>
    </xdr:from>
    <xdr:ext cx="405111" cy="259045"/>
    <xdr:sp macro="" textlink="">
      <xdr:nvSpPr>
        <xdr:cNvPr id="84" name="n_3aveValue【図書館】&#10;有形固定資産減価償却率">
          <a:extLst>
            <a:ext uri="{FF2B5EF4-FFF2-40B4-BE49-F238E27FC236}">
              <a16:creationId xmlns:a16="http://schemas.microsoft.com/office/drawing/2014/main" id="{1FE2E278-007D-4C62-9279-BD713DB1EF4D}"/>
            </a:ext>
          </a:extLst>
        </xdr:cNvPr>
        <xdr:cNvSpPr txBox="1"/>
      </xdr:nvSpPr>
      <xdr:spPr>
        <a:xfrm>
          <a:off x="1645294" y="5786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160037</xdr:rowOff>
    </xdr:from>
    <xdr:ext cx="405111" cy="259045"/>
    <xdr:sp macro="" textlink="">
      <xdr:nvSpPr>
        <xdr:cNvPr id="85" name="n_4aveValue【図書館】&#10;有形固定資産減価償却率">
          <a:extLst>
            <a:ext uri="{FF2B5EF4-FFF2-40B4-BE49-F238E27FC236}">
              <a16:creationId xmlns:a16="http://schemas.microsoft.com/office/drawing/2014/main" id="{34748D0F-EFF3-4D70-AB98-C2659478E5E0}"/>
            </a:ext>
          </a:extLst>
        </xdr:cNvPr>
        <xdr:cNvSpPr txBox="1"/>
      </xdr:nvSpPr>
      <xdr:spPr>
        <a:xfrm>
          <a:off x="851544" y="5773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143527</xdr:rowOff>
    </xdr:from>
    <xdr:ext cx="405111" cy="259045"/>
    <xdr:sp macro="" textlink="">
      <xdr:nvSpPr>
        <xdr:cNvPr id="86" name="n_1mainValue【図書館】&#10;有形固定資産減価償却率">
          <a:extLst>
            <a:ext uri="{FF2B5EF4-FFF2-40B4-BE49-F238E27FC236}">
              <a16:creationId xmlns:a16="http://schemas.microsoft.com/office/drawing/2014/main" id="{C1C02A8D-E98C-4271-A0D7-4B79B31E261E}"/>
            </a:ext>
          </a:extLst>
        </xdr:cNvPr>
        <xdr:cNvSpPr txBox="1"/>
      </xdr:nvSpPr>
      <xdr:spPr>
        <a:xfrm>
          <a:off x="3239144" y="6252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116857</xdr:rowOff>
    </xdr:from>
    <xdr:ext cx="405111" cy="259045"/>
    <xdr:sp macro="" textlink="">
      <xdr:nvSpPr>
        <xdr:cNvPr id="87" name="n_2mainValue【図書館】&#10;有形固定資産減価償却率">
          <a:extLst>
            <a:ext uri="{FF2B5EF4-FFF2-40B4-BE49-F238E27FC236}">
              <a16:creationId xmlns:a16="http://schemas.microsoft.com/office/drawing/2014/main" id="{F6D2A702-B918-4219-A2B4-0A6259D0B1DA}"/>
            </a:ext>
          </a:extLst>
        </xdr:cNvPr>
        <xdr:cNvSpPr txBox="1"/>
      </xdr:nvSpPr>
      <xdr:spPr>
        <a:xfrm>
          <a:off x="2439044" y="6225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88917</xdr:rowOff>
    </xdr:from>
    <xdr:ext cx="405111" cy="259045"/>
    <xdr:sp macro="" textlink="">
      <xdr:nvSpPr>
        <xdr:cNvPr id="88" name="n_3mainValue【図書館】&#10;有形固定資産減価償却率">
          <a:extLst>
            <a:ext uri="{FF2B5EF4-FFF2-40B4-BE49-F238E27FC236}">
              <a16:creationId xmlns:a16="http://schemas.microsoft.com/office/drawing/2014/main" id="{005589D2-7629-45E4-8D11-CF4D04ACF6BB}"/>
            </a:ext>
          </a:extLst>
        </xdr:cNvPr>
        <xdr:cNvSpPr txBox="1"/>
      </xdr:nvSpPr>
      <xdr:spPr>
        <a:xfrm>
          <a:off x="1645294" y="6197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60977</xdr:rowOff>
    </xdr:from>
    <xdr:ext cx="405111" cy="259045"/>
    <xdr:sp macro="" textlink="">
      <xdr:nvSpPr>
        <xdr:cNvPr id="89" name="n_4mainValue【図書館】&#10;有形固定資産減価償却率">
          <a:extLst>
            <a:ext uri="{FF2B5EF4-FFF2-40B4-BE49-F238E27FC236}">
              <a16:creationId xmlns:a16="http://schemas.microsoft.com/office/drawing/2014/main" id="{10911C5A-2FDA-4351-90B9-9EA8C0FAC339}"/>
            </a:ext>
          </a:extLst>
        </xdr:cNvPr>
        <xdr:cNvSpPr txBox="1"/>
      </xdr:nvSpPr>
      <xdr:spPr>
        <a:xfrm>
          <a:off x="851544" y="6169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0" name="正方形/長方形 89">
          <a:extLst>
            <a:ext uri="{FF2B5EF4-FFF2-40B4-BE49-F238E27FC236}">
              <a16:creationId xmlns:a16="http://schemas.microsoft.com/office/drawing/2014/main" id="{55B9C8FF-7E26-436F-BB92-0A4F1B3A2949}"/>
            </a:ext>
          </a:extLst>
        </xdr:cNvPr>
        <xdr:cNvSpPr/>
      </xdr:nvSpPr>
      <xdr:spPr>
        <a:xfrm>
          <a:off x="5956300" y="40386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1" name="正方形/長方形 90">
          <a:extLst>
            <a:ext uri="{FF2B5EF4-FFF2-40B4-BE49-F238E27FC236}">
              <a16:creationId xmlns:a16="http://schemas.microsoft.com/office/drawing/2014/main" id="{BDC1C46D-1534-4171-A29E-85AD4B9AD047}"/>
            </a:ext>
          </a:extLst>
        </xdr:cNvPr>
        <xdr:cNvSpPr/>
      </xdr:nvSpPr>
      <xdr:spPr>
        <a:xfrm>
          <a:off x="606425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2" name="正方形/長方形 91">
          <a:extLst>
            <a:ext uri="{FF2B5EF4-FFF2-40B4-BE49-F238E27FC236}">
              <a16:creationId xmlns:a16="http://schemas.microsoft.com/office/drawing/2014/main" id="{2F1F6D6D-9825-4D60-895D-3199A3F2FA29}"/>
            </a:ext>
          </a:extLst>
        </xdr:cNvPr>
        <xdr:cNvSpPr/>
      </xdr:nvSpPr>
      <xdr:spPr>
        <a:xfrm>
          <a:off x="606425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3" name="正方形/長方形 92">
          <a:extLst>
            <a:ext uri="{FF2B5EF4-FFF2-40B4-BE49-F238E27FC236}">
              <a16:creationId xmlns:a16="http://schemas.microsoft.com/office/drawing/2014/main" id="{9D6BBCEB-E9DC-4BE3-A40C-4EE4F80CADDF}"/>
            </a:ext>
          </a:extLst>
        </xdr:cNvPr>
        <xdr:cNvSpPr/>
      </xdr:nvSpPr>
      <xdr:spPr>
        <a:xfrm>
          <a:off x="69850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4" name="正方形/長方形 93">
          <a:extLst>
            <a:ext uri="{FF2B5EF4-FFF2-40B4-BE49-F238E27FC236}">
              <a16:creationId xmlns:a16="http://schemas.microsoft.com/office/drawing/2014/main" id="{A5758CA0-35F9-4FBD-9F90-669FD7E5801C}"/>
            </a:ext>
          </a:extLst>
        </xdr:cNvPr>
        <xdr:cNvSpPr/>
      </xdr:nvSpPr>
      <xdr:spPr>
        <a:xfrm>
          <a:off x="69850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5" name="正方形/長方形 94">
          <a:extLst>
            <a:ext uri="{FF2B5EF4-FFF2-40B4-BE49-F238E27FC236}">
              <a16:creationId xmlns:a16="http://schemas.microsoft.com/office/drawing/2014/main" id="{1DDAFA13-E0C7-449E-B834-0D3B829BDC8E}"/>
            </a:ext>
          </a:extLst>
        </xdr:cNvPr>
        <xdr:cNvSpPr/>
      </xdr:nvSpPr>
      <xdr:spPr>
        <a:xfrm>
          <a:off x="80137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6" name="正方形/長方形 95">
          <a:extLst>
            <a:ext uri="{FF2B5EF4-FFF2-40B4-BE49-F238E27FC236}">
              <a16:creationId xmlns:a16="http://schemas.microsoft.com/office/drawing/2014/main" id="{2CF037E3-A704-4B1B-A157-E23A53A90C69}"/>
            </a:ext>
          </a:extLst>
        </xdr:cNvPr>
        <xdr:cNvSpPr/>
      </xdr:nvSpPr>
      <xdr:spPr>
        <a:xfrm>
          <a:off x="80137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7" name="正方形/長方形 96">
          <a:extLst>
            <a:ext uri="{FF2B5EF4-FFF2-40B4-BE49-F238E27FC236}">
              <a16:creationId xmlns:a16="http://schemas.microsoft.com/office/drawing/2014/main" id="{96F8A4AD-1E4F-4404-9B4C-07C04300413B}"/>
            </a:ext>
          </a:extLst>
        </xdr:cNvPr>
        <xdr:cNvSpPr/>
      </xdr:nvSpPr>
      <xdr:spPr>
        <a:xfrm>
          <a:off x="5956300" y="51371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8" name="テキスト ボックス 97">
          <a:extLst>
            <a:ext uri="{FF2B5EF4-FFF2-40B4-BE49-F238E27FC236}">
              <a16:creationId xmlns:a16="http://schemas.microsoft.com/office/drawing/2014/main" id="{2D86596C-0665-44DE-B10B-00964DD9661D}"/>
            </a:ext>
          </a:extLst>
        </xdr:cNvPr>
        <xdr:cNvSpPr txBox="1"/>
      </xdr:nvSpPr>
      <xdr:spPr>
        <a:xfrm>
          <a:off x="5918200" y="4953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9" name="直線コネクタ 98">
          <a:extLst>
            <a:ext uri="{FF2B5EF4-FFF2-40B4-BE49-F238E27FC236}">
              <a16:creationId xmlns:a16="http://schemas.microsoft.com/office/drawing/2014/main" id="{E7EFFDA1-3F96-4DA5-8936-19F7372CAE1A}"/>
            </a:ext>
          </a:extLst>
        </xdr:cNvPr>
        <xdr:cNvCxnSpPr/>
      </xdr:nvCxnSpPr>
      <xdr:spPr>
        <a:xfrm>
          <a:off x="5956300" y="7340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0" name="直線コネクタ 99">
          <a:extLst>
            <a:ext uri="{FF2B5EF4-FFF2-40B4-BE49-F238E27FC236}">
              <a16:creationId xmlns:a16="http://schemas.microsoft.com/office/drawing/2014/main" id="{249294C1-67AD-4C14-A4F8-9817470F1317}"/>
            </a:ext>
          </a:extLst>
        </xdr:cNvPr>
        <xdr:cNvCxnSpPr/>
      </xdr:nvCxnSpPr>
      <xdr:spPr>
        <a:xfrm>
          <a:off x="5956300" y="69723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1" name="テキスト ボックス 100">
          <a:extLst>
            <a:ext uri="{FF2B5EF4-FFF2-40B4-BE49-F238E27FC236}">
              <a16:creationId xmlns:a16="http://schemas.microsoft.com/office/drawing/2014/main" id="{D57EF05F-3B4B-4B8A-B95C-4FDEDDF7085E}"/>
            </a:ext>
          </a:extLst>
        </xdr:cNvPr>
        <xdr:cNvSpPr txBox="1"/>
      </xdr:nvSpPr>
      <xdr:spPr>
        <a:xfrm>
          <a:off x="5527221" y="6836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2" name="直線コネクタ 101">
          <a:extLst>
            <a:ext uri="{FF2B5EF4-FFF2-40B4-BE49-F238E27FC236}">
              <a16:creationId xmlns:a16="http://schemas.microsoft.com/office/drawing/2014/main" id="{23982A55-7F54-4F2D-A9F1-B0522A53E27C}"/>
            </a:ext>
          </a:extLst>
        </xdr:cNvPr>
        <xdr:cNvCxnSpPr/>
      </xdr:nvCxnSpPr>
      <xdr:spPr>
        <a:xfrm>
          <a:off x="5956300" y="6604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3" name="テキスト ボックス 102">
          <a:extLst>
            <a:ext uri="{FF2B5EF4-FFF2-40B4-BE49-F238E27FC236}">
              <a16:creationId xmlns:a16="http://schemas.microsoft.com/office/drawing/2014/main" id="{1DD5D640-EC41-4FFE-A498-5ACC4AD2F3F0}"/>
            </a:ext>
          </a:extLst>
        </xdr:cNvPr>
        <xdr:cNvSpPr txBox="1"/>
      </xdr:nvSpPr>
      <xdr:spPr>
        <a:xfrm>
          <a:off x="5527221" y="6468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4" name="直線コネクタ 103">
          <a:extLst>
            <a:ext uri="{FF2B5EF4-FFF2-40B4-BE49-F238E27FC236}">
              <a16:creationId xmlns:a16="http://schemas.microsoft.com/office/drawing/2014/main" id="{B475E409-FE76-44C6-8C20-38720651ECE3}"/>
            </a:ext>
          </a:extLst>
        </xdr:cNvPr>
        <xdr:cNvCxnSpPr/>
      </xdr:nvCxnSpPr>
      <xdr:spPr>
        <a:xfrm>
          <a:off x="5956300" y="62420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5" name="テキスト ボックス 104">
          <a:extLst>
            <a:ext uri="{FF2B5EF4-FFF2-40B4-BE49-F238E27FC236}">
              <a16:creationId xmlns:a16="http://schemas.microsoft.com/office/drawing/2014/main" id="{420D2C42-CD13-4D85-B64B-3912F987E5D4}"/>
            </a:ext>
          </a:extLst>
        </xdr:cNvPr>
        <xdr:cNvSpPr txBox="1"/>
      </xdr:nvSpPr>
      <xdr:spPr>
        <a:xfrm>
          <a:off x="55272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6" name="直線コネクタ 105">
          <a:extLst>
            <a:ext uri="{FF2B5EF4-FFF2-40B4-BE49-F238E27FC236}">
              <a16:creationId xmlns:a16="http://schemas.microsoft.com/office/drawing/2014/main" id="{E9DB4480-A3F3-466F-85CA-EE5233E85091}"/>
            </a:ext>
          </a:extLst>
        </xdr:cNvPr>
        <xdr:cNvCxnSpPr/>
      </xdr:nvCxnSpPr>
      <xdr:spPr>
        <a:xfrm>
          <a:off x="5956300" y="5873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7" name="テキスト ボックス 106">
          <a:extLst>
            <a:ext uri="{FF2B5EF4-FFF2-40B4-BE49-F238E27FC236}">
              <a16:creationId xmlns:a16="http://schemas.microsoft.com/office/drawing/2014/main" id="{75E84324-FF8D-4B79-BE27-CFABBABE1253}"/>
            </a:ext>
          </a:extLst>
        </xdr:cNvPr>
        <xdr:cNvSpPr txBox="1"/>
      </xdr:nvSpPr>
      <xdr:spPr>
        <a:xfrm>
          <a:off x="5527221" y="5737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8" name="直線コネクタ 107">
          <a:extLst>
            <a:ext uri="{FF2B5EF4-FFF2-40B4-BE49-F238E27FC236}">
              <a16:creationId xmlns:a16="http://schemas.microsoft.com/office/drawing/2014/main" id="{DD6C868C-1B5B-4F9D-8F4C-225D06527356}"/>
            </a:ext>
          </a:extLst>
        </xdr:cNvPr>
        <xdr:cNvCxnSpPr/>
      </xdr:nvCxnSpPr>
      <xdr:spPr>
        <a:xfrm>
          <a:off x="5956300" y="55054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09" name="テキスト ボックス 108">
          <a:extLst>
            <a:ext uri="{FF2B5EF4-FFF2-40B4-BE49-F238E27FC236}">
              <a16:creationId xmlns:a16="http://schemas.microsoft.com/office/drawing/2014/main" id="{CC1AB09D-4C73-431D-865F-9E1C8942F715}"/>
            </a:ext>
          </a:extLst>
        </xdr:cNvPr>
        <xdr:cNvSpPr txBox="1"/>
      </xdr:nvSpPr>
      <xdr:spPr>
        <a:xfrm>
          <a:off x="5527221" y="5369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F82CDB3D-1677-48AE-8BBA-3B38E363FDAA}"/>
            </a:ext>
          </a:extLst>
        </xdr:cNvPr>
        <xdr:cNvCxnSpPr/>
      </xdr:nvCxnSpPr>
      <xdr:spPr>
        <a:xfrm>
          <a:off x="5956300" y="5137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A7B4C963-EED2-4AE1-8F8D-D989425CF3E8}"/>
            </a:ext>
          </a:extLst>
        </xdr:cNvPr>
        <xdr:cNvSpPr txBox="1"/>
      </xdr:nvSpPr>
      <xdr:spPr>
        <a:xfrm>
          <a:off x="5527221" y="5001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2F84DE1C-A08D-45E9-9194-D879B07F036A}"/>
            </a:ext>
          </a:extLst>
        </xdr:cNvPr>
        <xdr:cNvSpPr/>
      </xdr:nvSpPr>
      <xdr:spPr>
        <a:xfrm>
          <a:off x="5956300" y="51371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0</xdr:rowOff>
    </xdr:from>
    <xdr:to>
      <xdr:col>54</xdr:col>
      <xdr:colOff>189865</xdr:colOff>
      <xdr:row>42</xdr:row>
      <xdr:rowOff>11430</xdr:rowOff>
    </xdr:to>
    <xdr:cxnSp macro="">
      <xdr:nvCxnSpPr>
        <xdr:cNvPr id="113" name="直線コネクタ 112">
          <a:extLst>
            <a:ext uri="{FF2B5EF4-FFF2-40B4-BE49-F238E27FC236}">
              <a16:creationId xmlns:a16="http://schemas.microsoft.com/office/drawing/2014/main" id="{74A4889F-80F4-475D-92D0-106273CA1006}"/>
            </a:ext>
          </a:extLst>
        </xdr:cNvPr>
        <xdr:cNvCxnSpPr/>
      </xdr:nvCxnSpPr>
      <xdr:spPr>
        <a:xfrm flipV="1">
          <a:off x="9429115" y="5613400"/>
          <a:ext cx="0" cy="13322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15257</xdr:rowOff>
    </xdr:from>
    <xdr:ext cx="469744" cy="259045"/>
    <xdr:sp macro="" textlink="">
      <xdr:nvSpPr>
        <xdr:cNvPr id="114" name="【図書館】&#10;一人当たり面積最小値テキスト">
          <a:extLst>
            <a:ext uri="{FF2B5EF4-FFF2-40B4-BE49-F238E27FC236}">
              <a16:creationId xmlns:a16="http://schemas.microsoft.com/office/drawing/2014/main" id="{94DD7188-49D4-4F32-9CFD-2F8217820695}"/>
            </a:ext>
          </a:extLst>
        </xdr:cNvPr>
        <xdr:cNvSpPr txBox="1"/>
      </xdr:nvSpPr>
      <xdr:spPr>
        <a:xfrm>
          <a:off x="9467850" y="6949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11430</xdr:rowOff>
    </xdr:from>
    <xdr:to>
      <xdr:col>55</xdr:col>
      <xdr:colOff>88900</xdr:colOff>
      <xdr:row>42</xdr:row>
      <xdr:rowOff>11430</xdr:rowOff>
    </xdr:to>
    <xdr:cxnSp macro="">
      <xdr:nvCxnSpPr>
        <xdr:cNvPr id="115" name="直線コネクタ 114">
          <a:extLst>
            <a:ext uri="{FF2B5EF4-FFF2-40B4-BE49-F238E27FC236}">
              <a16:creationId xmlns:a16="http://schemas.microsoft.com/office/drawing/2014/main" id="{48743E64-6486-4ACF-BF11-7FC450F00248}"/>
            </a:ext>
          </a:extLst>
        </xdr:cNvPr>
        <xdr:cNvCxnSpPr/>
      </xdr:nvCxnSpPr>
      <xdr:spPr>
        <a:xfrm>
          <a:off x="9359900" y="694563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118127</xdr:rowOff>
    </xdr:from>
    <xdr:ext cx="469744" cy="259045"/>
    <xdr:sp macro="" textlink="">
      <xdr:nvSpPr>
        <xdr:cNvPr id="116" name="【図書館】&#10;一人当たり面積最大値テキスト">
          <a:extLst>
            <a:ext uri="{FF2B5EF4-FFF2-40B4-BE49-F238E27FC236}">
              <a16:creationId xmlns:a16="http://schemas.microsoft.com/office/drawing/2014/main" id="{64F87A11-7AFA-453D-9B7B-FB3D7588A6AC}"/>
            </a:ext>
          </a:extLst>
        </xdr:cNvPr>
        <xdr:cNvSpPr txBox="1"/>
      </xdr:nvSpPr>
      <xdr:spPr>
        <a:xfrm>
          <a:off x="9467850" y="540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0</xdr:rowOff>
    </xdr:from>
    <xdr:to>
      <xdr:col>55</xdr:col>
      <xdr:colOff>88900</xdr:colOff>
      <xdr:row>34</xdr:row>
      <xdr:rowOff>0</xdr:rowOff>
    </xdr:to>
    <xdr:cxnSp macro="">
      <xdr:nvCxnSpPr>
        <xdr:cNvPr id="117" name="直線コネクタ 116">
          <a:extLst>
            <a:ext uri="{FF2B5EF4-FFF2-40B4-BE49-F238E27FC236}">
              <a16:creationId xmlns:a16="http://schemas.microsoft.com/office/drawing/2014/main" id="{9731E8D4-4131-434F-8101-0E0E55DA0158}"/>
            </a:ext>
          </a:extLst>
        </xdr:cNvPr>
        <xdr:cNvCxnSpPr/>
      </xdr:nvCxnSpPr>
      <xdr:spPr>
        <a:xfrm>
          <a:off x="9359900" y="56134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82567</xdr:rowOff>
    </xdr:from>
    <xdr:ext cx="469744" cy="259045"/>
    <xdr:sp macro="" textlink="">
      <xdr:nvSpPr>
        <xdr:cNvPr id="118" name="【図書館】&#10;一人当たり面積平均値テキスト">
          <a:extLst>
            <a:ext uri="{FF2B5EF4-FFF2-40B4-BE49-F238E27FC236}">
              <a16:creationId xmlns:a16="http://schemas.microsoft.com/office/drawing/2014/main" id="{AA3714F1-ECA3-4B9D-A33D-45CF71C8B940}"/>
            </a:ext>
          </a:extLst>
        </xdr:cNvPr>
        <xdr:cNvSpPr txBox="1"/>
      </xdr:nvSpPr>
      <xdr:spPr>
        <a:xfrm>
          <a:off x="9467850" y="65214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59690</xdr:rowOff>
    </xdr:from>
    <xdr:to>
      <xdr:col>55</xdr:col>
      <xdr:colOff>50800</xdr:colOff>
      <xdr:row>40</xdr:row>
      <xdr:rowOff>161290</xdr:rowOff>
    </xdr:to>
    <xdr:sp macro="" textlink="">
      <xdr:nvSpPr>
        <xdr:cNvPr id="119" name="フローチャート: 判断 118">
          <a:extLst>
            <a:ext uri="{FF2B5EF4-FFF2-40B4-BE49-F238E27FC236}">
              <a16:creationId xmlns:a16="http://schemas.microsoft.com/office/drawing/2014/main" id="{56C854CB-6E8E-42F4-B51E-AD0B58478454}"/>
            </a:ext>
          </a:extLst>
        </xdr:cNvPr>
        <xdr:cNvSpPr/>
      </xdr:nvSpPr>
      <xdr:spPr>
        <a:xfrm>
          <a:off x="9398000" y="666369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63500</xdr:rowOff>
    </xdr:from>
    <xdr:to>
      <xdr:col>50</xdr:col>
      <xdr:colOff>165100</xdr:colOff>
      <xdr:row>40</xdr:row>
      <xdr:rowOff>165100</xdr:rowOff>
    </xdr:to>
    <xdr:sp macro="" textlink="">
      <xdr:nvSpPr>
        <xdr:cNvPr id="120" name="フローチャート: 判断 119">
          <a:extLst>
            <a:ext uri="{FF2B5EF4-FFF2-40B4-BE49-F238E27FC236}">
              <a16:creationId xmlns:a16="http://schemas.microsoft.com/office/drawing/2014/main" id="{2937E8B0-FC08-4D23-90E9-53500644FE49}"/>
            </a:ext>
          </a:extLst>
        </xdr:cNvPr>
        <xdr:cNvSpPr/>
      </xdr:nvSpPr>
      <xdr:spPr>
        <a:xfrm>
          <a:off x="8636000" y="666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63500</xdr:rowOff>
    </xdr:from>
    <xdr:to>
      <xdr:col>46</xdr:col>
      <xdr:colOff>38100</xdr:colOff>
      <xdr:row>40</xdr:row>
      <xdr:rowOff>165100</xdr:rowOff>
    </xdr:to>
    <xdr:sp macro="" textlink="">
      <xdr:nvSpPr>
        <xdr:cNvPr id="121" name="フローチャート: 判断 120">
          <a:extLst>
            <a:ext uri="{FF2B5EF4-FFF2-40B4-BE49-F238E27FC236}">
              <a16:creationId xmlns:a16="http://schemas.microsoft.com/office/drawing/2014/main" id="{28746801-A505-4548-AA27-231D484D5772}"/>
            </a:ext>
          </a:extLst>
        </xdr:cNvPr>
        <xdr:cNvSpPr/>
      </xdr:nvSpPr>
      <xdr:spPr>
        <a:xfrm>
          <a:off x="7842250" y="66675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67310</xdr:rowOff>
    </xdr:from>
    <xdr:to>
      <xdr:col>41</xdr:col>
      <xdr:colOff>101600</xdr:colOff>
      <xdr:row>40</xdr:row>
      <xdr:rowOff>168910</xdr:rowOff>
    </xdr:to>
    <xdr:sp macro="" textlink="">
      <xdr:nvSpPr>
        <xdr:cNvPr id="122" name="フローチャート: 判断 121">
          <a:extLst>
            <a:ext uri="{FF2B5EF4-FFF2-40B4-BE49-F238E27FC236}">
              <a16:creationId xmlns:a16="http://schemas.microsoft.com/office/drawing/2014/main" id="{07885ACA-F5BC-4CE4-9D58-B1E50FC60A70}"/>
            </a:ext>
          </a:extLst>
        </xdr:cNvPr>
        <xdr:cNvSpPr/>
      </xdr:nvSpPr>
      <xdr:spPr>
        <a:xfrm>
          <a:off x="7029450" y="667131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74930</xdr:rowOff>
    </xdr:from>
    <xdr:to>
      <xdr:col>36</xdr:col>
      <xdr:colOff>165100</xdr:colOff>
      <xdr:row>41</xdr:row>
      <xdr:rowOff>5080</xdr:rowOff>
    </xdr:to>
    <xdr:sp macro="" textlink="">
      <xdr:nvSpPr>
        <xdr:cNvPr id="123" name="フローチャート: 判断 122">
          <a:extLst>
            <a:ext uri="{FF2B5EF4-FFF2-40B4-BE49-F238E27FC236}">
              <a16:creationId xmlns:a16="http://schemas.microsoft.com/office/drawing/2014/main" id="{F4ED2DA4-5DE3-47A8-87EA-863B2D378E92}"/>
            </a:ext>
          </a:extLst>
        </xdr:cNvPr>
        <xdr:cNvSpPr/>
      </xdr:nvSpPr>
      <xdr:spPr>
        <a:xfrm>
          <a:off x="6235700" y="667893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44D71C30-B3D9-401D-A4CD-C82BECEFF852}"/>
            </a:ext>
          </a:extLst>
        </xdr:cNvPr>
        <xdr:cNvSpPr txBox="1"/>
      </xdr:nvSpPr>
      <xdr:spPr>
        <a:xfrm>
          <a:off x="92583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64AA772C-B79D-4DB3-BEDF-AB90CEC26D62}"/>
            </a:ext>
          </a:extLst>
        </xdr:cNvPr>
        <xdr:cNvSpPr txBox="1"/>
      </xdr:nvSpPr>
      <xdr:spPr>
        <a:xfrm>
          <a:off x="85153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84AA9624-8F9B-4B55-A8A4-B0A5CDA72B42}"/>
            </a:ext>
          </a:extLst>
        </xdr:cNvPr>
        <xdr:cNvSpPr txBox="1"/>
      </xdr:nvSpPr>
      <xdr:spPr>
        <a:xfrm>
          <a:off x="77152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602854DE-1FB6-4BF0-B9E7-AA7A7B149B2D}"/>
            </a:ext>
          </a:extLst>
        </xdr:cNvPr>
        <xdr:cNvSpPr txBox="1"/>
      </xdr:nvSpPr>
      <xdr:spPr>
        <a:xfrm>
          <a:off x="69088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96451B6F-71FE-4FB5-88C6-192C074A2AA8}"/>
            </a:ext>
          </a:extLst>
        </xdr:cNvPr>
        <xdr:cNvSpPr txBox="1"/>
      </xdr:nvSpPr>
      <xdr:spPr>
        <a:xfrm>
          <a:off x="61150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124460</xdr:rowOff>
    </xdr:from>
    <xdr:to>
      <xdr:col>55</xdr:col>
      <xdr:colOff>50800</xdr:colOff>
      <xdr:row>41</xdr:row>
      <xdr:rowOff>54610</xdr:rowOff>
    </xdr:to>
    <xdr:sp macro="" textlink="">
      <xdr:nvSpPr>
        <xdr:cNvPr id="129" name="楕円 128">
          <a:extLst>
            <a:ext uri="{FF2B5EF4-FFF2-40B4-BE49-F238E27FC236}">
              <a16:creationId xmlns:a16="http://schemas.microsoft.com/office/drawing/2014/main" id="{244460A6-5EC7-4C23-A7BF-24CA85D55D68}"/>
            </a:ext>
          </a:extLst>
        </xdr:cNvPr>
        <xdr:cNvSpPr/>
      </xdr:nvSpPr>
      <xdr:spPr>
        <a:xfrm>
          <a:off x="9398000" y="672846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102887</xdr:rowOff>
    </xdr:from>
    <xdr:ext cx="469744" cy="259045"/>
    <xdr:sp macro="" textlink="">
      <xdr:nvSpPr>
        <xdr:cNvPr id="130" name="【図書館】&#10;一人当たり面積該当値テキスト">
          <a:extLst>
            <a:ext uri="{FF2B5EF4-FFF2-40B4-BE49-F238E27FC236}">
              <a16:creationId xmlns:a16="http://schemas.microsoft.com/office/drawing/2014/main" id="{44F4BCBB-54BF-4D1E-BA12-86A36DDCCAA0}"/>
            </a:ext>
          </a:extLst>
        </xdr:cNvPr>
        <xdr:cNvSpPr txBox="1"/>
      </xdr:nvSpPr>
      <xdr:spPr>
        <a:xfrm>
          <a:off x="9467850" y="6706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132080</xdr:rowOff>
    </xdr:from>
    <xdr:to>
      <xdr:col>50</xdr:col>
      <xdr:colOff>165100</xdr:colOff>
      <xdr:row>41</xdr:row>
      <xdr:rowOff>62230</xdr:rowOff>
    </xdr:to>
    <xdr:sp macro="" textlink="">
      <xdr:nvSpPr>
        <xdr:cNvPr id="131" name="楕円 130">
          <a:extLst>
            <a:ext uri="{FF2B5EF4-FFF2-40B4-BE49-F238E27FC236}">
              <a16:creationId xmlns:a16="http://schemas.microsoft.com/office/drawing/2014/main" id="{19C9814C-5566-46A7-AB36-A721D42F6672}"/>
            </a:ext>
          </a:extLst>
        </xdr:cNvPr>
        <xdr:cNvSpPr/>
      </xdr:nvSpPr>
      <xdr:spPr>
        <a:xfrm>
          <a:off x="8636000" y="673608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3810</xdr:rowOff>
    </xdr:from>
    <xdr:to>
      <xdr:col>55</xdr:col>
      <xdr:colOff>0</xdr:colOff>
      <xdr:row>41</xdr:row>
      <xdr:rowOff>11430</xdr:rowOff>
    </xdr:to>
    <xdr:cxnSp macro="">
      <xdr:nvCxnSpPr>
        <xdr:cNvPr id="132" name="直線コネクタ 131">
          <a:extLst>
            <a:ext uri="{FF2B5EF4-FFF2-40B4-BE49-F238E27FC236}">
              <a16:creationId xmlns:a16="http://schemas.microsoft.com/office/drawing/2014/main" id="{40A19CF7-E029-4D4F-A6B8-7FECE6AF9196}"/>
            </a:ext>
          </a:extLst>
        </xdr:cNvPr>
        <xdr:cNvCxnSpPr/>
      </xdr:nvCxnSpPr>
      <xdr:spPr>
        <a:xfrm flipV="1">
          <a:off x="8686800" y="6772910"/>
          <a:ext cx="74295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135890</xdr:rowOff>
    </xdr:from>
    <xdr:to>
      <xdr:col>46</xdr:col>
      <xdr:colOff>38100</xdr:colOff>
      <xdr:row>41</xdr:row>
      <xdr:rowOff>66040</xdr:rowOff>
    </xdr:to>
    <xdr:sp macro="" textlink="">
      <xdr:nvSpPr>
        <xdr:cNvPr id="133" name="楕円 132">
          <a:extLst>
            <a:ext uri="{FF2B5EF4-FFF2-40B4-BE49-F238E27FC236}">
              <a16:creationId xmlns:a16="http://schemas.microsoft.com/office/drawing/2014/main" id="{3D8D43C2-5681-4EE4-9649-909B0821DFC6}"/>
            </a:ext>
          </a:extLst>
        </xdr:cNvPr>
        <xdr:cNvSpPr/>
      </xdr:nvSpPr>
      <xdr:spPr>
        <a:xfrm>
          <a:off x="7842250" y="673989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11430</xdr:rowOff>
    </xdr:from>
    <xdr:to>
      <xdr:col>50</xdr:col>
      <xdr:colOff>114300</xdr:colOff>
      <xdr:row>41</xdr:row>
      <xdr:rowOff>15240</xdr:rowOff>
    </xdr:to>
    <xdr:cxnSp macro="">
      <xdr:nvCxnSpPr>
        <xdr:cNvPr id="134" name="直線コネクタ 133">
          <a:extLst>
            <a:ext uri="{FF2B5EF4-FFF2-40B4-BE49-F238E27FC236}">
              <a16:creationId xmlns:a16="http://schemas.microsoft.com/office/drawing/2014/main" id="{62151D1C-00AB-48F9-9811-232C510FF528}"/>
            </a:ext>
          </a:extLst>
        </xdr:cNvPr>
        <xdr:cNvCxnSpPr/>
      </xdr:nvCxnSpPr>
      <xdr:spPr>
        <a:xfrm flipV="1">
          <a:off x="7886700" y="6780530"/>
          <a:ext cx="8001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143510</xdr:rowOff>
    </xdr:from>
    <xdr:to>
      <xdr:col>41</xdr:col>
      <xdr:colOff>101600</xdr:colOff>
      <xdr:row>41</xdr:row>
      <xdr:rowOff>73660</xdr:rowOff>
    </xdr:to>
    <xdr:sp macro="" textlink="">
      <xdr:nvSpPr>
        <xdr:cNvPr id="135" name="楕円 134">
          <a:extLst>
            <a:ext uri="{FF2B5EF4-FFF2-40B4-BE49-F238E27FC236}">
              <a16:creationId xmlns:a16="http://schemas.microsoft.com/office/drawing/2014/main" id="{C8306DE8-4003-4AF1-ADA2-6873E6C45FB2}"/>
            </a:ext>
          </a:extLst>
        </xdr:cNvPr>
        <xdr:cNvSpPr/>
      </xdr:nvSpPr>
      <xdr:spPr>
        <a:xfrm>
          <a:off x="7029450" y="674751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15240</xdr:rowOff>
    </xdr:from>
    <xdr:to>
      <xdr:col>45</xdr:col>
      <xdr:colOff>177800</xdr:colOff>
      <xdr:row>41</xdr:row>
      <xdr:rowOff>22860</xdr:rowOff>
    </xdr:to>
    <xdr:cxnSp macro="">
      <xdr:nvCxnSpPr>
        <xdr:cNvPr id="136" name="直線コネクタ 135">
          <a:extLst>
            <a:ext uri="{FF2B5EF4-FFF2-40B4-BE49-F238E27FC236}">
              <a16:creationId xmlns:a16="http://schemas.microsoft.com/office/drawing/2014/main" id="{3A6C4EF5-D676-4A87-9780-CD668AF01D6B}"/>
            </a:ext>
          </a:extLst>
        </xdr:cNvPr>
        <xdr:cNvCxnSpPr/>
      </xdr:nvCxnSpPr>
      <xdr:spPr>
        <a:xfrm flipV="1">
          <a:off x="7080250" y="6784340"/>
          <a:ext cx="80645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147320</xdr:rowOff>
    </xdr:from>
    <xdr:to>
      <xdr:col>36</xdr:col>
      <xdr:colOff>165100</xdr:colOff>
      <xdr:row>41</xdr:row>
      <xdr:rowOff>77470</xdr:rowOff>
    </xdr:to>
    <xdr:sp macro="" textlink="">
      <xdr:nvSpPr>
        <xdr:cNvPr id="137" name="楕円 136">
          <a:extLst>
            <a:ext uri="{FF2B5EF4-FFF2-40B4-BE49-F238E27FC236}">
              <a16:creationId xmlns:a16="http://schemas.microsoft.com/office/drawing/2014/main" id="{83B59859-A6C5-40B3-8988-89EF6C4FB241}"/>
            </a:ext>
          </a:extLst>
        </xdr:cNvPr>
        <xdr:cNvSpPr/>
      </xdr:nvSpPr>
      <xdr:spPr>
        <a:xfrm>
          <a:off x="6235700" y="67513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22860</xdr:rowOff>
    </xdr:from>
    <xdr:to>
      <xdr:col>41</xdr:col>
      <xdr:colOff>50800</xdr:colOff>
      <xdr:row>41</xdr:row>
      <xdr:rowOff>26670</xdr:rowOff>
    </xdr:to>
    <xdr:cxnSp macro="">
      <xdr:nvCxnSpPr>
        <xdr:cNvPr id="138" name="直線コネクタ 137">
          <a:extLst>
            <a:ext uri="{FF2B5EF4-FFF2-40B4-BE49-F238E27FC236}">
              <a16:creationId xmlns:a16="http://schemas.microsoft.com/office/drawing/2014/main" id="{85E350A6-D3AA-47D3-B09E-CC7D0553671A}"/>
            </a:ext>
          </a:extLst>
        </xdr:cNvPr>
        <xdr:cNvCxnSpPr/>
      </xdr:nvCxnSpPr>
      <xdr:spPr>
        <a:xfrm flipV="1">
          <a:off x="6286500" y="6791960"/>
          <a:ext cx="79375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10177</xdr:rowOff>
    </xdr:from>
    <xdr:ext cx="469744" cy="259045"/>
    <xdr:sp macro="" textlink="">
      <xdr:nvSpPr>
        <xdr:cNvPr id="139" name="n_1aveValue【図書館】&#10;一人当たり面積">
          <a:extLst>
            <a:ext uri="{FF2B5EF4-FFF2-40B4-BE49-F238E27FC236}">
              <a16:creationId xmlns:a16="http://schemas.microsoft.com/office/drawing/2014/main" id="{6EEAE937-B05F-4657-A907-8A513898DD41}"/>
            </a:ext>
          </a:extLst>
        </xdr:cNvPr>
        <xdr:cNvSpPr txBox="1"/>
      </xdr:nvSpPr>
      <xdr:spPr>
        <a:xfrm>
          <a:off x="8458277" y="6449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10177</xdr:rowOff>
    </xdr:from>
    <xdr:ext cx="469744" cy="259045"/>
    <xdr:sp macro="" textlink="">
      <xdr:nvSpPr>
        <xdr:cNvPr id="140" name="n_2aveValue【図書館】&#10;一人当たり面積">
          <a:extLst>
            <a:ext uri="{FF2B5EF4-FFF2-40B4-BE49-F238E27FC236}">
              <a16:creationId xmlns:a16="http://schemas.microsoft.com/office/drawing/2014/main" id="{5C3D556C-7D6F-4A8D-BCCB-B3A3E773466C}"/>
            </a:ext>
          </a:extLst>
        </xdr:cNvPr>
        <xdr:cNvSpPr txBox="1"/>
      </xdr:nvSpPr>
      <xdr:spPr>
        <a:xfrm>
          <a:off x="7677227" y="6449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13987</xdr:rowOff>
    </xdr:from>
    <xdr:ext cx="469744" cy="259045"/>
    <xdr:sp macro="" textlink="">
      <xdr:nvSpPr>
        <xdr:cNvPr id="141" name="n_3aveValue【図書館】&#10;一人当たり面積">
          <a:extLst>
            <a:ext uri="{FF2B5EF4-FFF2-40B4-BE49-F238E27FC236}">
              <a16:creationId xmlns:a16="http://schemas.microsoft.com/office/drawing/2014/main" id="{FE648C54-1D9E-46E4-8108-1FA603806955}"/>
            </a:ext>
          </a:extLst>
        </xdr:cNvPr>
        <xdr:cNvSpPr txBox="1"/>
      </xdr:nvSpPr>
      <xdr:spPr>
        <a:xfrm>
          <a:off x="6864427" y="6452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21607</xdr:rowOff>
    </xdr:from>
    <xdr:ext cx="469744" cy="259045"/>
    <xdr:sp macro="" textlink="">
      <xdr:nvSpPr>
        <xdr:cNvPr id="142" name="n_4aveValue【図書館】&#10;一人当たり面積">
          <a:extLst>
            <a:ext uri="{FF2B5EF4-FFF2-40B4-BE49-F238E27FC236}">
              <a16:creationId xmlns:a16="http://schemas.microsoft.com/office/drawing/2014/main" id="{FBF07E6F-C71B-43E0-9377-2C7AAA0DAE7E}"/>
            </a:ext>
          </a:extLst>
        </xdr:cNvPr>
        <xdr:cNvSpPr txBox="1"/>
      </xdr:nvSpPr>
      <xdr:spPr>
        <a:xfrm>
          <a:off x="6070677" y="6460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53357</xdr:rowOff>
    </xdr:from>
    <xdr:ext cx="469744" cy="259045"/>
    <xdr:sp macro="" textlink="">
      <xdr:nvSpPr>
        <xdr:cNvPr id="143" name="n_1mainValue【図書館】&#10;一人当たり面積">
          <a:extLst>
            <a:ext uri="{FF2B5EF4-FFF2-40B4-BE49-F238E27FC236}">
              <a16:creationId xmlns:a16="http://schemas.microsoft.com/office/drawing/2014/main" id="{EFBCB3D8-910C-4B42-8C45-0ADB5808E838}"/>
            </a:ext>
          </a:extLst>
        </xdr:cNvPr>
        <xdr:cNvSpPr txBox="1"/>
      </xdr:nvSpPr>
      <xdr:spPr>
        <a:xfrm>
          <a:off x="8458277" y="6822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57167</xdr:rowOff>
    </xdr:from>
    <xdr:ext cx="469744" cy="259045"/>
    <xdr:sp macro="" textlink="">
      <xdr:nvSpPr>
        <xdr:cNvPr id="144" name="n_2mainValue【図書館】&#10;一人当たり面積">
          <a:extLst>
            <a:ext uri="{FF2B5EF4-FFF2-40B4-BE49-F238E27FC236}">
              <a16:creationId xmlns:a16="http://schemas.microsoft.com/office/drawing/2014/main" id="{5B8A9438-5C38-4E5E-BE5B-002AD5AA960E}"/>
            </a:ext>
          </a:extLst>
        </xdr:cNvPr>
        <xdr:cNvSpPr txBox="1"/>
      </xdr:nvSpPr>
      <xdr:spPr>
        <a:xfrm>
          <a:off x="7677227" y="6826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64787</xdr:rowOff>
    </xdr:from>
    <xdr:ext cx="469744" cy="259045"/>
    <xdr:sp macro="" textlink="">
      <xdr:nvSpPr>
        <xdr:cNvPr id="145" name="n_3mainValue【図書館】&#10;一人当たり面積">
          <a:extLst>
            <a:ext uri="{FF2B5EF4-FFF2-40B4-BE49-F238E27FC236}">
              <a16:creationId xmlns:a16="http://schemas.microsoft.com/office/drawing/2014/main" id="{628CE380-189C-4FED-BD74-885BFC0A7907}"/>
            </a:ext>
          </a:extLst>
        </xdr:cNvPr>
        <xdr:cNvSpPr txBox="1"/>
      </xdr:nvSpPr>
      <xdr:spPr>
        <a:xfrm>
          <a:off x="6864427" y="6833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68597</xdr:rowOff>
    </xdr:from>
    <xdr:ext cx="469744" cy="259045"/>
    <xdr:sp macro="" textlink="">
      <xdr:nvSpPr>
        <xdr:cNvPr id="146" name="n_4mainValue【図書館】&#10;一人当たり面積">
          <a:extLst>
            <a:ext uri="{FF2B5EF4-FFF2-40B4-BE49-F238E27FC236}">
              <a16:creationId xmlns:a16="http://schemas.microsoft.com/office/drawing/2014/main" id="{3C01698E-2EDA-45AD-9C45-44C91BA6FA93}"/>
            </a:ext>
          </a:extLst>
        </xdr:cNvPr>
        <xdr:cNvSpPr txBox="1"/>
      </xdr:nvSpPr>
      <xdr:spPr>
        <a:xfrm>
          <a:off x="6070677" y="6837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913E7999-8DE4-4ABE-A40C-3EEA86E1FB07}"/>
            </a:ext>
          </a:extLst>
        </xdr:cNvPr>
        <xdr:cNvSpPr/>
      </xdr:nvSpPr>
      <xdr:spPr>
        <a:xfrm>
          <a:off x="685800" y="77089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FD73084F-C257-4123-9F85-D07F59E074B4}"/>
            </a:ext>
          </a:extLst>
        </xdr:cNvPr>
        <xdr:cNvSpPr/>
      </xdr:nvSpPr>
      <xdr:spPr>
        <a:xfrm>
          <a:off x="8128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A2C36D08-E7FB-4C9B-9607-55F145980633}"/>
            </a:ext>
          </a:extLst>
        </xdr:cNvPr>
        <xdr:cNvSpPr/>
      </xdr:nvSpPr>
      <xdr:spPr>
        <a:xfrm>
          <a:off x="8128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6DEC92E2-46E6-461E-AEA6-F8D859DABF7D}"/>
            </a:ext>
          </a:extLst>
        </xdr:cNvPr>
        <xdr:cNvSpPr/>
      </xdr:nvSpPr>
      <xdr:spPr>
        <a:xfrm>
          <a:off x="17145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E15BF38E-55D3-4409-85AD-C77206CDB413}"/>
            </a:ext>
          </a:extLst>
        </xdr:cNvPr>
        <xdr:cNvSpPr/>
      </xdr:nvSpPr>
      <xdr:spPr>
        <a:xfrm>
          <a:off x="17145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C9831BB5-AE7D-4F6F-ACCF-F4F1B4ECC23A}"/>
            </a:ext>
          </a:extLst>
        </xdr:cNvPr>
        <xdr:cNvSpPr/>
      </xdr:nvSpPr>
      <xdr:spPr>
        <a:xfrm>
          <a:off x="27432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F7DC570F-80A0-4AFD-9E41-A02A2CA0E228}"/>
            </a:ext>
          </a:extLst>
        </xdr:cNvPr>
        <xdr:cNvSpPr/>
      </xdr:nvSpPr>
      <xdr:spPr>
        <a:xfrm>
          <a:off x="27432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DED29400-A5A6-4734-8663-42430A11A6C5}"/>
            </a:ext>
          </a:extLst>
        </xdr:cNvPr>
        <xdr:cNvSpPr/>
      </xdr:nvSpPr>
      <xdr:spPr>
        <a:xfrm>
          <a:off x="685800" y="88074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EB2E2A49-E8EE-42D2-8A6B-F1563DA21BC2}"/>
            </a:ext>
          </a:extLst>
        </xdr:cNvPr>
        <xdr:cNvSpPr txBox="1"/>
      </xdr:nvSpPr>
      <xdr:spPr>
        <a:xfrm>
          <a:off x="666750" y="86233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4F02DE3D-9ED8-4AB3-981A-515B55965491}"/>
            </a:ext>
          </a:extLst>
        </xdr:cNvPr>
        <xdr:cNvCxnSpPr/>
      </xdr:nvCxnSpPr>
      <xdr:spPr>
        <a:xfrm>
          <a:off x="685800" y="11010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2B8CBDB8-8586-4AF5-A58A-205BB348B9AD}"/>
            </a:ext>
          </a:extLst>
        </xdr:cNvPr>
        <xdr:cNvSpPr txBox="1"/>
      </xdr:nvSpPr>
      <xdr:spPr>
        <a:xfrm>
          <a:off x="275771" y="10875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D3D8FC01-A6DE-4D57-A876-2B5AC3683D29}"/>
            </a:ext>
          </a:extLst>
        </xdr:cNvPr>
        <xdr:cNvCxnSpPr/>
      </xdr:nvCxnSpPr>
      <xdr:spPr>
        <a:xfrm>
          <a:off x="685800" y="1064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DC5A21F5-2D6F-4EE4-8598-0FF29E7AD204}"/>
            </a:ext>
          </a:extLst>
        </xdr:cNvPr>
        <xdr:cNvSpPr txBox="1"/>
      </xdr:nvSpPr>
      <xdr:spPr>
        <a:xfrm>
          <a:off x="275771" y="1050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53219A49-9A75-49F9-A890-E880D5035BFB}"/>
            </a:ext>
          </a:extLst>
        </xdr:cNvPr>
        <xdr:cNvCxnSpPr/>
      </xdr:nvCxnSpPr>
      <xdr:spPr>
        <a:xfrm>
          <a:off x="685800" y="10274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4D9272F0-C7E0-4A4C-B619-18C830705060}"/>
            </a:ext>
          </a:extLst>
        </xdr:cNvPr>
        <xdr:cNvSpPr txBox="1"/>
      </xdr:nvSpPr>
      <xdr:spPr>
        <a:xfrm>
          <a:off x="339891" y="10138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DE846569-6AAD-4FB4-99C9-4E6B6FC28B8A}"/>
            </a:ext>
          </a:extLst>
        </xdr:cNvPr>
        <xdr:cNvCxnSpPr/>
      </xdr:nvCxnSpPr>
      <xdr:spPr>
        <a:xfrm>
          <a:off x="685800" y="990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A34E5D96-2E9C-45C3-B32F-730959DD7A7F}"/>
            </a:ext>
          </a:extLst>
        </xdr:cNvPr>
        <xdr:cNvSpPr txBox="1"/>
      </xdr:nvSpPr>
      <xdr:spPr>
        <a:xfrm>
          <a:off x="339891" y="9770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2C5472BC-51AA-4A9C-86A5-6F20284E9628}"/>
            </a:ext>
          </a:extLst>
        </xdr:cNvPr>
        <xdr:cNvCxnSpPr/>
      </xdr:nvCxnSpPr>
      <xdr:spPr>
        <a:xfrm>
          <a:off x="685800" y="9544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6E79A1E1-E09C-4DAA-9066-6B6DA40D1C0F}"/>
            </a:ext>
          </a:extLst>
        </xdr:cNvPr>
        <xdr:cNvSpPr txBox="1"/>
      </xdr:nvSpPr>
      <xdr:spPr>
        <a:xfrm>
          <a:off x="339891" y="9408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93F56A0D-4EC3-4A8E-9938-8BD0A70534E3}"/>
            </a:ext>
          </a:extLst>
        </xdr:cNvPr>
        <xdr:cNvCxnSpPr/>
      </xdr:nvCxnSpPr>
      <xdr:spPr>
        <a:xfrm>
          <a:off x="685800" y="9175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07EC43D8-44BC-44BE-8A5D-2948B0108F8A}"/>
            </a:ext>
          </a:extLst>
        </xdr:cNvPr>
        <xdr:cNvSpPr txBox="1"/>
      </xdr:nvSpPr>
      <xdr:spPr>
        <a:xfrm>
          <a:off x="339891" y="90398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39B7BD20-D835-4A4C-9706-ABF1D5449635}"/>
            </a:ext>
          </a:extLst>
        </xdr:cNvPr>
        <xdr:cNvCxnSpPr/>
      </xdr:nvCxnSpPr>
      <xdr:spPr>
        <a:xfrm>
          <a:off x="685800" y="8807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A2826DB6-7A47-4A11-906F-440029483BDC}"/>
            </a:ext>
          </a:extLst>
        </xdr:cNvPr>
        <xdr:cNvSpPr txBox="1"/>
      </xdr:nvSpPr>
      <xdr:spPr>
        <a:xfrm>
          <a:off x="384961" y="86715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7B2CD4BA-1B22-4D93-930D-3112D0A0DF9B}"/>
            </a:ext>
          </a:extLst>
        </xdr:cNvPr>
        <xdr:cNvSpPr/>
      </xdr:nvSpPr>
      <xdr:spPr>
        <a:xfrm>
          <a:off x="685800" y="88074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167640</xdr:rowOff>
    </xdr:from>
    <xdr:to>
      <xdr:col>24</xdr:col>
      <xdr:colOff>62865</xdr:colOff>
      <xdr:row>64</xdr:row>
      <xdr:rowOff>76200</xdr:rowOff>
    </xdr:to>
    <xdr:cxnSp macro="">
      <xdr:nvCxnSpPr>
        <xdr:cNvPr id="171" name="直線コネクタ 170">
          <a:extLst>
            <a:ext uri="{FF2B5EF4-FFF2-40B4-BE49-F238E27FC236}">
              <a16:creationId xmlns:a16="http://schemas.microsoft.com/office/drawing/2014/main" id="{6317612A-BDA8-49B1-8091-09395BA8045D}"/>
            </a:ext>
          </a:extLst>
        </xdr:cNvPr>
        <xdr:cNvCxnSpPr/>
      </xdr:nvCxnSpPr>
      <xdr:spPr>
        <a:xfrm flipV="1">
          <a:off x="4177665" y="9248140"/>
          <a:ext cx="0" cy="13944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2" name="【体育館・プール】&#10;有形固定資産減価償却率最小値テキスト">
          <a:extLst>
            <a:ext uri="{FF2B5EF4-FFF2-40B4-BE49-F238E27FC236}">
              <a16:creationId xmlns:a16="http://schemas.microsoft.com/office/drawing/2014/main" id="{46A6C364-4561-47BF-B3E6-EC016B2FF045}"/>
            </a:ext>
          </a:extLst>
        </xdr:cNvPr>
        <xdr:cNvSpPr txBox="1"/>
      </xdr:nvSpPr>
      <xdr:spPr>
        <a:xfrm>
          <a:off x="4216400" y="1064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a:extLst>
            <a:ext uri="{FF2B5EF4-FFF2-40B4-BE49-F238E27FC236}">
              <a16:creationId xmlns:a16="http://schemas.microsoft.com/office/drawing/2014/main" id="{664E6050-D37F-43B7-9D70-C564C5DB3776}"/>
            </a:ext>
          </a:extLst>
        </xdr:cNvPr>
        <xdr:cNvCxnSpPr/>
      </xdr:nvCxnSpPr>
      <xdr:spPr>
        <a:xfrm>
          <a:off x="4108450" y="106426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114317</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F7D2E804-CDA1-4CCB-BEE3-706362C940C5}"/>
            </a:ext>
          </a:extLst>
        </xdr:cNvPr>
        <xdr:cNvSpPr txBox="1"/>
      </xdr:nvSpPr>
      <xdr:spPr>
        <a:xfrm>
          <a:off x="4216400" y="9029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167640</xdr:rowOff>
    </xdr:from>
    <xdr:to>
      <xdr:col>24</xdr:col>
      <xdr:colOff>152400</xdr:colOff>
      <xdr:row>55</xdr:row>
      <xdr:rowOff>167640</xdr:rowOff>
    </xdr:to>
    <xdr:cxnSp macro="">
      <xdr:nvCxnSpPr>
        <xdr:cNvPr id="175" name="直線コネクタ 174">
          <a:extLst>
            <a:ext uri="{FF2B5EF4-FFF2-40B4-BE49-F238E27FC236}">
              <a16:creationId xmlns:a16="http://schemas.microsoft.com/office/drawing/2014/main" id="{14F32780-F3C6-49F3-A0E2-9E37F1C39AEF}"/>
            </a:ext>
          </a:extLst>
        </xdr:cNvPr>
        <xdr:cNvCxnSpPr/>
      </xdr:nvCxnSpPr>
      <xdr:spPr>
        <a:xfrm>
          <a:off x="4108450" y="924814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114952</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30BD8C2A-5AC8-41D5-BB6A-A1E7903F4003}"/>
            </a:ext>
          </a:extLst>
        </xdr:cNvPr>
        <xdr:cNvSpPr txBox="1"/>
      </xdr:nvSpPr>
      <xdr:spPr>
        <a:xfrm>
          <a:off x="4216400" y="98558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92075</xdr:rowOff>
    </xdr:from>
    <xdr:to>
      <xdr:col>24</xdr:col>
      <xdr:colOff>114300</xdr:colOff>
      <xdr:row>61</xdr:row>
      <xdr:rowOff>22225</xdr:rowOff>
    </xdr:to>
    <xdr:sp macro="" textlink="">
      <xdr:nvSpPr>
        <xdr:cNvPr id="177" name="フローチャート: 判断 176">
          <a:extLst>
            <a:ext uri="{FF2B5EF4-FFF2-40B4-BE49-F238E27FC236}">
              <a16:creationId xmlns:a16="http://schemas.microsoft.com/office/drawing/2014/main" id="{5472B1A7-8A2F-4F4B-994F-803CB6AB83CB}"/>
            </a:ext>
          </a:extLst>
        </xdr:cNvPr>
        <xdr:cNvSpPr/>
      </xdr:nvSpPr>
      <xdr:spPr>
        <a:xfrm>
          <a:off x="4127500" y="999807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80645</xdr:rowOff>
    </xdr:from>
    <xdr:to>
      <xdr:col>20</xdr:col>
      <xdr:colOff>38100</xdr:colOff>
      <xdr:row>61</xdr:row>
      <xdr:rowOff>10795</xdr:rowOff>
    </xdr:to>
    <xdr:sp macro="" textlink="">
      <xdr:nvSpPr>
        <xdr:cNvPr id="178" name="フローチャート: 判断 177">
          <a:extLst>
            <a:ext uri="{FF2B5EF4-FFF2-40B4-BE49-F238E27FC236}">
              <a16:creationId xmlns:a16="http://schemas.microsoft.com/office/drawing/2014/main" id="{7E505E9F-51C5-4887-8179-4C4BBA75B2D5}"/>
            </a:ext>
          </a:extLst>
        </xdr:cNvPr>
        <xdr:cNvSpPr/>
      </xdr:nvSpPr>
      <xdr:spPr>
        <a:xfrm>
          <a:off x="3384550" y="998664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61595</xdr:rowOff>
    </xdr:from>
    <xdr:to>
      <xdr:col>15</xdr:col>
      <xdr:colOff>101600</xdr:colOff>
      <xdr:row>60</xdr:row>
      <xdr:rowOff>163195</xdr:rowOff>
    </xdr:to>
    <xdr:sp macro="" textlink="">
      <xdr:nvSpPr>
        <xdr:cNvPr id="179" name="フローチャート: 判断 178">
          <a:extLst>
            <a:ext uri="{FF2B5EF4-FFF2-40B4-BE49-F238E27FC236}">
              <a16:creationId xmlns:a16="http://schemas.microsoft.com/office/drawing/2014/main" id="{57A261F3-9BAC-4440-BA98-E6DCDC3F4D94}"/>
            </a:ext>
          </a:extLst>
        </xdr:cNvPr>
        <xdr:cNvSpPr/>
      </xdr:nvSpPr>
      <xdr:spPr>
        <a:xfrm>
          <a:off x="2571750" y="9967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12065</xdr:rowOff>
    </xdr:from>
    <xdr:to>
      <xdr:col>10</xdr:col>
      <xdr:colOff>165100</xdr:colOff>
      <xdr:row>60</xdr:row>
      <xdr:rowOff>113665</xdr:rowOff>
    </xdr:to>
    <xdr:sp macro="" textlink="">
      <xdr:nvSpPr>
        <xdr:cNvPr id="180" name="フローチャート: 判断 179">
          <a:extLst>
            <a:ext uri="{FF2B5EF4-FFF2-40B4-BE49-F238E27FC236}">
              <a16:creationId xmlns:a16="http://schemas.microsoft.com/office/drawing/2014/main" id="{19CED005-3A98-4FBC-8559-7B700C2B79B2}"/>
            </a:ext>
          </a:extLst>
        </xdr:cNvPr>
        <xdr:cNvSpPr/>
      </xdr:nvSpPr>
      <xdr:spPr>
        <a:xfrm>
          <a:off x="1778000" y="9918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8255</xdr:rowOff>
    </xdr:from>
    <xdr:to>
      <xdr:col>6</xdr:col>
      <xdr:colOff>38100</xdr:colOff>
      <xdr:row>60</xdr:row>
      <xdr:rowOff>109855</xdr:rowOff>
    </xdr:to>
    <xdr:sp macro="" textlink="">
      <xdr:nvSpPr>
        <xdr:cNvPr id="181" name="フローチャート: 判断 180">
          <a:extLst>
            <a:ext uri="{FF2B5EF4-FFF2-40B4-BE49-F238E27FC236}">
              <a16:creationId xmlns:a16="http://schemas.microsoft.com/office/drawing/2014/main" id="{DA72C869-7A4E-49C3-8A2E-0FB0C32086D0}"/>
            </a:ext>
          </a:extLst>
        </xdr:cNvPr>
        <xdr:cNvSpPr/>
      </xdr:nvSpPr>
      <xdr:spPr>
        <a:xfrm>
          <a:off x="984250" y="991425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120006DE-D3A2-467F-A2FC-36D33B93060D}"/>
            </a:ext>
          </a:extLst>
        </xdr:cNvPr>
        <xdr:cNvSpPr txBox="1"/>
      </xdr:nvSpPr>
      <xdr:spPr>
        <a:xfrm>
          <a:off x="40068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1896CB83-0E61-4B1D-813F-F1D1038FE378}"/>
            </a:ext>
          </a:extLst>
        </xdr:cNvPr>
        <xdr:cNvSpPr txBox="1"/>
      </xdr:nvSpPr>
      <xdr:spPr>
        <a:xfrm>
          <a:off x="32575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9DD5CC0A-F6D4-4095-9367-4FD3B5800AFD}"/>
            </a:ext>
          </a:extLst>
        </xdr:cNvPr>
        <xdr:cNvSpPr txBox="1"/>
      </xdr:nvSpPr>
      <xdr:spPr>
        <a:xfrm>
          <a:off x="24511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509C720F-25CB-4096-ABA1-C446776A6E3E}"/>
            </a:ext>
          </a:extLst>
        </xdr:cNvPr>
        <xdr:cNvSpPr txBox="1"/>
      </xdr:nvSpPr>
      <xdr:spPr>
        <a:xfrm>
          <a:off x="16573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8C2CDB50-61A8-49E9-81C3-C51DBA86399B}"/>
            </a:ext>
          </a:extLst>
        </xdr:cNvPr>
        <xdr:cNvSpPr txBox="1"/>
      </xdr:nvSpPr>
      <xdr:spPr>
        <a:xfrm>
          <a:off x="8572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143510</xdr:rowOff>
    </xdr:from>
    <xdr:to>
      <xdr:col>24</xdr:col>
      <xdr:colOff>114300</xdr:colOff>
      <xdr:row>61</xdr:row>
      <xdr:rowOff>73660</xdr:rowOff>
    </xdr:to>
    <xdr:sp macro="" textlink="">
      <xdr:nvSpPr>
        <xdr:cNvPr id="187" name="楕円 186">
          <a:extLst>
            <a:ext uri="{FF2B5EF4-FFF2-40B4-BE49-F238E27FC236}">
              <a16:creationId xmlns:a16="http://schemas.microsoft.com/office/drawing/2014/main" id="{E22FD026-E533-48A3-A725-47F02096D12F}"/>
            </a:ext>
          </a:extLst>
        </xdr:cNvPr>
        <xdr:cNvSpPr/>
      </xdr:nvSpPr>
      <xdr:spPr>
        <a:xfrm>
          <a:off x="4127500" y="1004951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121937</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38FBA5B3-A5C9-40F0-A043-64C233E3B590}"/>
            </a:ext>
          </a:extLst>
        </xdr:cNvPr>
        <xdr:cNvSpPr txBox="1"/>
      </xdr:nvSpPr>
      <xdr:spPr>
        <a:xfrm>
          <a:off x="4216400" y="10027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64</xdr:row>
      <xdr:rowOff>10160</xdr:rowOff>
    </xdr:from>
    <xdr:to>
      <xdr:col>20</xdr:col>
      <xdr:colOff>38100</xdr:colOff>
      <xdr:row>64</xdr:row>
      <xdr:rowOff>111760</xdr:rowOff>
    </xdr:to>
    <xdr:sp macro="" textlink="">
      <xdr:nvSpPr>
        <xdr:cNvPr id="189" name="楕円 188">
          <a:extLst>
            <a:ext uri="{FF2B5EF4-FFF2-40B4-BE49-F238E27FC236}">
              <a16:creationId xmlns:a16="http://schemas.microsoft.com/office/drawing/2014/main" id="{FA33B03B-820C-4B42-827E-A1D745B8C6E5}"/>
            </a:ext>
          </a:extLst>
        </xdr:cNvPr>
        <xdr:cNvSpPr/>
      </xdr:nvSpPr>
      <xdr:spPr>
        <a:xfrm>
          <a:off x="3384550" y="1057656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22860</xdr:rowOff>
    </xdr:from>
    <xdr:to>
      <xdr:col>24</xdr:col>
      <xdr:colOff>63500</xdr:colOff>
      <xdr:row>64</xdr:row>
      <xdr:rowOff>60960</xdr:rowOff>
    </xdr:to>
    <xdr:cxnSp macro="">
      <xdr:nvCxnSpPr>
        <xdr:cNvPr id="190" name="直線コネクタ 189">
          <a:extLst>
            <a:ext uri="{FF2B5EF4-FFF2-40B4-BE49-F238E27FC236}">
              <a16:creationId xmlns:a16="http://schemas.microsoft.com/office/drawing/2014/main" id="{7F36B1D3-8DDC-4ED5-88E2-D9A205045C87}"/>
            </a:ext>
          </a:extLst>
        </xdr:cNvPr>
        <xdr:cNvCxnSpPr/>
      </xdr:nvCxnSpPr>
      <xdr:spPr>
        <a:xfrm flipV="1">
          <a:off x="3429000" y="10093960"/>
          <a:ext cx="749300" cy="533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168275</xdr:rowOff>
    </xdr:from>
    <xdr:to>
      <xdr:col>15</xdr:col>
      <xdr:colOff>101600</xdr:colOff>
      <xdr:row>64</xdr:row>
      <xdr:rowOff>98425</xdr:rowOff>
    </xdr:to>
    <xdr:sp macro="" textlink="">
      <xdr:nvSpPr>
        <xdr:cNvPr id="191" name="楕円 190">
          <a:extLst>
            <a:ext uri="{FF2B5EF4-FFF2-40B4-BE49-F238E27FC236}">
              <a16:creationId xmlns:a16="http://schemas.microsoft.com/office/drawing/2014/main" id="{D4BF2937-BA7A-4395-9C64-D5F990F4343D}"/>
            </a:ext>
          </a:extLst>
        </xdr:cNvPr>
        <xdr:cNvSpPr/>
      </xdr:nvSpPr>
      <xdr:spPr>
        <a:xfrm>
          <a:off x="2571750" y="10563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64</xdr:row>
      <xdr:rowOff>47625</xdr:rowOff>
    </xdr:from>
    <xdr:to>
      <xdr:col>19</xdr:col>
      <xdr:colOff>177800</xdr:colOff>
      <xdr:row>64</xdr:row>
      <xdr:rowOff>60960</xdr:rowOff>
    </xdr:to>
    <xdr:cxnSp macro="">
      <xdr:nvCxnSpPr>
        <xdr:cNvPr id="192" name="直線コネクタ 191">
          <a:extLst>
            <a:ext uri="{FF2B5EF4-FFF2-40B4-BE49-F238E27FC236}">
              <a16:creationId xmlns:a16="http://schemas.microsoft.com/office/drawing/2014/main" id="{D75B87AA-D3BE-453E-AE8A-FDAD8DB8EF4F}"/>
            </a:ext>
          </a:extLst>
        </xdr:cNvPr>
        <xdr:cNvCxnSpPr/>
      </xdr:nvCxnSpPr>
      <xdr:spPr>
        <a:xfrm>
          <a:off x="2622550" y="10614025"/>
          <a:ext cx="80645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126365</xdr:rowOff>
    </xdr:from>
    <xdr:to>
      <xdr:col>10</xdr:col>
      <xdr:colOff>165100</xdr:colOff>
      <xdr:row>64</xdr:row>
      <xdr:rowOff>56515</xdr:rowOff>
    </xdr:to>
    <xdr:sp macro="" textlink="">
      <xdr:nvSpPr>
        <xdr:cNvPr id="193" name="楕円 192">
          <a:extLst>
            <a:ext uri="{FF2B5EF4-FFF2-40B4-BE49-F238E27FC236}">
              <a16:creationId xmlns:a16="http://schemas.microsoft.com/office/drawing/2014/main" id="{BD8F3F95-C81D-4FC0-930D-3D9BCEF252C2}"/>
            </a:ext>
          </a:extLst>
        </xdr:cNvPr>
        <xdr:cNvSpPr/>
      </xdr:nvSpPr>
      <xdr:spPr>
        <a:xfrm>
          <a:off x="1778000" y="1052766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64</xdr:row>
      <xdr:rowOff>5715</xdr:rowOff>
    </xdr:from>
    <xdr:to>
      <xdr:col>15</xdr:col>
      <xdr:colOff>50800</xdr:colOff>
      <xdr:row>64</xdr:row>
      <xdr:rowOff>47625</xdr:rowOff>
    </xdr:to>
    <xdr:cxnSp macro="">
      <xdr:nvCxnSpPr>
        <xdr:cNvPr id="194" name="直線コネクタ 193">
          <a:extLst>
            <a:ext uri="{FF2B5EF4-FFF2-40B4-BE49-F238E27FC236}">
              <a16:creationId xmlns:a16="http://schemas.microsoft.com/office/drawing/2014/main" id="{577C2A12-8328-4322-A6E7-A5174A526EFA}"/>
            </a:ext>
          </a:extLst>
        </xdr:cNvPr>
        <xdr:cNvCxnSpPr/>
      </xdr:nvCxnSpPr>
      <xdr:spPr>
        <a:xfrm>
          <a:off x="1828800" y="10572115"/>
          <a:ext cx="79375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63</xdr:row>
      <xdr:rowOff>84455</xdr:rowOff>
    </xdr:from>
    <xdr:to>
      <xdr:col>6</xdr:col>
      <xdr:colOff>38100</xdr:colOff>
      <xdr:row>64</xdr:row>
      <xdr:rowOff>14605</xdr:rowOff>
    </xdr:to>
    <xdr:sp macro="" textlink="">
      <xdr:nvSpPr>
        <xdr:cNvPr id="195" name="楕円 194">
          <a:extLst>
            <a:ext uri="{FF2B5EF4-FFF2-40B4-BE49-F238E27FC236}">
              <a16:creationId xmlns:a16="http://schemas.microsoft.com/office/drawing/2014/main" id="{82E64FA8-332A-420A-AA15-781877D64FB0}"/>
            </a:ext>
          </a:extLst>
        </xdr:cNvPr>
        <xdr:cNvSpPr/>
      </xdr:nvSpPr>
      <xdr:spPr>
        <a:xfrm>
          <a:off x="984250" y="1048575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135255</xdr:rowOff>
    </xdr:from>
    <xdr:to>
      <xdr:col>10</xdr:col>
      <xdr:colOff>114300</xdr:colOff>
      <xdr:row>64</xdr:row>
      <xdr:rowOff>5715</xdr:rowOff>
    </xdr:to>
    <xdr:cxnSp macro="">
      <xdr:nvCxnSpPr>
        <xdr:cNvPr id="196" name="直線コネクタ 195">
          <a:extLst>
            <a:ext uri="{FF2B5EF4-FFF2-40B4-BE49-F238E27FC236}">
              <a16:creationId xmlns:a16="http://schemas.microsoft.com/office/drawing/2014/main" id="{3B996262-28DF-48A4-AC70-1B27B98E7129}"/>
            </a:ext>
          </a:extLst>
        </xdr:cNvPr>
        <xdr:cNvCxnSpPr/>
      </xdr:nvCxnSpPr>
      <xdr:spPr>
        <a:xfrm>
          <a:off x="1028700" y="10536555"/>
          <a:ext cx="800100" cy="35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27322</xdr:rowOff>
    </xdr:from>
    <xdr:ext cx="405111" cy="259045"/>
    <xdr:sp macro="" textlink="">
      <xdr:nvSpPr>
        <xdr:cNvPr id="197" name="n_1aveValue【体育館・プール】&#10;有形固定資産減価償却率">
          <a:extLst>
            <a:ext uri="{FF2B5EF4-FFF2-40B4-BE49-F238E27FC236}">
              <a16:creationId xmlns:a16="http://schemas.microsoft.com/office/drawing/2014/main" id="{4B959150-D323-4B76-A545-25FB122FFA3E}"/>
            </a:ext>
          </a:extLst>
        </xdr:cNvPr>
        <xdr:cNvSpPr txBox="1"/>
      </xdr:nvSpPr>
      <xdr:spPr>
        <a:xfrm>
          <a:off x="3239144" y="9768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8272</xdr:rowOff>
    </xdr:from>
    <xdr:ext cx="405111" cy="259045"/>
    <xdr:sp macro="" textlink="">
      <xdr:nvSpPr>
        <xdr:cNvPr id="198" name="n_2aveValue【体育館・プール】&#10;有形固定資産減価償却率">
          <a:extLst>
            <a:ext uri="{FF2B5EF4-FFF2-40B4-BE49-F238E27FC236}">
              <a16:creationId xmlns:a16="http://schemas.microsoft.com/office/drawing/2014/main" id="{7966CF81-9E99-4739-8224-7FABB47747D8}"/>
            </a:ext>
          </a:extLst>
        </xdr:cNvPr>
        <xdr:cNvSpPr txBox="1"/>
      </xdr:nvSpPr>
      <xdr:spPr>
        <a:xfrm>
          <a:off x="2439044" y="9749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130192</xdr:rowOff>
    </xdr:from>
    <xdr:ext cx="405111" cy="259045"/>
    <xdr:sp macro="" textlink="">
      <xdr:nvSpPr>
        <xdr:cNvPr id="199" name="n_3aveValue【体育館・プール】&#10;有形固定資産減価償却率">
          <a:extLst>
            <a:ext uri="{FF2B5EF4-FFF2-40B4-BE49-F238E27FC236}">
              <a16:creationId xmlns:a16="http://schemas.microsoft.com/office/drawing/2014/main" id="{A5AC9834-6901-4FF7-8B75-C65F35D62F6D}"/>
            </a:ext>
          </a:extLst>
        </xdr:cNvPr>
        <xdr:cNvSpPr txBox="1"/>
      </xdr:nvSpPr>
      <xdr:spPr>
        <a:xfrm>
          <a:off x="1645294" y="9705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126382</xdr:rowOff>
    </xdr:from>
    <xdr:ext cx="405111" cy="259045"/>
    <xdr:sp macro="" textlink="">
      <xdr:nvSpPr>
        <xdr:cNvPr id="200" name="n_4aveValue【体育館・プール】&#10;有形固定資産減価償却率">
          <a:extLst>
            <a:ext uri="{FF2B5EF4-FFF2-40B4-BE49-F238E27FC236}">
              <a16:creationId xmlns:a16="http://schemas.microsoft.com/office/drawing/2014/main" id="{0B3A468D-E41A-4617-BDF2-33F15F49A6C1}"/>
            </a:ext>
          </a:extLst>
        </xdr:cNvPr>
        <xdr:cNvSpPr txBox="1"/>
      </xdr:nvSpPr>
      <xdr:spPr>
        <a:xfrm>
          <a:off x="851544" y="9702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64</xdr:row>
      <xdr:rowOff>102887</xdr:rowOff>
    </xdr:from>
    <xdr:ext cx="405111" cy="259045"/>
    <xdr:sp macro="" textlink="">
      <xdr:nvSpPr>
        <xdr:cNvPr id="201" name="n_1mainValue【体育館・プール】&#10;有形固定資産減価償却率">
          <a:extLst>
            <a:ext uri="{FF2B5EF4-FFF2-40B4-BE49-F238E27FC236}">
              <a16:creationId xmlns:a16="http://schemas.microsoft.com/office/drawing/2014/main" id="{A14651C3-4366-4D8B-87BE-D73E80111513}"/>
            </a:ext>
          </a:extLst>
        </xdr:cNvPr>
        <xdr:cNvSpPr txBox="1"/>
      </xdr:nvSpPr>
      <xdr:spPr>
        <a:xfrm>
          <a:off x="3239144" y="10669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64</xdr:row>
      <xdr:rowOff>89552</xdr:rowOff>
    </xdr:from>
    <xdr:ext cx="405111" cy="259045"/>
    <xdr:sp macro="" textlink="">
      <xdr:nvSpPr>
        <xdr:cNvPr id="202" name="n_2mainValue【体育館・プール】&#10;有形固定資産減価償却率">
          <a:extLst>
            <a:ext uri="{FF2B5EF4-FFF2-40B4-BE49-F238E27FC236}">
              <a16:creationId xmlns:a16="http://schemas.microsoft.com/office/drawing/2014/main" id="{9025016A-65EB-4304-BC57-A017D6ACB8D2}"/>
            </a:ext>
          </a:extLst>
        </xdr:cNvPr>
        <xdr:cNvSpPr txBox="1"/>
      </xdr:nvSpPr>
      <xdr:spPr>
        <a:xfrm>
          <a:off x="2439044" y="10655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64</xdr:row>
      <xdr:rowOff>47642</xdr:rowOff>
    </xdr:from>
    <xdr:ext cx="405111" cy="259045"/>
    <xdr:sp macro="" textlink="">
      <xdr:nvSpPr>
        <xdr:cNvPr id="203" name="n_3mainValue【体育館・プール】&#10;有形固定資産減価償却率">
          <a:extLst>
            <a:ext uri="{FF2B5EF4-FFF2-40B4-BE49-F238E27FC236}">
              <a16:creationId xmlns:a16="http://schemas.microsoft.com/office/drawing/2014/main" id="{31EF2CF5-2B15-4C44-B52F-E1C8C9EB0BDC}"/>
            </a:ext>
          </a:extLst>
        </xdr:cNvPr>
        <xdr:cNvSpPr txBox="1"/>
      </xdr:nvSpPr>
      <xdr:spPr>
        <a:xfrm>
          <a:off x="1645294" y="10614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64</xdr:row>
      <xdr:rowOff>5732</xdr:rowOff>
    </xdr:from>
    <xdr:ext cx="405111" cy="259045"/>
    <xdr:sp macro="" textlink="">
      <xdr:nvSpPr>
        <xdr:cNvPr id="204" name="n_4mainValue【体育館・プール】&#10;有形固定資産減価償却率">
          <a:extLst>
            <a:ext uri="{FF2B5EF4-FFF2-40B4-BE49-F238E27FC236}">
              <a16:creationId xmlns:a16="http://schemas.microsoft.com/office/drawing/2014/main" id="{ABA6937D-2FD8-4879-8939-D9FCD60D34F7}"/>
            </a:ext>
          </a:extLst>
        </xdr:cNvPr>
        <xdr:cNvSpPr txBox="1"/>
      </xdr:nvSpPr>
      <xdr:spPr>
        <a:xfrm>
          <a:off x="851544" y="10572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B9C58C7F-8CFE-4535-9532-B322F69D66F4}"/>
            </a:ext>
          </a:extLst>
        </xdr:cNvPr>
        <xdr:cNvSpPr/>
      </xdr:nvSpPr>
      <xdr:spPr>
        <a:xfrm>
          <a:off x="5956300" y="77089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B199899D-341F-465C-AFBE-CD61FE8EFF71}"/>
            </a:ext>
          </a:extLst>
        </xdr:cNvPr>
        <xdr:cNvSpPr/>
      </xdr:nvSpPr>
      <xdr:spPr>
        <a:xfrm>
          <a:off x="606425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082F21B8-18CD-46D6-89E1-9B5D1AABD237}"/>
            </a:ext>
          </a:extLst>
        </xdr:cNvPr>
        <xdr:cNvSpPr/>
      </xdr:nvSpPr>
      <xdr:spPr>
        <a:xfrm>
          <a:off x="606425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E0EDAD1B-BD1F-4EB5-A021-C0797BDF91C8}"/>
            </a:ext>
          </a:extLst>
        </xdr:cNvPr>
        <xdr:cNvSpPr/>
      </xdr:nvSpPr>
      <xdr:spPr>
        <a:xfrm>
          <a:off x="69850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24822670-CFCC-48F5-8BE0-DA8C6F125FCC}"/>
            </a:ext>
          </a:extLst>
        </xdr:cNvPr>
        <xdr:cNvSpPr/>
      </xdr:nvSpPr>
      <xdr:spPr>
        <a:xfrm>
          <a:off x="69850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4C616879-9760-47FE-8A8F-009B6A9A18AF}"/>
            </a:ext>
          </a:extLst>
        </xdr:cNvPr>
        <xdr:cNvSpPr/>
      </xdr:nvSpPr>
      <xdr:spPr>
        <a:xfrm>
          <a:off x="80137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B00019C3-DC5F-4AA6-85B9-010A77A0B7EF}"/>
            </a:ext>
          </a:extLst>
        </xdr:cNvPr>
        <xdr:cNvSpPr/>
      </xdr:nvSpPr>
      <xdr:spPr>
        <a:xfrm>
          <a:off x="80137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B713818A-B8EC-4512-A4DF-7EC90E8166F5}"/>
            </a:ext>
          </a:extLst>
        </xdr:cNvPr>
        <xdr:cNvSpPr/>
      </xdr:nvSpPr>
      <xdr:spPr>
        <a:xfrm>
          <a:off x="5956300" y="88074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E3B395F8-48B7-4C54-BE71-4EB2B436F4A2}"/>
            </a:ext>
          </a:extLst>
        </xdr:cNvPr>
        <xdr:cNvSpPr txBox="1"/>
      </xdr:nvSpPr>
      <xdr:spPr>
        <a:xfrm>
          <a:off x="5918200" y="86233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F3D489FD-9FF0-4DFF-A4F6-6952A86B0561}"/>
            </a:ext>
          </a:extLst>
        </xdr:cNvPr>
        <xdr:cNvCxnSpPr/>
      </xdr:nvCxnSpPr>
      <xdr:spPr>
        <a:xfrm>
          <a:off x="5956300" y="110109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78EA7F71-E081-41E7-ABDD-AAEB30812984}"/>
            </a:ext>
          </a:extLst>
        </xdr:cNvPr>
        <xdr:cNvCxnSpPr/>
      </xdr:nvCxnSpPr>
      <xdr:spPr>
        <a:xfrm>
          <a:off x="5956300" y="1064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6" name="テキスト ボックス 215">
          <a:extLst>
            <a:ext uri="{FF2B5EF4-FFF2-40B4-BE49-F238E27FC236}">
              <a16:creationId xmlns:a16="http://schemas.microsoft.com/office/drawing/2014/main" id="{CA6C1E86-B855-4383-9524-01771757B13B}"/>
            </a:ext>
          </a:extLst>
        </xdr:cNvPr>
        <xdr:cNvSpPr txBox="1"/>
      </xdr:nvSpPr>
      <xdr:spPr>
        <a:xfrm>
          <a:off x="5527221" y="1050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4CF09219-5612-4640-939E-9D36CF9B0EE6}"/>
            </a:ext>
          </a:extLst>
        </xdr:cNvPr>
        <xdr:cNvCxnSpPr/>
      </xdr:nvCxnSpPr>
      <xdr:spPr>
        <a:xfrm>
          <a:off x="5956300" y="102743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8" name="テキスト ボックス 217">
          <a:extLst>
            <a:ext uri="{FF2B5EF4-FFF2-40B4-BE49-F238E27FC236}">
              <a16:creationId xmlns:a16="http://schemas.microsoft.com/office/drawing/2014/main" id="{1D1E5484-11DF-4A22-8FBE-88CBE5328A06}"/>
            </a:ext>
          </a:extLst>
        </xdr:cNvPr>
        <xdr:cNvSpPr txBox="1"/>
      </xdr:nvSpPr>
      <xdr:spPr>
        <a:xfrm>
          <a:off x="5527221" y="10138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61F0D559-3886-4BCB-9DE6-9D4C5CDF2E1A}"/>
            </a:ext>
          </a:extLst>
        </xdr:cNvPr>
        <xdr:cNvCxnSpPr/>
      </xdr:nvCxnSpPr>
      <xdr:spPr>
        <a:xfrm>
          <a:off x="5956300" y="9906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0" name="テキスト ボックス 219">
          <a:extLst>
            <a:ext uri="{FF2B5EF4-FFF2-40B4-BE49-F238E27FC236}">
              <a16:creationId xmlns:a16="http://schemas.microsoft.com/office/drawing/2014/main" id="{B29E7ADC-37AC-4492-81AC-8302E3A20202}"/>
            </a:ext>
          </a:extLst>
        </xdr:cNvPr>
        <xdr:cNvSpPr txBox="1"/>
      </xdr:nvSpPr>
      <xdr:spPr>
        <a:xfrm>
          <a:off x="5527221" y="977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2FEDC18E-14DE-4EF1-89B7-516143B13B87}"/>
            </a:ext>
          </a:extLst>
        </xdr:cNvPr>
        <xdr:cNvCxnSpPr/>
      </xdr:nvCxnSpPr>
      <xdr:spPr>
        <a:xfrm>
          <a:off x="5956300" y="95440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2" name="テキスト ボックス 221">
          <a:extLst>
            <a:ext uri="{FF2B5EF4-FFF2-40B4-BE49-F238E27FC236}">
              <a16:creationId xmlns:a16="http://schemas.microsoft.com/office/drawing/2014/main" id="{3DD88B99-AD8C-4BAB-9342-2E99E9859CC7}"/>
            </a:ext>
          </a:extLst>
        </xdr:cNvPr>
        <xdr:cNvSpPr txBox="1"/>
      </xdr:nvSpPr>
      <xdr:spPr>
        <a:xfrm>
          <a:off x="5527221" y="940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A139C71D-F26C-4668-84DC-4C132D5B34D2}"/>
            </a:ext>
          </a:extLst>
        </xdr:cNvPr>
        <xdr:cNvCxnSpPr/>
      </xdr:nvCxnSpPr>
      <xdr:spPr>
        <a:xfrm>
          <a:off x="5956300" y="9175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4" name="テキスト ボックス 223">
          <a:extLst>
            <a:ext uri="{FF2B5EF4-FFF2-40B4-BE49-F238E27FC236}">
              <a16:creationId xmlns:a16="http://schemas.microsoft.com/office/drawing/2014/main" id="{89B21930-78F4-4DA5-AC85-7A5BF5F69BB5}"/>
            </a:ext>
          </a:extLst>
        </xdr:cNvPr>
        <xdr:cNvSpPr txBox="1"/>
      </xdr:nvSpPr>
      <xdr:spPr>
        <a:xfrm>
          <a:off x="5527221" y="9039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514B52C7-8455-47A6-B606-8475749F5777}"/>
            </a:ext>
          </a:extLst>
        </xdr:cNvPr>
        <xdr:cNvCxnSpPr/>
      </xdr:nvCxnSpPr>
      <xdr:spPr>
        <a:xfrm>
          <a:off x="5956300" y="88074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6" name="テキスト ボックス 225">
          <a:extLst>
            <a:ext uri="{FF2B5EF4-FFF2-40B4-BE49-F238E27FC236}">
              <a16:creationId xmlns:a16="http://schemas.microsoft.com/office/drawing/2014/main" id="{415DD1EA-6C8E-405B-A631-EE286287B5F6}"/>
            </a:ext>
          </a:extLst>
        </xdr:cNvPr>
        <xdr:cNvSpPr txBox="1"/>
      </xdr:nvSpPr>
      <xdr:spPr>
        <a:xfrm>
          <a:off x="5527221" y="8671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体育館・プール】&#10;一人当たり面積グラフ枠">
          <a:extLst>
            <a:ext uri="{FF2B5EF4-FFF2-40B4-BE49-F238E27FC236}">
              <a16:creationId xmlns:a16="http://schemas.microsoft.com/office/drawing/2014/main" id="{9CD21CE6-2ADA-46E0-BED3-661204EE168E}"/>
            </a:ext>
          </a:extLst>
        </xdr:cNvPr>
        <xdr:cNvSpPr/>
      </xdr:nvSpPr>
      <xdr:spPr>
        <a:xfrm>
          <a:off x="5956300" y="88074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125349</xdr:rowOff>
    </xdr:from>
    <xdr:to>
      <xdr:col>54</xdr:col>
      <xdr:colOff>189865</xdr:colOff>
      <xdr:row>64</xdr:row>
      <xdr:rowOff>75819</xdr:rowOff>
    </xdr:to>
    <xdr:cxnSp macro="">
      <xdr:nvCxnSpPr>
        <xdr:cNvPr id="228" name="直線コネクタ 227">
          <a:extLst>
            <a:ext uri="{FF2B5EF4-FFF2-40B4-BE49-F238E27FC236}">
              <a16:creationId xmlns:a16="http://schemas.microsoft.com/office/drawing/2014/main" id="{BFD33C7B-92A0-46B3-ACAA-94CB0EE97124}"/>
            </a:ext>
          </a:extLst>
        </xdr:cNvPr>
        <xdr:cNvCxnSpPr/>
      </xdr:nvCxnSpPr>
      <xdr:spPr>
        <a:xfrm flipV="1">
          <a:off x="9429115" y="9370949"/>
          <a:ext cx="0" cy="12712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79646</xdr:rowOff>
    </xdr:from>
    <xdr:ext cx="469744" cy="259045"/>
    <xdr:sp macro="" textlink="">
      <xdr:nvSpPr>
        <xdr:cNvPr id="229" name="【体育館・プール】&#10;一人当たり面積最小値テキスト">
          <a:extLst>
            <a:ext uri="{FF2B5EF4-FFF2-40B4-BE49-F238E27FC236}">
              <a16:creationId xmlns:a16="http://schemas.microsoft.com/office/drawing/2014/main" id="{03D9A5D8-29C1-41CF-9B2F-A0C1A2DFE876}"/>
            </a:ext>
          </a:extLst>
        </xdr:cNvPr>
        <xdr:cNvSpPr txBox="1"/>
      </xdr:nvSpPr>
      <xdr:spPr>
        <a:xfrm>
          <a:off x="9467850" y="10646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75819</xdr:rowOff>
    </xdr:from>
    <xdr:to>
      <xdr:col>55</xdr:col>
      <xdr:colOff>88900</xdr:colOff>
      <xdr:row>64</xdr:row>
      <xdr:rowOff>75819</xdr:rowOff>
    </xdr:to>
    <xdr:cxnSp macro="">
      <xdr:nvCxnSpPr>
        <xdr:cNvPr id="230" name="直線コネクタ 229">
          <a:extLst>
            <a:ext uri="{FF2B5EF4-FFF2-40B4-BE49-F238E27FC236}">
              <a16:creationId xmlns:a16="http://schemas.microsoft.com/office/drawing/2014/main" id="{8AE4E7C2-D276-47A8-8152-07D00C3C71CB}"/>
            </a:ext>
          </a:extLst>
        </xdr:cNvPr>
        <xdr:cNvCxnSpPr/>
      </xdr:nvCxnSpPr>
      <xdr:spPr>
        <a:xfrm>
          <a:off x="9359900" y="1064221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72026</xdr:rowOff>
    </xdr:from>
    <xdr:ext cx="469744" cy="259045"/>
    <xdr:sp macro="" textlink="">
      <xdr:nvSpPr>
        <xdr:cNvPr id="231" name="【体育館・プール】&#10;一人当たり面積最大値テキスト">
          <a:extLst>
            <a:ext uri="{FF2B5EF4-FFF2-40B4-BE49-F238E27FC236}">
              <a16:creationId xmlns:a16="http://schemas.microsoft.com/office/drawing/2014/main" id="{CDB2CC6F-0DB6-4D1C-AE12-B3CB3F3CA04A}"/>
            </a:ext>
          </a:extLst>
        </xdr:cNvPr>
        <xdr:cNvSpPr txBox="1"/>
      </xdr:nvSpPr>
      <xdr:spPr>
        <a:xfrm>
          <a:off x="9467850" y="9152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125349</xdr:rowOff>
    </xdr:from>
    <xdr:to>
      <xdr:col>55</xdr:col>
      <xdr:colOff>88900</xdr:colOff>
      <xdr:row>56</xdr:row>
      <xdr:rowOff>125349</xdr:rowOff>
    </xdr:to>
    <xdr:cxnSp macro="">
      <xdr:nvCxnSpPr>
        <xdr:cNvPr id="232" name="直線コネクタ 231">
          <a:extLst>
            <a:ext uri="{FF2B5EF4-FFF2-40B4-BE49-F238E27FC236}">
              <a16:creationId xmlns:a16="http://schemas.microsoft.com/office/drawing/2014/main" id="{5B0111FE-1BEC-45DA-9179-178681324A96}"/>
            </a:ext>
          </a:extLst>
        </xdr:cNvPr>
        <xdr:cNvCxnSpPr/>
      </xdr:nvCxnSpPr>
      <xdr:spPr>
        <a:xfrm>
          <a:off x="9359900" y="937094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57040</xdr:rowOff>
    </xdr:from>
    <xdr:ext cx="469744" cy="259045"/>
    <xdr:sp macro="" textlink="">
      <xdr:nvSpPr>
        <xdr:cNvPr id="233" name="【体育館・プール】&#10;一人当たり面積平均値テキスト">
          <a:extLst>
            <a:ext uri="{FF2B5EF4-FFF2-40B4-BE49-F238E27FC236}">
              <a16:creationId xmlns:a16="http://schemas.microsoft.com/office/drawing/2014/main" id="{680F5F0D-B09B-46BF-BC4B-271EE183D650}"/>
            </a:ext>
          </a:extLst>
        </xdr:cNvPr>
        <xdr:cNvSpPr txBox="1"/>
      </xdr:nvSpPr>
      <xdr:spPr>
        <a:xfrm>
          <a:off x="9467850" y="102932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34163</xdr:rowOff>
    </xdr:from>
    <xdr:to>
      <xdr:col>55</xdr:col>
      <xdr:colOff>50800</xdr:colOff>
      <xdr:row>63</xdr:row>
      <xdr:rowOff>135763</xdr:rowOff>
    </xdr:to>
    <xdr:sp macro="" textlink="">
      <xdr:nvSpPr>
        <xdr:cNvPr id="234" name="フローチャート: 判断 233">
          <a:extLst>
            <a:ext uri="{FF2B5EF4-FFF2-40B4-BE49-F238E27FC236}">
              <a16:creationId xmlns:a16="http://schemas.microsoft.com/office/drawing/2014/main" id="{0E1B9B79-3EFA-455D-84D0-D244EBBB4AFF}"/>
            </a:ext>
          </a:extLst>
        </xdr:cNvPr>
        <xdr:cNvSpPr/>
      </xdr:nvSpPr>
      <xdr:spPr>
        <a:xfrm>
          <a:off x="9398000" y="1043546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36449</xdr:rowOff>
    </xdr:from>
    <xdr:to>
      <xdr:col>50</xdr:col>
      <xdr:colOff>165100</xdr:colOff>
      <xdr:row>63</xdr:row>
      <xdr:rowOff>138049</xdr:rowOff>
    </xdr:to>
    <xdr:sp macro="" textlink="">
      <xdr:nvSpPr>
        <xdr:cNvPr id="235" name="フローチャート: 判断 234">
          <a:extLst>
            <a:ext uri="{FF2B5EF4-FFF2-40B4-BE49-F238E27FC236}">
              <a16:creationId xmlns:a16="http://schemas.microsoft.com/office/drawing/2014/main" id="{3DDEA656-7914-47FD-B272-6EDEB06AF78E}"/>
            </a:ext>
          </a:extLst>
        </xdr:cNvPr>
        <xdr:cNvSpPr/>
      </xdr:nvSpPr>
      <xdr:spPr>
        <a:xfrm>
          <a:off x="8636000" y="10437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39116</xdr:rowOff>
    </xdr:from>
    <xdr:to>
      <xdr:col>46</xdr:col>
      <xdr:colOff>38100</xdr:colOff>
      <xdr:row>63</xdr:row>
      <xdr:rowOff>140716</xdr:rowOff>
    </xdr:to>
    <xdr:sp macro="" textlink="">
      <xdr:nvSpPr>
        <xdr:cNvPr id="236" name="フローチャート: 判断 235">
          <a:extLst>
            <a:ext uri="{FF2B5EF4-FFF2-40B4-BE49-F238E27FC236}">
              <a16:creationId xmlns:a16="http://schemas.microsoft.com/office/drawing/2014/main" id="{C35BFB91-3470-4B8A-95BA-60DF8DE7A136}"/>
            </a:ext>
          </a:extLst>
        </xdr:cNvPr>
        <xdr:cNvSpPr/>
      </xdr:nvSpPr>
      <xdr:spPr>
        <a:xfrm>
          <a:off x="7842250" y="1044041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44069</xdr:rowOff>
    </xdr:from>
    <xdr:to>
      <xdr:col>41</xdr:col>
      <xdr:colOff>101600</xdr:colOff>
      <xdr:row>63</xdr:row>
      <xdr:rowOff>145669</xdr:rowOff>
    </xdr:to>
    <xdr:sp macro="" textlink="">
      <xdr:nvSpPr>
        <xdr:cNvPr id="237" name="フローチャート: 判断 236">
          <a:extLst>
            <a:ext uri="{FF2B5EF4-FFF2-40B4-BE49-F238E27FC236}">
              <a16:creationId xmlns:a16="http://schemas.microsoft.com/office/drawing/2014/main" id="{29D05058-002B-4350-A76E-6367D36E48B0}"/>
            </a:ext>
          </a:extLst>
        </xdr:cNvPr>
        <xdr:cNvSpPr/>
      </xdr:nvSpPr>
      <xdr:spPr>
        <a:xfrm>
          <a:off x="7029450" y="10445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53594</xdr:rowOff>
    </xdr:from>
    <xdr:to>
      <xdr:col>36</xdr:col>
      <xdr:colOff>165100</xdr:colOff>
      <xdr:row>63</xdr:row>
      <xdr:rowOff>155194</xdr:rowOff>
    </xdr:to>
    <xdr:sp macro="" textlink="">
      <xdr:nvSpPr>
        <xdr:cNvPr id="238" name="フローチャート: 判断 237">
          <a:extLst>
            <a:ext uri="{FF2B5EF4-FFF2-40B4-BE49-F238E27FC236}">
              <a16:creationId xmlns:a16="http://schemas.microsoft.com/office/drawing/2014/main" id="{D5648338-4C89-4A89-B399-DC889CB83F7C}"/>
            </a:ext>
          </a:extLst>
        </xdr:cNvPr>
        <xdr:cNvSpPr/>
      </xdr:nvSpPr>
      <xdr:spPr>
        <a:xfrm>
          <a:off x="6235700" y="10454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7DD623D9-D710-4D9C-BCCF-2A722876F347}"/>
            </a:ext>
          </a:extLst>
        </xdr:cNvPr>
        <xdr:cNvSpPr txBox="1"/>
      </xdr:nvSpPr>
      <xdr:spPr>
        <a:xfrm>
          <a:off x="92583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9AF5E52B-8E62-4D06-973A-80282C2FAF79}"/>
            </a:ext>
          </a:extLst>
        </xdr:cNvPr>
        <xdr:cNvSpPr txBox="1"/>
      </xdr:nvSpPr>
      <xdr:spPr>
        <a:xfrm>
          <a:off x="85153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66BFF454-6642-431D-8994-CEA9F12FFF3F}"/>
            </a:ext>
          </a:extLst>
        </xdr:cNvPr>
        <xdr:cNvSpPr txBox="1"/>
      </xdr:nvSpPr>
      <xdr:spPr>
        <a:xfrm>
          <a:off x="77152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A6C20BE6-EEFB-43F3-A746-0E77C894976D}"/>
            </a:ext>
          </a:extLst>
        </xdr:cNvPr>
        <xdr:cNvSpPr txBox="1"/>
      </xdr:nvSpPr>
      <xdr:spPr>
        <a:xfrm>
          <a:off x="69088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656824BA-EBD3-4959-81E1-021A14063A83}"/>
            </a:ext>
          </a:extLst>
        </xdr:cNvPr>
        <xdr:cNvSpPr txBox="1"/>
      </xdr:nvSpPr>
      <xdr:spPr>
        <a:xfrm>
          <a:off x="61150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116078</xdr:rowOff>
    </xdr:from>
    <xdr:to>
      <xdr:col>55</xdr:col>
      <xdr:colOff>50800</xdr:colOff>
      <xdr:row>64</xdr:row>
      <xdr:rowOff>46228</xdr:rowOff>
    </xdr:to>
    <xdr:sp macro="" textlink="">
      <xdr:nvSpPr>
        <xdr:cNvPr id="244" name="楕円 243">
          <a:extLst>
            <a:ext uri="{FF2B5EF4-FFF2-40B4-BE49-F238E27FC236}">
              <a16:creationId xmlns:a16="http://schemas.microsoft.com/office/drawing/2014/main" id="{1CF9FAF5-7295-45DE-8F9E-C227DF1D9F19}"/>
            </a:ext>
          </a:extLst>
        </xdr:cNvPr>
        <xdr:cNvSpPr/>
      </xdr:nvSpPr>
      <xdr:spPr>
        <a:xfrm>
          <a:off x="9398000" y="1051737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31005</xdr:rowOff>
    </xdr:from>
    <xdr:ext cx="469744" cy="259045"/>
    <xdr:sp macro="" textlink="">
      <xdr:nvSpPr>
        <xdr:cNvPr id="245" name="【体育館・プール】&#10;一人当たり面積該当値テキスト">
          <a:extLst>
            <a:ext uri="{FF2B5EF4-FFF2-40B4-BE49-F238E27FC236}">
              <a16:creationId xmlns:a16="http://schemas.microsoft.com/office/drawing/2014/main" id="{63C6BC66-715A-4918-9699-C993586D6DC3}"/>
            </a:ext>
          </a:extLst>
        </xdr:cNvPr>
        <xdr:cNvSpPr txBox="1"/>
      </xdr:nvSpPr>
      <xdr:spPr>
        <a:xfrm>
          <a:off x="9467850" y="10432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118745</xdr:rowOff>
    </xdr:from>
    <xdr:to>
      <xdr:col>50</xdr:col>
      <xdr:colOff>165100</xdr:colOff>
      <xdr:row>64</xdr:row>
      <xdr:rowOff>48895</xdr:rowOff>
    </xdr:to>
    <xdr:sp macro="" textlink="">
      <xdr:nvSpPr>
        <xdr:cNvPr id="246" name="楕円 245">
          <a:extLst>
            <a:ext uri="{FF2B5EF4-FFF2-40B4-BE49-F238E27FC236}">
              <a16:creationId xmlns:a16="http://schemas.microsoft.com/office/drawing/2014/main" id="{F9ED71FD-3B56-4FD4-807F-BEB5B92A9259}"/>
            </a:ext>
          </a:extLst>
        </xdr:cNvPr>
        <xdr:cNvSpPr/>
      </xdr:nvSpPr>
      <xdr:spPr>
        <a:xfrm>
          <a:off x="8636000" y="1052004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166878</xdr:rowOff>
    </xdr:from>
    <xdr:to>
      <xdr:col>55</xdr:col>
      <xdr:colOff>0</xdr:colOff>
      <xdr:row>63</xdr:row>
      <xdr:rowOff>169545</xdr:rowOff>
    </xdr:to>
    <xdr:cxnSp macro="">
      <xdr:nvCxnSpPr>
        <xdr:cNvPr id="247" name="直線コネクタ 246">
          <a:extLst>
            <a:ext uri="{FF2B5EF4-FFF2-40B4-BE49-F238E27FC236}">
              <a16:creationId xmlns:a16="http://schemas.microsoft.com/office/drawing/2014/main" id="{0BF4EA0B-E996-4630-801E-5A8C61DC9302}"/>
            </a:ext>
          </a:extLst>
        </xdr:cNvPr>
        <xdr:cNvCxnSpPr/>
      </xdr:nvCxnSpPr>
      <xdr:spPr>
        <a:xfrm flipV="1">
          <a:off x="8686800" y="10568178"/>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120650</xdr:rowOff>
    </xdr:from>
    <xdr:to>
      <xdr:col>46</xdr:col>
      <xdr:colOff>38100</xdr:colOff>
      <xdr:row>64</xdr:row>
      <xdr:rowOff>50800</xdr:rowOff>
    </xdr:to>
    <xdr:sp macro="" textlink="">
      <xdr:nvSpPr>
        <xdr:cNvPr id="248" name="楕円 247">
          <a:extLst>
            <a:ext uri="{FF2B5EF4-FFF2-40B4-BE49-F238E27FC236}">
              <a16:creationId xmlns:a16="http://schemas.microsoft.com/office/drawing/2014/main" id="{3A247B03-FCC6-446D-85B6-42BC5DE28587}"/>
            </a:ext>
          </a:extLst>
        </xdr:cNvPr>
        <xdr:cNvSpPr/>
      </xdr:nvSpPr>
      <xdr:spPr>
        <a:xfrm>
          <a:off x="7842250" y="105219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169545</xdr:rowOff>
    </xdr:from>
    <xdr:to>
      <xdr:col>50</xdr:col>
      <xdr:colOff>114300</xdr:colOff>
      <xdr:row>64</xdr:row>
      <xdr:rowOff>0</xdr:rowOff>
    </xdr:to>
    <xdr:cxnSp macro="">
      <xdr:nvCxnSpPr>
        <xdr:cNvPr id="249" name="直線コネクタ 248">
          <a:extLst>
            <a:ext uri="{FF2B5EF4-FFF2-40B4-BE49-F238E27FC236}">
              <a16:creationId xmlns:a16="http://schemas.microsoft.com/office/drawing/2014/main" id="{91A65019-E675-43C2-A2A1-70DF1E6B4EBE}"/>
            </a:ext>
          </a:extLst>
        </xdr:cNvPr>
        <xdr:cNvCxnSpPr/>
      </xdr:nvCxnSpPr>
      <xdr:spPr>
        <a:xfrm flipV="1">
          <a:off x="7886700" y="10564495"/>
          <a:ext cx="8001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122555</xdr:rowOff>
    </xdr:from>
    <xdr:to>
      <xdr:col>41</xdr:col>
      <xdr:colOff>101600</xdr:colOff>
      <xdr:row>64</xdr:row>
      <xdr:rowOff>52705</xdr:rowOff>
    </xdr:to>
    <xdr:sp macro="" textlink="">
      <xdr:nvSpPr>
        <xdr:cNvPr id="250" name="楕円 249">
          <a:extLst>
            <a:ext uri="{FF2B5EF4-FFF2-40B4-BE49-F238E27FC236}">
              <a16:creationId xmlns:a16="http://schemas.microsoft.com/office/drawing/2014/main" id="{541DDC2E-C826-4926-9467-E3CA5E70F6C3}"/>
            </a:ext>
          </a:extLst>
        </xdr:cNvPr>
        <xdr:cNvSpPr/>
      </xdr:nvSpPr>
      <xdr:spPr>
        <a:xfrm>
          <a:off x="7029450" y="1052385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0</xdr:rowOff>
    </xdr:from>
    <xdr:to>
      <xdr:col>45</xdr:col>
      <xdr:colOff>177800</xdr:colOff>
      <xdr:row>64</xdr:row>
      <xdr:rowOff>1905</xdr:rowOff>
    </xdr:to>
    <xdr:cxnSp macro="">
      <xdr:nvCxnSpPr>
        <xdr:cNvPr id="251" name="直線コネクタ 250">
          <a:extLst>
            <a:ext uri="{FF2B5EF4-FFF2-40B4-BE49-F238E27FC236}">
              <a16:creationId xmlns:a16="http://schemas.microsoft.com/office/drawing/2014/main" id="{62D0BBE7-50FC-4089-896C-4E43F8B578B7}"/>
            </a:ext>
          </a:extLst>
        </xdr:cNvPr>
        <xdr:cNvCxnSpPr/>
      </xdr:nvCxnSpPr>
      <xdr:spPr>
        <a:xfrm flipV="1">
          <a:off x="7080250" y="10566400"/>
          <a:ext cx="80645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123698</xdr:rowOff>
    </xdr:from>
    <xdr:to>
      <xdr:col>36</xdr:col>
      <xdr:colOff>165100</xdr:colOff>
      <xdr:row>64</xdr:row>
      <xdr:rowOff>53848</xdr:rowOff>
    </xdr:to>
    <xdr:sp macro="" textlink="">
      <xdr:nvSpPr>
        <xdr:cNvPr id="252" name="楕円 251">
          <a:extLst>
            <a:ext uri="{FF2B5EF4-FFF2-40B4-BE49-F238E27FC236}">
              <a16:creationId xmlns:a16="http://schemas.microsoft.com/office/drawing/2014/main" id="{DCF6E3C8-006E-4EC5-B4C5-2A85184F8915}"/>
            </a:ext>
          </a:extLst>
        </xdr:cNvPr>
        <xdr:cNvSpPr/>
      </xdr:nvSpPr>
      <xdr:spPr>
        <a:xfrm>
          <a:off x="6235700" y="1052499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1905</xdr:rowOff>
    </xdr:from>
    <xdr:to>
      <xdr:col>41</xdr:col>
      <xdr:colOff>50800</xdr:colOff>
      <xdr:row>64</xdr:row>
      <xdr:rowOff>3048</xdr:rowOff>
    </xdr:to>
    <xdr:cxnSp macro="">
      <xdr:nvCxnSpPr>
        <xdr:cNvPr id="253" name="直線コネクタ 252">
          <a:extLst>
            <a:ext uri="{FF2B5EF4-FFF2-40B4-BE49-F238E27FC236}">
              <a16:creationId xmlns:a16="http://schemas.microsoft.com/office/drawing/2014/main" id="{D49FDEB9-A8A5-4951-93C2-5DFCA86E12FA}"/>
            </a:ext>
          </a:extLst>
        </xdr:cNvPr>
        <xdr:cNvCxnSpPr/>
      </xdr:nvCxnSpPr>
      <xdr:spPr>
        <a:xfrm flipV="1">
          <a:off x="6286500" y="10568305"/>
          <a:ext cx="79375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154576</xdr:rowOff>
    </xdr:from>
    <xdr:ext cx="469744" cy="259045"/>
    <xdr:sp macro="" textlink="">
      <xdr:nvSpPr>
        <xdr:cNvPr id="254" name="n_1aveValue【体育館・プール】&#10;一人当たり面積">
          <a:extLst>
            <a:ext uri="{FF2B5EF4-FFF2-40B4-BE49-F238E27FC236}">
              <a16:creationId xmlns:a16="http://schemas.microsoft.com/office/drawing/2014/main" id="{19F47F52-14C5-4C7D-B198-73B55C9CFF1B}"/>
            </a:ext>
          </a:extLst>
        </xdr:cNvPr>
        <xdr:cNvSpPr txBox="1"/>
      </xdr:nvSpPr>
      <xdr:spPr>
        <a:xfrm>
          <a:off x="8458277" y="10225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157243</xdr:rowOff>
    </xdr:from>
    <xdr:ext cx="469744" cy="259045"/>
    <xdr:sp macro="" textlink="">
      <xdr:nvSpPr>
        <xdr:cNvPr id="255" name="n_2aveValue【体育館・プール】&#10;一人当たり面積">
          <a:extLst>
            <a:ext uri="{FF2B5EF4-FFF2-40B4-BE49-F238E27FC236}">
              <a16:creationId xmlns:a16="http://schemas.microsoft.com/office/drawing/2014/main" id="{872DF8E8-2603-4D79-B369-68AAA940C1EC}"/>
            </a:ext>
          </a:extLst>
        </xdr:cNvPr>
        <xdr:cNvSpPr txBox="1"/>
      </xdr:nvSpPr>
      <xdr:spPr>
        <a:xfrm>
          <a:off x="7677227" y="10228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162196</xdr:rowOff>
    </xdr:from>
    <xdr:ext cx="469744" cy="259045"/>
    <xdr:sp macro="" textlink="">
      <xdr:nvSpPr>
        <xdr:cNvPr id="256" name="n_3aveValue【体育館・プール】&#10;一人当たり面積">
          <a:extLst>
            <a:ext uri="{FF2B5EF4-FFF2-40B4-BE49-F238E27FC236}">
              <a16:creationId xmlns:a16="http://schemas.microsoft.com/office/drawing/2014/main" id="{9FE63EFA-2269-4F5E-90C9-C5C6F82D1D3E}"/>
            </a:ext>
          </a:extLst>
        </xdr:cNvPr>
        <xdr:cNvSpPr txBox="1"/>
      </xdr:nvSpPr>
      <xdr:spPr>
        <a:xfrm>
          <a:off x="6864427" y="102332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271</xdr:rowOff>
    </xdr:from>
    <xdr:ext cx="469744" cy="259045"/>
    <xdr:sp macro="" textlink="">
      <xdr:nvSpPr>
        <xdr:cNvPr id="257" name="n_4aveValue【体育館・プール】&#10;一人当たり面積">
          <a:extLst>
            <a:ext uri="{FF2B5EF4-FFF2-40B4-BE49-F238E27FC236}">
              <a16:creationId xmlns:a16="http://schemas.microsoft.com/office/drawing/2014/main" id="{A4178205-C608-4915-8748-44732FB6D628}"/>
            </a:ext>
          </a:extLst>
        </xdr:cNvPr>
        <xdr:cNvSpPr txBox="1"/>
      </xdr:nvSpPr>
      <xdr:spPr>
        <a:xfrm>
          <a:off x="6070677" y="10236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64</xdr:row>
      <xdr:rowOff>40022</xdr:rowOff>
    </xdr:from>
    <xdr:ext cx="469744" cy="259045"/>
    <xdr:sp macro="" textlink="">
      <xdr:nvSpPr>
        <xdr:cNvPr id="258" name="n_1mainValue【体育館・プール】&#10;一人当たり面積">
          <a:extLst>
            <a:ext uri="{FF2B5EF4-FFF2-40B4-BE49-F238E27FC236}">
              <a16:creationId xmlns:a16="http://schemas.microsoft.com/office/drawing/2014/main" id="{7312FD88-B20D-44DE-8A49-BFFCC6BD025E}"/>
            </a:ext>
          </a:extLst>
        </xdr:cNvPr>
        <xdr:cNvSpPr txBox="1"/>
      </xdr:nvSpPr>
      <xdr:spPr>
        <a:xfrm>
          <a:off x="8458277" y="10606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64</xdr:row>
      <xdr:rowOff>41927</xdr:rowOff>
    </xdr:from>
    <xdr:ext cx="469744" cy="259045"/>
    <xdr:sp macro="" textlink="">
      <xdr:nvSpPr>
        <xdr:cNvPr id="259" name="n_2mainValue【体育館・プール】&#10;一人当たり面積">
          <a:extLst>
            <a:ext uri="{FF2B5EF4-FFF2-40B4-BE49-F238E27FC236}">
              <a16:creationId xmlns:a16="http://schemas.microsoft.com/office/drawing/2014/main" id="{A5C5E03F-D3AA-4164-B6EC-85BF075478BE}"/>
            </a:ext>
          </a:extLst>
        </xdr:cNvPr>
        <xdr:cNvSpPr txBox="1"/>
      </xdr:nvSpPr>
      <xdr:spPr>
        <a:xfrm>
          <a:off x="7677227" y="10608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64</xdr:row>
      <xdr:rowOff>43832</xdr:rowOff>
    </xdr:from>
    <xdr:ext cx="469744" cy="259045"/>
    <xdr:sp macro="" textlink="">
      <xdr:nvSpPr>
        <xdr:cNvPr id="260" name="n_3mainValue【体育館・プール】&#10;一人当たり面積">
          <a:extLst>
            <a:ext uri="{FF2B5EF4-FFF2-40B4-BE49-F238E27FC236}">
              <a16:creationId xmlns:a16="http://schemas.microsoft.com/office/drawing/2014/main" id="{90772A0C-2C25-4EB6-A5A8-987AE0DEA5D3}"/>
            </a:ext>
          </a:extLst>
        </xdr:cNvPr>
        <xdr:cNvSpPr txBox="1"/>
      </xdr:nvSpPr>
      <xdr:spPr>
        <a:xfrm>
          <a:off x="6864427" y="10610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64</xdr:row>
      <xdr:rowOff>44975</xdr:rowOff>
    </xdr:from>
    <xdr:ext cx="469744" cy="259045"/>
    <xdr:sp macro="" textlink="">
      <xdr:nvSpPr>
        <xdr:cNvPr id="261" name="n_4mainValue【体育館・プール】&#10;一人当たり面積">
          <a:extLst>
            <a:ext uri="{FF2B5EF4-FFF2-40B4-BE49-F238E27FC236}">
              <a16:creationId xmlns:a16="http://schemas.microsoft.com/office/drawing/2014/main" id="{50DAC076-FCFB-4D66-B98A-B16707173BD4}"/>
            </a:ext>
          </a:extLst>
        </xdr:cNvPr>
        <xdr:cNvSpPr txBox="1"/>
      </xdr:nvSpPr>
      <xdr:spPr>
        <a:xfrm>
          <a:off x="6070677" y="10611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DB4867A9-DA75-4E8F-BA87-26D53F25B33B}"/>
            </a:ext>
          </a:extLst>
        </xdr:cNvPr>
        <xdr:cNvSpPr/>
      </xdr:nvSpPr>
      <xdr:spPr>
        <a:xfrm>
          <a:off x="685800" y="113792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E4365645-3F1F-4E56-B88F-6405305090D0}"/>
            </a:ext>
          </a:extLst>
        </xdr:cNvPr>
        <xdr:cNvSpPr/>
      </xdr:nvSpPr>
      <xdr:spPr>
        <a:xfrm>
          <a:off x="8128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B905566B-1D0B-4D50-92C7-3CBB62D7C666}"/>
            </a:ext>
          </a:extLst>
        </xdr:cNvPr>
        <xdr:cNvSpPr/>
      </xdr:nvSpPr>
      <xdr:spPr>
        <a:xfrm>
          <a:off x="8128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94B9C988-020A-4512-B26C-C9348C2F3BA1}"/>
            </a:ext>
          </a:extLst>
        </xdr:cNvPr>
        <xdr:cNvSpPr/>
      </xdr:nvSpPr>
      <xdr:spPr>
        <a:xfrm>
          <a:off x="17145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D0B6B79D-8340-4881-92A4-86331F33F613}"/>
            </a:ext>
          </a:extLst>
        </xdr:cNvPr>
        <xdr:cNvSpPr/>
      </xdr:nvSpPr>
      <xdr:spPr>
        <a:xfrm>
          <a:off x="17145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E6DC4DFB-1406-4064-8804-0523896F7AB2}"/>
            </a:ext>
          </a:extLst>
        </xdr:cNvPr>
        <xdr:cNvSpPr/>
      </xdr:nvSpPr>
      <xdr:spPr>
        <a:xfrm>
          <a:off x="27432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5A06A110-7E96-452F-B8EF-591FDBB738F6}"/>
            </a:ext>
          </a:extLst>
        </xdr:cNvPr>
        <xdr:cNvSpPr/>
      </xdr:nvSpPr>
      <xdr:spPr>
        <a:xfrm>
          <a:off x="27432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4EA3AABB-D4F0-4335-B2B3-FD5B8277581C}"/>
            </a:ext>
          </a:extLst>
        </xdr:cNvPr>
        <xdr:cNvSpPr/>
      </xdr:nvSpPr>
      <xdr:spPr>
        <a:xfrm>
          <a:off x="685800" y="124777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E60B392A-5BCA-4758-A618-4AC0AFFD8958}"/>
            </a:ext>
          </a:extLst>
        </xdr:cNvPr>
        <xdr:cNvSpPr txBox="1"/>
      </xdr:nvSpPr>
      <xdr:spPr>
        <a:xfrm>
          <a:off x="666750" y="122936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FFEA2724-B41F-46F4-B9D1-9D1075BDE49A}"/>
            </a:ext>
          </a:extLst>
        </xdr:cNvPr>
        <xdr:cNvCxnSpPr/>
      </xdr:nvCxnSpPr>
      <xdr:spPr>
        <a:xfrm>
          <a:off x="685800" y="1468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455E3306-182F-4D3F-BDB4-0803A93D7935}"/>
            </a:ext>
          </a:extLst>
        </xdr:cNvPr>
        <xdr:cNvSpPr txBox="1"/>
      </xdr:nvSpPr>
      <xdr:spPr>
        <a:xfrm>
          <a:off x="275771" y="1453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3" name="直線コネクタ 272">
          <a:extLst>
            <a:ext uri="{FF2B5EF4-FFF2-40B4-BE49-F238E27FC236}">
              <a16:creationId xmlns:a16="http://schemas.microsoft.com/office/drawing/2014/main" id="{06149F0D-5A7E-43C4-AB22-4173BAB0FFD9}"/>
            </a:ext>
          </a:extLst>
        </xdr:cNvPr>
        <xdr:cNvCxnSpPr/>
      </xdr:nvCxnSpPr>
      <xdr:spPr>
        <a:xfrm>
          <a:off x="685800" y="143609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4" name="テキスト ボックス 273">
          <a:extLst>
            <a:ext uri="{FF2B5EF4-FFF2-40B4-BE49-F238E27FC236}">
              <a16:creationId xmlns:a16="http://schemas.microsoft.com/office/drawing/2014/main" id="{61DC9BF8-72B1-4912-A0F7-6D520B623EB6}"/>
            </a:ext>
          </a:extLst>
        </xdr:cNvPr>
        <xdr:cNvSpPr txBox="1"/>
      </xdr:nvSpPr>
      <xdr:spPr>
        <a:xfrm>
          <a:off x="275771" y="142251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5" name="直線コネクタ 274">
          <a:extLst>
            <a:ext uri="{FF2B5EF4-FFF2-40B4-BE49-F238E27FC236}">
              <a16:creationId xmlns:a16="http://schemas.microsoft.com/office/drawing/2014/main" id="{771D00F3-8064-4127-B20A-76063F925763}"/>
            </a:ext>
          </a:extLst>
        </xdr:cNvPr>
        <xdr:cNvCxnSpPr/>
      </xdr:nvCxnSpPr>
      <xdr:spPr>
        <a:xfrm>
          <a:off x="685800" y="140471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6" name="テキスト ボックス 275">
          <a:extLst>
            <a:ext uri="{FF2B5EF4-FFF2-40B4-BE49-F238E27FC236}">
              <a16:creationId xmlns:a16="http://schemas.microsoft.com/office/drawing/2014/main" id="{E7BA5D85-5F3A-4DDC-B75F-EF5DB9B998B3}"/>
            </a:ext>
          </a:extLst>
        </xdr:cNvPr>
        <xdr:cNvSpPr txBox="1"/>
      </xdr:nvSpPr>
      <xdr:spPr>
        <a:xfrm>
          <a:off x="339891" y="13911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7" name="直線コネクタ 276">
          <a:extLst>
            <a:ext uri="{FF2B5EF4-FFF2-40B4-BE49-F238E27FC236}">
              <a16:creationId xmlns:a16="http://schemas.microsoft.com/office/drawing/2014/main" id="{803F46CA-C4AD-4AB0-8700-EBB32C0F77C4}"/>
            </a:ext>
          </a:extLst>
        </xdr:cNvPr>
        <xdr:cNvCxnSpPr/>
      </xdr:nvCxnSpPr>
      <xdr:spPr>
        <a:xfrm>
          <a:off x="685800" y="1373323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8" name="テキスト ボックス 277">
          <a:extLst>
            <a:ext uri="{FF2B5EF4-FFF2-40B4-BE49-F238E27FC236}">
              <a16:creationId xmlns:a16="http://schemas.microsoft.com/office/drawing/2014/main" id="{92780966-8528-4393-86E2-7657ADD49ED5}"/>
            </a:ext>
          </a:extLst>
        </xdr:cNvPr>
        <xdr:cNvSpPr txBox="1"/>
      </xdr:nvSpPr>
      <xdr:spPr>
        <a:xfrm>
          <a:off x="339891" y="135973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9" name="直線コネクタ 278">
          <a:extLst>
            <a:ext uri="{FF2B5EF4-FFF2-40B4-BE49-F238E27FC236}">
              <a16:creationId xmlns:a16="http://schemas.microsoft.com/office/drawing/2014/main" id="{8C267993-1365-44BB-BDC0-14D117C64D86}"/>
            </a:ext>
          </a:extLst>
        </xdr:cNvPr>
        <xdr:cNvCxnSpPr/>
      </xdr:nvCxnSpPr>
      <xdr:spPr>
        <a:xfrm>
          <a:off x="685800" y="1341936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0" name="テキスト ボックス 279">
          <a:extLst>
            <a:ext uri="{FF2B5EF4-FFF2-40B4-BE49-F238E27FC236}">
              <a16:creationId xmlns:a16="http://schemas.microsoft.com/office/drawing/2014/main" id="{A5B1CB66-8E81-4767-A4F3-E751FA21880E}"/>
            </a:ext>
          </a:extLst>
        </xdr:cNvPr>
        <xdr:cNvSpPr txBox="1"/>
      </xdr:nvSpPr>
      <xdr:spPr>
        <a:xfrm>
          <a:off x="339891" y="13283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1" name="直線コネクタ 280">
          <a:extLst>
            <a:ext uri="{FF2B5EF4-FFF2-40B4-BE49-F238E27FC236}">
              <a16:creationId xmlns:a16="http://schemas.microsoft.com/office/drawing/2014/main" id="{345C669F-4E3A-4F90-8A6B-3CD9EA6498F0}"/>
            </a:ext>
          </a:extLst>
        </xdr:cNvPr>
        <xdr:cNvCxnSpPr/>
      </xdr:nvCxnSpPr>
      <xdr:spPr>
        <a:xfrm>
          <a:off x="685800" y="131054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2" name="テキスト ボックス 281">
          <a:extLst>
            <a:ext uri="{FF2B5EF4-FFF2-40B4-BE49-F238E27FC236}">
              <a16:creationId xmlns:a16="http://schemas.microsoft.com/office/drawing/2014/main" id="{DE118869-81A5-4A23-9FAC-DF083DBDB980}"/>
            </a:ext>
          </a:extLst>
        </xdr:cNvPr>
        <xdr:cNvSpPr txBox="1"/>
      </xdr:nvSpPr>
      <xdr:spPr>
        <a:xfrm>
          <a:off x="339891" y="129696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3" name="直線コネクタ 282">
          <a:extLst>
            <a:ext uri="{FF2B5EF4-FFF2-40B4-BE49-F238E27FC236}">
              <a16:creationId xmlns:a16="http://schemas.microsoft.com/office/drawing/2014/main" id="{2FF8F71D-12F1-4643-B192-E535DCB3526D}"/>
            </a:ext>
          </a:extLst>
        </xdr:cNvPr>
        <xdr:cNvCxnSpPr/>
      </xdr:nvCxnSpPr>
      <xdr:spPr>
        <a:xfrm>
          <a:off x="685800" y="127916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4" name="テキスト ボックス 283">
          <a:extLst>
            <a:ext uri="{FF2B5EF4-FFF2-40B4-BE49-F238E27FC236}">
              <a16:creationId xmlns:a16="http://schemas.microsoft.com/office/drawing/2014/main" id="{C151A317-60BA-4943-957C-EF755816A6BF}"/>
            </a:ext>
          </a:extLst>
        </xdr:cNvPr>
        <xdr:cNvSpPr txBox="1"/>
      </xdr:nvSpPr>
      <xdr:spPr>
        <a:xfrm>
          <a:off x="384961" y="126557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B7D92B5E-1FB3-4F02-B324-9CEBC4715739}"/>
            </a:ext>
          </a:extLst>
        </xdr:cNvPr>
        <xdr:cNvCxnSpPr/>
      </xdr:nvCxnSpPr>
      <xdr:spPr>
        <a:xfrm>
          <a:off x="685800" y="1247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福祉施設】&#10;有形固定資産減価償却率グラフ枠">
          <a:extLst>
            <a:ext uri="{FF2B5EF4-FFF2-40B4-BE49-F238E27FC236}">
              <a16:creationId xmlns:a16="http://schemas.microsoft.com/office/drawing/2014/main" id="{5006D9F9-4B75-4153-811C-67FCD5379A5A}"/>
            </a:ext>
          </a:extLst>
        </xdr:cNvPr>
        <xdr:cNvSpPr/>
      </xdr:nvSpPr>
      <xdr:spPr>
        <a:xfrm>
          <a:off x="685800" y="124777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100149</xdr:rowOff>
    </xdr:from>
    <xdr:to>
      <xdr:col>24</xdr:col>
      <xdr:colOff>62865</xdr:colOff>
      <xdr:row>86</xdr:row>
      <xdr:rowOff>168729</xdr:rowOff>
    </xdr:to>
    <xdr:cxnSp macro="">
      <xdr:nvCxnSpPr>
        <xdr:cNvPr id="287" name="直線コネクタ 286">
          <a:extLst>
            <a:ext uri="{FF2B5EF4-FFF2-40B4-BE49-F238E27FC236}">
              <a16:creationId xmlns:a16="http://schemas.microsoft.com/office/drawing/2014/main" id="{D9C5069E-E887-4072-AC25-2F3A3EF89421}"/>
            </a:ext>
          </a:extLst>
        </xdr:cNvPr>
        <xdr:cNvCxnSpPr/>
      </xdr:nvCxnSpPr>
      <xdr:spPr>
        <a:xfrm flipV="1">
          <a:off x="4177665" y="12977949"/>
          <a:ext cx="0" cy="13830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8" name="【福祉施設】&#10;有形固定資産減価償却率最小値テキスト">
          <a:extLst>
            <a:ext uri="{FF2B5EF4-FFF2-40B4-BE49-F238E27FC236}">
              <a16:creationId xmlns:a16="http://schemas.microsoft.com/office/drawing/2014/main" id="{173DE36C-B53E-42A8-AE4F-E66820267525}"/>
            </a:ext>
          </a:extLst>
        </xdr:cNvPr>
        <xdr:cNvSpPr txBox="1"/>
      </xdr:nvSpPr>
      <xdr:spPr>
        <a:xfrm>
          <a:off x="4216400" y="14364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9" name="直線コネクタ 288">
          <a:extLst>
            <a:ext uri="{FF2B5EF4-FFF2-40B4-BE49-F238E27FC236}">
              <a16:creationId xmlns:a16="http://schemas.microsoft.com/office/drawing/2014/main" id="{86531ED3-3204-4328-B664-66FD43999709}"/>
            </a:ext>
          </a:extLst>
        </xdr:cNvPr>
        <xdr:cNvCxnSpPr/>
      </xdr:nvCxnSpPr>
      <xdr:spPr>
        <a:xfrm>
          <a:off x="4108450" y="1436097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46826</xdr:rowOff>
    </xdr:from>
    <xdr:ext cx="405111" cy="259045"/>
    <xdr:sp macro="" textlink="">
      <xdr:nvSpPr>
        <xdr:cNvPr id="290" name="【福祉施設】&#10;有形固定資産減価償却率最大値テキスト">
          <a:extLst>
            <a:ext uri="{FF2B5EF4-FFF2-40B4-BE49-F238E27FC236}">
              <a16:creationId xmlns:a16="http://schemas.microsoft.com/office/drawing/2014/main" id="{939B851B-C6F5-42BB-9690-63DBEDA41A48}"/>
            </a:ext>
          </a:extLst>
        </xdr:cNvPr>
        <xdr:cNvSpPr txBox="1"/>
      </xdr:nvSpPr>
      <xdr:spPr>
        <a:xfrm>
          <a:off x="4216400" y="127595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100149</xdr:rowOff>
    </xdr:from>
    <xdr:to>
      <xdr:col>24</xdr:col>
      <xdr:colOff>152400</xdr:colOff>
      <xdr:row>78</xdr:row>
      <xdr:rowOff>100149</xdr:rowOff>
    </xdr:to>
    <xdr:cxnSp macro="">
      <xdr:nvCxnSpPr>
        <xdr:cNvPr id="291" name="直線コネクタ 290">
          <a:extLst>
            <a:ext uri="{FF2B5EF4-FFF2-40B4-BE49-F238E27FC236}">
              <a16:creationId xmlns:a16="http://schemas.microsoft.com/office/drawing/2014/main" id="{10C11902-18A5-4A2D-8F26-855127CF9D7E}"/>
            </a:ext>
          </a:extLst>
        </xdr:cNvPr>
        <xdr:cNvCxnSpPr/>
      </xdr:nvCxnSpPr>
      <xdr:spPr>
        <a:xfrm>
          <a:off x="4108450" y="1297794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137177</xdr:rowOff>
    </xdr:from>
    <xdr:ext cx="405111" cy="259045"/>
    <xdr:sp macro="" textlink="">
      <xdr:nvSpPr>
        <xdr:cNvPr id="292" name="【福祉施設】&#10;有形固定資産減価償却率平均値テキスト">
          <a:extLst>
            <a:ext uri="{FF2B5EF4-FFF2-40B4-BE49-F238E27FC236}">
              <a16:creationId xmlns:a16="http://schemas.microsoft.com/office/drawing/2014/main" id="{240E1796-F08A-4605-A6A7-090050C9E13F}"/>
            </a:ext>
          </a:extLst>
        </xdr:cNvPr>
        <xdr:cNvSpPr txBox="1"/>
      </xdr:nvSpPr>
      <xdr:spPr>
        <a:xfrm>
          <a:off x="4216400" y="136753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158750</xdr:rowOff>
    </xdr:from>
    <xdr:to>
      <xdr:col>24</xdr:col>
      <xdr:colOff>114300</xdr:colOff>
      <xdr:row>83</xdr:row>
      <xdr:rowOff>88900</xdr:rowOff>
    </xdr:to>
    <xdr:sp macro="" textlink="">
      <xdr:nvSpPr>
        <xdr:cNvPr id="293" name="フローチャート: 判断 292">
          <a:extLst>
            <a:ext uri="{FF2B5EF4-FFF2-40B4-BE49-F238E27FC236}">
              <a16:creationId xmlns:a16="http://schemas.microsoft.com/office/drawing/2014/main" id="{E190AB65-68B4-4E8F-94B2-1343A3745462}"/>
            </a:ext>
          </a:extLst>
        </xdr:cNvPr>
        <xdr:cNvSpPr/>
      </xdr:nvSpPr>
      <xdr:spPr>
        <a:xfrm>
          <a:off x="4127500" y="136969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148952</xdr:rowOff>
    </xdr:from>
    <xdr:to>
      <xdr:col>20</xdr:col>
      <xdr:colOff>38100</xdr:colOff>
      <xdr:row>83</xdr:row>
      <xdr:rowOff>79102</xdr:rowOff>
    </xdr:to>
    <xdr:sp macro="" textlink="">
      <xdr:nvSpPr>
        <xdr:cNvPr id="294" name="フローチャート: 判断 293">
          <a:extLst>
            <a:ext uri="{FF2B5EF4-FFF2-40B4-BE49-F238E27FC236}">
              <a16:creationId xmlns:a16="http://schemas.microsoft.com/office/drawing/2014/main" id="{06D7D21C-EF07-4365-8DE4-6C154B327522}"/>
            </a:ext>
          </a:extLst>
        </xdr:cNvPr>
        <xdr:cNvSpPr/>
      </xdr:nvSpPr>
      <xdr:spPr>
        <a:xfrm>
          <a:off x="3384550" y="1368715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126093</xdr:rowOff>
    </xdr:from>
    <xdr:to>
      <xdr:col>15</xdr:col>
      <xdr:colOff>101600</xdr:colOff>
      <xdr:row>83</xdr:row>
      <xdr:rowOff>56243</xdr:rowOff>
    </xdr:to>
    <xdr:sp macro="" textlink="">
      <xdr:nvSpPr>
        <xdr:cNvPr id="295" name="フローチャート: 判断 294">
          <a:extLst>
            <a:ext uri="{FF2B5EF4-FFF2-40B4-BE49-F238E27FC236}">
              <a16:creationId xmlns:a16="http://schemas.microsoft.com/office/drawing/2014/main" id="{F97A6362-134C-41C5-9014-96199E12033D}"/>
            </a:ext>
          </a:extLst>
        </xdr:cNvPr>
        <xdr:cNvSpPr/>
      </xdr:nvSpPr>
      <xdr:spPr>
        <a:xfrm>
          <a:off x="2571750" y="1366429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104866</xdr:rowOff>
    </xdr:from>
    <xdr:to>
      <xdr:col>10</xdr:col>
      <xdr:colOff>165100</xdr:colOff>
      <xdr:row>83</xdr:row>
      <xdr:rowOff>35016</xdr:rowOff>
    </xdr:to>
    <xdr:sp macro="" textlink="">
      <xdr:nvSpPr>
        <xdr:cNvPr id="296" name="フローチャート: 判断 295">
          <a:extLst>
            <a:ext uri="{FF2B5EF4-FFF2-40B4-BE49-F238E27FC236}">
              <a16:creationId xmlns:a16="http://schemas.microsoft.com/office/drawing/2014/main" id="{DCCF6DB3-7DDF-4D1C-A11E-53D7D891E12C}"/>
            </a:ext>
          </a:extLst>
        </xdr:cNvPr>
        <xdr:cNvSpPr/>
      </xdr:nvSpPr>
      <xdr:spPr>
        <a:xfrm>
          <a:off x="1778000" y="1364306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72208</xdr:rowOff>
    </xdr:from>
    <xdr:to>
      <xdr:col>6</xdr:col>
      <xdr:colOff>38100</xdr:colOff>
      <xdr:row>83</xdr:row>
      <xdr:rowOff>2358</xdr:rowOff>
    </xdr:to>
    <xdr:sp macro="" textlink="">
      <xdr:nvSpPr>
        <xdr:cNvPr id="297" name="フローチャート: 判断 296">
          <a:extLst>
            <a:ext uri="{FF2B5EF4-FFF2-40B4-BE49-F238E27FC236}">
              <a16:creationId xmlns:a16="http://schemas.microsoft.com/office/drawing/2014/main" id="{E1F1D420-E496-455E-808A-A0E575A6A4F9}"/>
            </a:ext>
          </a:extLst>
        </xdr:cNvPr>
        <xdr:cNvSpPr/>
      </xdr:nvSpPr>
      <xdr:spPr>
        <a:xfrm>
          <a:off x="984250" y="1361040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8D1B3A0F-0ABB-4DE4-AA3F-D6E71147063C}"/>
            </a:ext>
          </a:extLst>
        </xdr:cNvPr>
        <xdr:cNvSpPr txBox="1"/>
      </xdr:nvSpPr>
      <xdr:spPr>
        <a:xfrm>
          <a:off x="40068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56CC50F0-1534-4C9B-B322-D237D6C61DAC}"/>
            </a:ext>
          </a:extLst>
        </xdr:cNvPr>
        <xdr:cNvSpPr txBox="1"/>
      </xdr:nvSpPr>
      <xdr:spPr>
        <a:xfrm>
          <a:off x="32575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3DBC9D53-C7FF-4B41-8B8E-D7EB810D3781}"/>
            </a:ext>
          </a:extLst>
        </xdr:cNvPr>
        <xdr:cNvSpPr txBox="1"/>
      </xdr:nvSpPr>
      <xdr:spPr>
        <a:xfrm>
          <a:off x="24511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8722DB0C-7231-46E8-9E13-323955C393CA}"/>
            </a:ext>
          </a:extLst>
        </xdr:cNvPr>
        <xdr:cNvSpPr txBox="1"/>
      </xdr:nvSpPr>
      <xdr:spPr>
        <a:xfrm>
          <a:off x="16573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14B8762F-A48D-4D4F-AAC8-7A1E7C930A1E}"/>
            </a:ext>
          </a:extLst>
        </xdr:cNvPr>
        <xdr:cNvSpPr txBox="1"/>
      </xdr:nvSpPr>
      <xdr:spPr>
        <a:xfrm>
          <a:off x="8572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46082</xdr:rowOff>
    </xdr:from>
    <xdr:to>
      <xdr:col>24</xdr:col>
      <xdr:colOff>114300</xdr:colOff>
      <xdr:row>80</xdr:row>
      <xdr:rowOff>147682</xdr:rowOff>
    </xdr:to>
    <xdr:sp macro="" textlink="">
      <xdr:nvSpPr>
        <xdr:cNvPr id="303" name="楕円 302">
          <a:extLst>
            <a:ext uri="{FF2B5EF4-FFF2-40B4-BE49-F238E27FC236}">
              <a16:creationId xmlns:a16="http://schemas.microsoft.com/office/drawing/2014/main" id="{73F73C3A-B8EF-47E7-9D36-74DA2D26B7EA}"/>
            </a:ext>
          </a:extLst>
        </xdr:cNvPr>
        <xdr:cNvSpPr/>
      </xdr:nvSpPr>
      <xdr:spPr>
        <a:xfrm>
          <a:off x="4127500" y="13254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68959</xdr:rowOff>
    </xdr:from>
    <xdr:ext cx="405111" cy="259045"/>
    <xdr:sp macro="" textlink="">
      <xdr:nvSpPr>
        <xdr:cNvPr id="304" name="【福祉施設】&#10;有形固定資産減価償却率該当値テキスト">
          <a:extLst>
            <a:ext uri="{FF2B5EF4-FFF2-40B4-BE49-F238E27FC236}">
              <a16:creationId xmlns:a16="http://schemas.microsoft.com/office/drawing/2014/main" id="{CE8E0D24-9084-4AD1-851C-45A4DFFEFD45}"/>
            </a:ext>
          </a:extLst>
        </xdr:cNvPr>
        <xdr:cNvSpPr txBox="1"/>
      </xdr:nvSpPr>
      <xdr:spPr>
        <a:xfrm>
          <a:off x="4216400" y="131118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60779</xdr:rowOff>
    </xdr:from>
    <xdr:to>
      <xdr:col>20</xdr:col>
      <xdr:colOff>38100</xdr:colOff>
      <xdr:row>80</xdr:row>
      <xdr:rowOff>162379</xdr:rowOff>
    </xdr:to>
    <xdr:sp macro="" textlink="">
      <xdr:nvSpPr>
        <xdr:cNvPr id="305" name="楕円 304">
          <a:extLst>
            <a:ext uri="{FF2B5EF4-FFF2-40B4-BE49-F238E27FC236}">
              <a16:creationId xmlns:a16="http://schemas.microsoft.com/office/drawing/2014/main" id="{0BCC466B-D319-42EE-9B9D-A63C9F092AC2}"/>
            </a:ext>
          </a:extLst>
        </xdr:cNvPr>
        <xdr:cNvSpPr/>
      </xdr:nvSpPr>
      <xdr:spPr>
        <a:xfrm>
          <a:off x="3384550" y="1326877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96882</xdr:rowOff>
    </xdr:from>
    <xdr:to>
      <xdr:col>24</xdr:col>
      <xdr:colOff>63500</xdr:colOff>
      <xdr:row>80</xdr:row>
      <xdr:rowOff>111579</xdr:rowOff>
    </xdr:to>
    <xdr:cxnSp macro="">
      <xdr:nvCxnSpPr>
        <xdr:cNvPr id="306" name="直線コネクタ 305">
          <a:extLst>
            <a:ext uri="{FF2B5EF4-FFF2-40B4-BE49-F238E27FC236}">
              <a16:creationId xmlns:a16="http://schemas.microsoft.com/office/drawing/2014/main" id="{DC424D7D-2F40-4E3E-B63D-5961BB4550BA}"/>
            </a:ext>
          </a:extLst>
        </xdr:cNvPr>
        <xdr:cNvCxnSpPr/>
      </xdr:nvCxnSpPr>
      <xdr:spPr>
        <a:xfrm flipV="1">
          <a:off x="3429000" y="13304882"/>
          <a:ext cx="749300" cy="14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29755</xdr:rowOff>
    </xdr:from>
    <xdr:to>
      <xdr:col>15</xdr:col>
      <xdr:colOff>101600</xdr:colOff>
      <xdr:row>80</xdr:row>
      <xdr:rowOff>131355</xdr:rowOff>
    </xdr:to>
    <xdr:sp macro="" textlink="">
      <xdr:nvSpPr>
        <xdr:cNvPr id="307" name="楕円 306">
          <a:extLst>
            <a:ext uri="{FF2B5EF4-FFF2-40B4-BE49-F238E27FC236}">
              <a16:creationId xmlns:a16="http://schemas.microsoft.com/office/drawing/2014/main" id="{9D67EAE3-EADA-481A-843A-5C8C6BB56846}"/>
            </a:ext>
          </a:extLst>
        </xdr:cNvPr>
        <xdr:cNvSpPr/>
      </xdr:nvSpPr>
      <xdr:spPr>
        <a:xfrm>
          <a:off x="2571750" y="13237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80555</xdr:rowOff>
    </xdr:from>
    <xdr:to>
      <xdr:col>19</xdr:col>
      <xdr:colOff>177800</xdr:colOff>
      <xdr:row>80</xdr:row>
      <xdr:rowOff>111579</xdr:rowOff>
    </xdr:to>
    <xdr:cxnSp macro="">
      <xdr:nvCxnSpPr>
        <xdr:cNvPr id="308" name="直線コネクタ 307">
          <a:extLst>
            <a:ext uri="{FF2B5EF4-FFF2-40B4-BE49-F238E27FC236}">
              <a16:creationId xmlns:a16="http://schemas.microsoft.com/office/drawing/2014/main" id="{5E8B48EF-8840-450F-8671-A60247B16369}"/>
            </a:ext>
          </a:extLst>
        </xdr:cNvPr>
        <xdr:cNvCxnSpPr/>
      </xdr:nvCxnSpPr>
      <xdr:spPr>
        <a:xfrm>
          <a:off x="2622550" y="13288555"/>
          <a:ext cx="80645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168548</xdr:rowOff>
    </xdr:from>
    <xdr:to>
      <xdr:col>10</xdr:col>
      <xdr:colOff>165100</xdr:colOff>
      <xdr:row>80</xdr:row>
      <xdr:rowOff>98698</xdr:rowOff>
    </xdr:to>
    <xdr:sp macro="" textlink="">
      <xdr:nvSpPr>
        <xdr:cNvPr id="309" name="楕円 308">
          <a:extLst>
            <a:ext uri="{FF2B5EF4-FFF2-40B4-BE49-F238E27FC236}">
              <a16:creationId xmlns:a16="http://schemas.microsoft.com/office/drawing/2014/main" id="{F6A55997-8E3E-4439-9F05-3775060979AB}"/>
            </a:ext>
          </a:extLst>
        </xdr:cNvPr>
        <xdr:cNvSpPr/>
      </xdr:nvSpPr>
      <xdr:spPr>
        <a:xfrm>
          <a:off x="1778000" y="13205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47898</xdr:rowOff>
    </xdr:from>
    <xdr:to>
      <xdr:col>15</xdr:col>
      <xdr:colOff>50800</xdr:colOff>
      <xdr:row>80</xdr:row>
      <xdr:rowOff>80555</xdr:rowOff>
    </xdr:to>
    <xdr:cxnSp macro="">
      <xdr:nvCxnSpPr>
        <xdr:cNvPr id="310" name="直線コネクタ 309">
          <a:extLst>
            <a:ext uri="{FF2B5EF4-FFF2-40B4-BE49-F238E27FC236}">
              <a16:creationId xmlns:a16="http://schemas.microsoft.com/office/drawing/2014/main" id="{7366F0E6-DF45-4FA2-9F69-BC7DBFD184D4}"/>
            </a:ext>
          </a:extLst>
        </xdr:cNvPr>
        <xdr:cNvCxnSpPr/>
      </xdr:nvCxnSpPr>
      <xdr:spPr>
        <a:xfrm>
          <a:off x="1828800" y="13255898"/>
          <a:ext cx="79375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134257</xdr:rowOff>
    </xdr:from>
    <xdr:to>
      <xdr:col>6</xdr:col>
      <xdr:colOff>38100</xdr:colOff>
      <xdr:row>80</xdr:row>
      <xdr:rowOff>64407</xdr:rowOff>
    </xdr:to>
    <xdr:sp macro="" textlink="">
      <xdr:nvSpPr>
        <xdr:cNvPr id="311" name="楕円 310">
          <a:extLst>
            <a:ext uri="{FF2B5EF4-FFF2-40B4-BE49-F238E27FC236}">
              <a16:creationId xmlns:a16="http://schemas.microsoft.com/office/drawing/2014/main" id="{8CD12652-935B-4F2D-9CCA-8B0D438EB189}"/>
            </a:ext>
          </a:extLst>
        </xdr:cNvPr>
        <xdr:cNvSpPr/>
      </xdr:nvSpPr>
      <xdr:spPr>
        <a:xfrm>
          <a:off x="984250" y="13177157"/>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13607</xdr:rowOff>
    </xdr:from>
    <xdr:to>
      <xdr:col>10</xdr:col>
      <xdr:colOff>114300</xdr:colOff>
      <xdr:row>80</xdr:row>
      <xdr:rowOff>47898</xdr:rowOff>
    </xdr:to>
    <xdr:cxnSp macro="">
      <xdr:nvCxnSpPr>
        <xdr:cNvPr id="312" name="直線コネクタ 311">
          <a:extLst>
            <a:ext uri="{FF2B5EF4-FFF2-40B4-BE49-F238E27FC236}">
              <a16:creationId xmlns:a16="http://schemas.microsoft.com/office/drawing/2014/main" id="{A9131853-1E11-42FC-9447-F99197DFAB77}"/>
            </a:ext>
          </a:extLst>
        </xdr:cNvPr>
        <xdr:cNvCxnSpPr/>
      </xdr:nvCxnSpPr>
      <xdr:spPr>
        <a:xfrm>
          <a:off x="1028700" y="13221607"/>
          <a:ext cx="8001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70229</xdr:rowOff>
    </xdr:from>
    <xdr:ext cx="405111" cy="259045"/>
    <xdr:sp macro="" textlink="">
      <xdr:nvSpPr>
        <xdr:cNvPr id="313" name="n_1aveValue【福祉施設】&#10;有形固定資産減価償却率">
          <a:extLst>
            <a:ext uri="{FF2B5EF4-FFF2-40B4-BE49-F238E27FC236}">
              <a16:creationId xmlns:a16="http://schemas.microsoft.com/office/drawing/2014/main" id="{EA47F38A-8FC9-47D5-9360-CD3CF543B691}"/>
            </a:ext>
          </a:extLst>
        </xdr:cNvPr>
        <xdr:cNvSpPr txBox="1"/>
      </xdr:nvSpPr>
      <xdr:spPr>
        <a:xfrm>
          <a:off x="3239144" y="137735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47370</xdr:rowOff>
    </xdr:from>
    <xdr:ext cx="405111" cy="259045"/>
    <xdr:sp macro="" textlink="">
      <xdr:nvSpPr>
        <xdr:cNvPr id="314" name="n_2aveValue【福祉施設】&#10;有形固定資産減価償却率">
          <a:extLst>
            <a:ext uri="{FF2B5EF4-FFF2-40B4-BE49-F238E27FC236}">
              <a16:creationId xmlns:a16="http://schemas.microsoft.com/office/drawing/2014/main" id="{3CC23FDE-FFED-4820-9CE9-B791894649D5}"/>
            </a:ext>
          </a:extLst>
        </xdr:cNvPr>
        <xdr:cNvSpPr txBox="1"/>
      </xdr:nvSpPr>
      <xdr:spPr>
        <a:xfrm>
          <a:off x="2439044" y="137506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26143</xdr:rowOff>
    </xdr:from>
    <xdr:ext cx="405111" cy="259045"/>
    <xdr:sp macro="" textlink="">
      <xdr:nvSpPr>
        <xdr:cNvPr id="315" name="n_3aveValue【福祉施設】&#10;有形固定資産減価償却率">
          <a:extLst>
            <a:ext uri="{FF2B5EF4-FFF2-40B4-BE49-F238E27FC236}">
              <a16:creationId xmlns:a16="http://schemas.microsoft.com/office/drawing/2014/main" id="{CF5EEAAE-ECE5-4B58-AE97-2D0591F8A092}"/>
            </a:ext>
          </a:extLst>
        </xdr:cNvPr>
        <xdr:cNvSpPr txBox="1"/>
      </xdr:nvSpPr>
      <xdr:spPr>
        <a:xfrm>
          <a:off x="1645294" y="137294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164935</xdr:rowOff>
    </xdr:from>
    <xdr:ext cx="405111" cy="259045"/>
    <xdr:sp macro="" textlink="">
      <xdr:nvSpPr>
        <xdr:cNvPr id="316" name="n_4aveValue【福祉施設】&#10;有形固定資産減価償却率">
          <a:extLst>
            <a:ext uri="{FF2B5EF4-FFF2-40B4-BE49-F238E27FC236}">
              <a16:creationId xmlns:a16="http://schemas.microsoft.com/office/drawing/2014/main" id="{05E13FDD-BCE3-4BD3-B167-4380068081A4}"/>
            </a:ext>
          </a:extLst>
        </xdr:cNvPr>
        <xdr:cNvSpPr txBox="1"/>
      </xdr:nvSpPr>
      <xdr:spPr>
        <a:xfrm>
          <a:off x="851544" y="137031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7456</xdr:rowOff>
    </xdr:from>
    <xdr:ext cx="405111" cy="259045"/>
    <xdr:sp macro="" textlink="">
      <xdr:nvSpPr>
        <xdr:cNvPr id="317" name="n_1mainValue【福祉施設】&#10;有形固定資産減価償却率">
          <a:extLst>
            <a:ext uri="{FF2B5EF4-FFF2-40B4-BE49-F238E27FC236}">
              <a16:creationId xmlns:a16="http://schemas.microsoft.com/office/drawing/2014/main" id="{892F52B1-B3E4-43AA-A137-6F367E629F84}"/>
            </a:ext>
          </a:extLst>
        </xdr:cNvPr>
        <xdr:cNvSpPr txBox="1"/>
      </xdr:nvSpPr>
      <xdr:spPr>
        <a:xfrm>
          <a:off x="3239144" y="130503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147882</xdr:rowOff>
    </xdr:from>
    <xdr:ext cx="405111" cy="259045"/>
    <xdr:sp macro="" textlink="">
      <xdr:nvSpPr>
        <xdr:cNvPr id="318" name="n_2mainValue【福祉施設】&#10;有形固定資産減価償却率">
          <a:extLst>
            <a:ext uri="{FF2B5EF4-FFF2-40B4-BE49-F238E27FC236}">
              <a16:creationId xmlns:a16="http://schemas.microsoft.com/office/drawing/2014/main" id="{533B5EC5-C7F1-484B-95DC-4D255061C1E5}"/>
            </a:ext>
          </a:extLst>
        </xdr:cNvPr>
        <xdr:cNvSpPr txBox="1"/>
      </xdr:nvSpPr>
      <xdr:spPr>
        <a:xfrm>
          <a:off x="2439044" y="13025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115225</xdr:rowOff>
    </xdr:from>
    <xdr:ext cx="405111" cy="259045"/>
    <xdr:sp macro="" textlink="">
      <xdr:nvSpPr>
        <xdr:cNvPr id="319" name="n_3mainValue【福祉施設】&#10;有形固定資産減価償却率">
          <a:extLst>
            <a:ext uri="{FF2B5EF4-FFF2-40B4-BE49-F238E27FC236}">
              <a16:creationId xmlns:a16="http://schemas.microsoft.com/office/drawing/2014/main" id="{34CB0FA2-2483-4B32-AA0D-87EBA8EDDA78}"/>
            </a:ext>
          </a:extLst>
        </xdr:cNvPr>
        <xdr:cNvSpPr txBox="1"/>
      </xdr:nvSpPr>
      <xdr:spPr>
        <a:xfrm>
          <a:off x="1645294" y="129930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80934</xdr:rowOff>
    </xdr:from>
    <xdr:ext cx="405111" cy="259045"/>
    <xdr:sp macro="" textlink="">
      <xdr:nvSpPr>
        <xdr:cNvPr id="320" name="n_4mainValue【福祉施設】&#10;有形固定資産減価償却率">
          <a:extLst>
            <a:ext uri="{FF2B5EF4-FFF2-40B4-BE49-F238E27FC236}">
              <a16:creationId xmlns:a16="http://schemas.microsoft.com/office/drawing/2014/main" id="{3E450737-2C31-42E2-B364-CBF0D2611CF3}"/>
            </a:ext>
          </a:extLst>
        </xdr:cNvPr>
        <xdr:cNvSpPr txBox="1"/>
      </xdr:nvSpPr>
      <xdr:spPr>
        <a:xfrm>
          <a:off x="851544" y="129587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2AD5BE03-13B9-468D-BB30-C4E37BE1C268}"/>
            </a:ext>
          </a:extLst>
        </xdr:cNvPr>
        <xdr:cNvSpPr/>
      </xdr:nvSpPr>
      <xdr:spPr>
        <a:xfrm>
          <a:off x="5956300" y="113792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B512054F-AA5C-453C-8D2C-8B0CA4B0D813}"/>
            </a:ext>
          </a:extLst>
        </xdr:cNvPr>
        <xdr:cNvSpPr/>
      </xdr:nvSpPr>
      <xdr:spPr>
        <a:xfrm>
          <a:off x="606425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8ECCB059-4252-415D-B0B8-FF6EBA65CD5D}"/>
            </a:ext>
          </a:extLst>
        </xdr:cNvPr>
        <xdr:cNvSpPr/>
      </xdr:nvSpPr>
      <xdr:spPr>
        <a:xfrm>
          <a:off x="606425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2CF93EBC-8D66-4CF4-B734-1635DE6613FD}"/>
            </a:ext>
          </a:extLst>
        </xdr:cNvPr>
        <xdr:cNvSpPr/>
      </xdr:nvSpPr>
      <xdr:spPr>
        <a:xfrm>
          <a:off x="69850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DE58C4DF-10AB-4948-A3FA-976411DAE9B0}"/>
            </a:ext>
          </a:extLst>
        </xdr:cNvPr>
        <xdr:cNvSpPr/>
      </xdr:nvSpPr>
      <xdr:spPr>
        <a:xfrm>
          <a:off x="69850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E3DC197A-AF58-4BCE-94D6-047358AB7066}"/>
            </a:ext>
          </a:extLst>
        </xdr:cNvPr>
        <xdr:cNvSpPr/>
      </xdr:nvSpPr>
      <xdr:spPr>
        <a:xfrm>
          <a:off x="80137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F58EEAEE-DDC3-45CC-AD30-178DBFC8ABF6}"/>
            </a:ext>
          </a:extLst>
        </xdr:cNvPr>
        <xdr:cNvSpPr/>
      </xdr:nvSpPr>
      <xdr:spPr>
        <a:xfrm>
          <a:off x="80137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BC0A2B38-68FA-460C-A105-4EBB1FE758F4}"/>
            </a:ext>
          </a:extLst>
        </xdr:cNvPr>
        <xdr:cNvSpPr/>
      </xdr:nvSpPr>
      <xdr:spPr>
        <a:xfrm>
          <a:off x="5956300" y="124777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A7A8F6E7-B7D7-4238-A394-3F2250CCBFA3}"/>
            </a:ext>
          </a:extLst>
        </xdr:cNvPr>
        <xdr:cNvSpPr txBox="1"/>
      </xdr:nvSpPr>
      <xdr:spPr>
        <a:xfrm>
          <a:off x="5918200" y="122936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10A62FC3-0322-427F-918D-B612D0FCC294}"/>
            </a:ext>
          </a:extLst>
        </xdr:cNvPr>
        <xdr:cNvCxnSpPr/>
      </xdr:nvCxnSpPr>
      <xdr:spPr>
        <a:xfrm>
          <a:off x="5956300" y="14681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07C41B5A-EAD0-4F42-8FDD-3CD2766D054E}"/>
            </a:ext>
          </a:extLst>
        </xdr:cNvPr>
        <xdr:cNvCxnSpPr/>
      </xdr:nvCxnSpPr>
      <xdr:spPr>
        <a:xfrm>
          <a:off x="5956300" y="14236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558474CC-163C-4513-8338-9C6649E4142A}"/>
            </a:ext>
          </a:extLst>
        </xdr:cNvPr>
        <xdr:cNvSpPr txBox="1"/>
      </xdr:nvSpPr>
      <xdr:spPr>
        <a:xfrm>
          <a:off x="5527221" y="14100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50C0FD65-4527-4F83-B8DD-B670F8F2B435}"/>
            </a:ext>
          </a:extLst>
        </xdr:cNvPr>
        <xdr:cNvCxnSpPr/>
      </xdr:nvCxnSpPr>
      <xdr:spPr>
        <a:xfrm>
          <a:off x="5956300" y="13798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4" name="テキスト ボックス 333">
          <a:extLst>
            <a:ext uri="{FF2B5EF4-FFF2-40B4-BE49-F238E27FC236}">
              <a16:creationId xmlns:a16="http://schemas.microsoft.com/office/drawing/2014/main" id="{A800FE55-C801-4A15-8393-39BB8DF56110}"/>
            </a:ext>
          </a:extLst>
        </xdr:cNvPr>
        <xdr:cNvSpPr txBox="1"/>
      </xdr:nvSpPr>
      <xdr:spPr>
        <a:xfrm>
          <a:off x="5527221" y="13662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7B2EB65C-D2C7-465D-8C01-469C6A53B401}"/>
            </a:ext>
          </a:extLst>
        </xdr:cNvPr>
        <xdr:cNvCxnSpPr/>
      </xdr:nvCxnSpPr>
      <xdr:spPr>
        <a:xfrm>
          <a:off x="5956300" y="13360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6" name="テキスト ボックス 335">
          <a:extLst>
            <a:ext uri="{FF2B5EF4-FFF2-40B4-BE49-F238E27FC236}">
              <a16:creationId xmlns:a16="http://schemas.microsoft.com/office/drawing/2014/main" id="{7188AE5D-E153-4D02-BFBE-9925E089792E}"/>
            </a:ext>
          </a:extLst>
        </xdr:cNvPr>
        <xdr:cNvSpPr txBox="1"/>
      </xdr:nvSpPr>
      <xdr:spPr>
        <a:xfrm>
          <a:off x="5527221" y="1321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85676AC1-5CA6-4EAE-B268-F061BADB9607}"/>
            </a:ext>
          </a:extLst>
        </xdr:cNvPr>
        <xdr:cNvCxnSpPr/>
      </xdr:nvCxnSpPr>
      <xdr:spPr>
        <a:xfrm>
          <a:off x="5956300" y="129159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8" name="テキスト ボックス 337">
          <a:extLst>
            <a:ext uri="{FF2B5EF4-FFF2-40B4-BE49-F238E27FC236}">
              <a16:creationId xmlns:a16="http://schemas.microsoft.com/office/drawing/2014/main" id="{F0591DA6-16F4-414B-8808-0676AD48C328}"/>
            </a:ext>
          </a:extLst>
        </xdr:cNvPr>
        <xdr:cNvSpPr txBox="1"/>
      </xdr:nvSpPr>
      <xdr:spPr>
        <a:xfrm>
          <a:off x="5527221" y="12780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1F0DC78B-1514-4CCB-A18A-89030A1BCC3B}"/>
            </a:ext>
          </a:extLst>
        </xdr:cNvPr>
        <xdr:cNvCxnSpPr/>
      </xdr:nvCxnSpPr>
      <xdr:spPr>
        <a:xfrm>
          <a:off x="5956300" y="12477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1AA2C270-75CA-4BA4-A01E-F83A1392D43D}"/>
            </a:ext>
          </a:extLst>
        </xdr:cNvPr>
        <xdr:cNvSpPr txBox="1"/>
      </xdr:nvSpPr>
      <xdr:spPr>
        <a:xfrm>
          <a:off x="5527221" y="12341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福祉施設】&#10;一人当たり面積グラフ枠">
          <a:extLst>
            <a:ext uri="{FF2B5EF4-FFF2-40B4-BE49-F238E27FC236}">
              <a16:creationId xmlns:a16="http://schemas.microsoft.com/office/drawing/2014/main" id="{51F5EC36-46D5-40A0-8121-BE16E59CA39D}"/>
            </a:ext>
          </a:extLst>
        </xdr:cNvPr>
        <xdr:cNvSpPr/>
      </xdr:nvSpPr>
      <xdr:spPr>
        <a:xfrm>
          <a:off x="5956300" y="124777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72389</xdr:rowOff>
    </xdr:from>
    <xdr:to>
      <xdr:col>54</xdr:col>
      <xdr:colOff>189865</xdr:colOff>
      <xdr:row>86</xdr:row>
      <xdr:rowOff>26670</xdr:rowOff>
    </xdr:to>
    <xdr:cxnSp macro="">
      <xdr:nvCxnSpPr>
        <xdr:cNvPr id="342" name="直線コネクタ 341">
          <a:extLst>
            <a:ext uri="{FF2B5EF4-FFF2-40B4-BE49-F238E27FC236}">
              <a16:creationId xmlns:a16="http://schemas.microsoft.com/office/drawing/2014/main" id="{BD69B174-A329-4DB8-BA2E-FDFE6CFB1CFF}"/>
            </a:ext>
          </a:extLst>
        </xdr:cNvPr>
        <xdr:cNvCxnSpPr/>
      </xdr:nvCxnSpPr>
      <xdr:spPr>
        <a:xfrm flipV="1">
          <a:off x="9429115" y="12785089"/>
          <a:ext cx="0" cy="14401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30497</xdr:rowOff>
    </xdr:from>
    <xdr:ext cx="469744" cy="259045"/>
    <xdr:sp macro="" textlink="">
      <xdr:nvSpPr>
        <xdr:cNvPr id="343" name="【福祉施設】&#10;一人当たり面積最小値テキスト">
          <a:extLst>
            <a:ext uri="{FF2B5EF4-FFF2-40B4-BE49-F238E27FC236}">
              <a16:creationId xmlns:a16="http://schemas.microsoft.com/office/drawing/2014/main" id="{640789A6-67DA-4EC6-BE48-4EC5878B5E32}"/>
            </a:ext>
          </a:extLst>
        </xdr:cNvPr>
        <xdr:cNvSpPr txBox="1"/>
      </xdr:nvSpPr>
      <xdr:spPr>
        <a:xfrm>
          <a:off x="9467850" y="14229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26670</xdr:rowOff>
    </xdr:from>
    <xdr:to>
      <xdr:col>55</xdr:col>
      <xdr:colOff>88900</xdr:colOff>
      <xdr:row>86</xdr:row>
      <xdr:rowOff>26670</xdr:rowOff>
    </xdr:to>
    <xdr:cxnSp macro="">
      <xdr:nvCxnSpPr>
        <xdr:cNvPr id="344" name="直線コネクタ 343">
          <a:extLst>
            <a:ext uri="{FF2B5EF4-FFF2-40B4-BE49-F238E27FC236}">
              <a16:creationId xmlns:a16="http://schemas.microsoft.com/office/drawing/2014/main" id="{BE74937F-0197-494B-89A0-8648EF60252C}"/>
            </a:ext>
          </a:extLst>
        </xdr:cNvPr>
        <xdr:cNvCxnSpPr/>
      </xdr:nvCxnSpPr>
      <xdr:spPr>
        <a:xfrm>
          <a:off x="9359900" y="1422527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19066</xdr:rowOff>
    </xdr:from>
    <xdr:ext cx="469744" cy="259045"/>
    <xdr:sp macro="" textlink="">
      <xdr:nvSpPr>
        <xdr:cNvPr id="345" name="【福祉施設】&#10;一人当たり面積最大値テキスト">
          <a:extLst>
            <a:ext uri="{FF2B5EF4-FFF2-40B4-BE49-F238E27FC236}">
              <a16:creationId xmlns:a16="http://schemas.microsoft.com/office/drawing/2014/main" id="{D57529ED-E0E3-4881-BFDD-A608D0098CB1}"/>
            </a:ext>
          </a:extLst>
        </xdr:cNvPr>
        <xdr:cNvSpPr txBox="1"/>
      </xdr:nvSpPr>
      <xdr:spPr>
        <a:xfrm>
          <a:off x="9467850" y="12566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72389</xdr:rowOff>
    </xdr:from>
    <xdr:to>
      <xdr:col>55</xdr:col>
      <xdr:colOff>88900</xdr:colOff>
      <xdr:row>77</xdr:row>
      <xdr:rowOff>72389</xdr:rowOff>
    </xdr:to>
    <xdr:cxnSp macro="">
      <xdr:nvCxnSpPr>
        <xdr:cNvPr id="346" name="直線コネクタ 345">
          <a:extLst>
            <a:ext uri="{FF2B5EF4-FFF2-40B4-BE49-F238E27FC236}">
              <a16:creationId xmlns:a16="http://schemas.microsoft.com/office/drawing/2014/main" id="{356A353B-7F85-4378-B926-15CB4FA0A991}"/>
            </a:ext>
          </a:extLst>
        </xdr:cNvPr>
        <xdr:cNvCxnSpPr/>
      </xdr:nvCxnSpPr>
      <xdr:spPr>
        <a:xfrm>
          <a:off x="9359900" y="1278508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130319</xdr:rowOff>
    </xdr:from>
    <xdr:ext cx="469744" cy="259045"/>
    <xdr:sp macro="" textlink="">
      <xdr:nvSpPr>
        <xdr:cNvPr id="347" name="【福祉施設】&#10;一人当たり面積平均値テキスト">
          <a:extLst>
            <a:ext uri="{FF2B5EF4-FFF2-40B4-BE49-F238E27FC236}">
              <a16:creationId xmlns:a16="http://schemas.microsoft.com/office/drawing/2014/main" id="{AA763067-8297-43F1-B6E0-57A714E3C1FD}"/>
            </a:ext>
          </a:extLst>
        </xdr:cNvPr>
        <xdr:cNvSpPr txBox="1"/>
      </xdr:nvSpPr>
      <xdr:spPr>
        <a:xfrm>
          <a:off x="9467850" y="138336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151892</xdr:rowOff>
    </xdr:from>
    <xdr:to>
      <xdr:col>55</xdr:col>
      <xdr:colOff>50800</xdr:colOff>
      <xdr:row>84</xdr:row>
      <xdr:rowOff>82042</xdr:rowOff>
    </xdr:to>
    <xdr:sp macro="" textlink="">
      <xdr:nvSpPr>
        <xdr:cNvPr id="348" name="フローチャート: 判断 347">
          <a:extLst>
            <a:ext uri="{FF2B5EF4-FFF2-40B4-BE49-F238E27FC236}">
              <a16:creationId xmlns:a16="http://schemas.microsoft.com/office/drawing/2014/main" id="{5B7B6EED-0E83-412E-B2B2-974D6AAB605E}"/>
            </a:ext>
          </a:extLst>
        </xdr:cNvPr>
        <xdr:cNvSpPr/>
      </xdr:nvSpPr>
      <xdr:spPr>
        <a:xfrm>
          <a:off x="9398000" y="1385519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140463</xdr:rowOff>
    </xdr:from>
    <xdr:to>
      <xdr:col>50</xdr:col>
      <xdr:colOff>165100</xdr:colOff>
      <xdr:row>84</xdr:row>
      <xdr:rowOff>70613</xdr:rowOff>
    </xdr:to>
    <xdr:sp macro="" textlink="">
      <xdr:nvSpPr>
        <xdr:cNvPr id="349" name="フローチャート: 判断 348">
          <a:extLst>
            <a:ext uri="{FF2B5EF4-FFF2-40B4-BE49-F238E27FC236}">
              <a16:creationId xmlns:a16="http://schemas.microsoft.com/office/drawing/2014/main" id="{361842DE-8AB5-4EFC-90AF-E1D8D61005AE}"/>
            </a:ext>
          </a:extLst>
        </xdr:cNvPr>
        <xdr:cNvSpPr/>
      </xdr:nvSpPr>
      <xdr:spPr>
        <a:xfrm>
          <a:off x="8636000" y="1384376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151892</xdr:rowOff>
    </xdr:from>
    <xdr:to>
      <xdr:col>46</xdr:col>
      <xdr:colOff>38100</xdr:colOff>
      <xdr:row>84</xdr:row>
      <xdr:rowOff>82042</xdr:rowOff>
    </xdr:to>
    <xdr:sp macro="" textlink="">
      <xdr:nvSpPr>
        <xdr:cNvPr id="350" name="フローチャート: 判断 349">
          <a:extLst>
            <a:ext uri="{FF2B5EF4-FFF2-40B4-BE49-F238E27FC236}">
              <a16:creationId xmlns:a16="http://schemas.microsoft.com/office/drawing/2014/main" id="{F126AD92-DADC-41F9-8D40-F309B281D7BD}"/>
            </a:ext>
          </a:extLst>
        </xdr:cNvPr>
        <xdr:cNvSpPr/>
      </xdr:nvSpPr>
      <xdr:spPr>
        <a:xfrm>
          <a:off x="7842250" y="1385519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170180</xdr:rowOff>
    </xdr:from>
    <xdr:to>
      <xdr:col>41</xdr:col>
      <xdr:colOff>101600</xdr:colOff>
      <xdr:row>84</xdr:row>
      <xdr:rowOff>100330</xdr:rowOff>
    </xdr:to>
    <xdr:sp macro="" textlink="">
      <xdr:nvSpPr>
        <xdr:cNvPr id="351" name="フローチャート: 判断 350">
          <a:extLst>
            <a:ext uri="{FF2B5EF4-FFF2-40B4-BE49-F238E27FC236}">
              <a16:creationId xmlns:a16="http://schemas.microsoft.com/office/drawing/2014/main" id="{075D53BA-4F7F-40AE-9C4C-5A4798DA7471}"/>
            </a:ext>
          </a:extLst>
        </xdr:cNvPr>
        <xdr:cNvSpPr/>
      </xdr:nvSpPr>
      <xdr:spPr>
        <a:xfrm>
          <a:off x="7029450" y="13867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151892</xdr:rowOff>
    </xdr:from>
    <xdr:to>
      <xdr:col>36</xdr:col>
      <xdr:colOff>165100</xdr:colOff>
      <xdr:row>84</xdr:row>
      <xdr:rowOff>82042</xdr:rowOff>
    </xdr:to>
    <xdr:sp macro="" textlink="">
      <xdr:nvSpPr>
        <xdr:cNvPr id="352" name="フローチャート: 判断 351">
          <a:extLst>
            <a:ext uri="{FF2B5EF4-FFF2-40B4-BE49-F238E27FC236}">
              <a16:creationId xmlns:a16="http://schemas.microsoft.com/office/drawing/2014/main" id="{FB3BE328-97C2-4A93-BBAF-D15B56EE6C42}"/>
            </a:ext>
          </a:extLst>
        </xdr:cNvPr>
        <xdr:cNvSpPr/>
      </xdr:nvSpPr>
      <xdr:spPr>
        <a:xfrm>
          <a:off x="6235700" y="1385519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5C6C1D3D-2DB9-4EA7-A588-57B19365DD44}"/>
            </a:ext>
          </a:extLst>
        </xdr:cNvPr>
        <xdr:cNvSpPr txBox="1"/>
      </xdr:nvSpPr>
      <xdr:spPr>
        <a:xfrm>
          <a:off x="92583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5DE65468-20B3-4FE6-9411-262D6DFAA23A}"/>
            </a:ext>
          </a:extLst>
        </xdr:cNvPr>
        <xdr:cNvSpPr txBox="1"/>
      </xdr:nvSpPr>
      <xdr:spPr>
        <a:xfrm>
          <a:off x="85153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AF841055-8EB4-41D9-9528-EB7FA974D928}"/>
            </a:ext>
          </a:extLst>
        </xdr:cNvPr>
        <xdr:cNvSpPr txBox="1"/>
      </xdr:nvSpPr>
      <xdr:spPr>
        <a:xfrm>
          <a:off x="77152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ED001BFA-82E5-43AA-A9D7-514E8A4BBDD9}"/>
            </a:ext>
          </a:extLst>
        </xdr:cNvPr>
        <xdr:cNvSpPr txBox="1"/>
      </xdr:nvSpPr>
      <xdr:spPr>
        <a:xfrm>
          <a:off x="69088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DC7ACCCF-0D75-4C25-A4D2-2EC7FF3B4341}"/>
            </a:ext>
          </a:extLst>
        </xdr:cNvPr>
        <xdr:cNvSpPr txBox="1"/>
      </xdr:nvSpPr>
      <xdr:spPr>
        <a:xfrm>
          <a:off x="61150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76454</xdr:rowOff>
    </xdr:from>
    <xdr:to>
      <xdr:col>55</xdr:col>
      <xdr:colOff>50800</xdr:colOff>
      <xdr:row>84</xdr:row>
      <xdr:rowOff>6604</xdr:rowOff>
    </xdr:to>
    <xdr:sp macro="" textlink="">
      <xdr:nvSpPr>
        <xdr:cNvPr id="358" name="楕円 357">
          <a:extLst>
            <a:ext uri="{FF2B5EF4-FFF2-40B4-BE49-F238E27FC236}">
              <a16:creationId xmlns:a16="http://schemas.microsoft.com/office/drawing/2014/main" id="{BC32514E-3A39-4CFC-B6C4-2F085BD6B20B}"/>
            </a:ext>
          </a:extLst>
        </xdr:cNvPr>
        <xdr:cNvSpPr/>
      </xdr:nvSpPr>
      <xdr:spPr>
        <a:xfrm>
          <a:off x="9398000" y="13779754"/>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99331</xdr:rowOff>
    </xdr:from>
    <xdr:ext cx="469744" cy="259045"/>
    <xdr:sp macro="" textlink="">
      <xdr:nvSpPr>
        <xdr:cNvPr id="359" name="【福祉施設】&#10;一人当たり面積該当値テキスト">
          <a:extLst>
            <a:ext uri="{FF2B5EF4-FFF2-40B4-BE49-F238E27FC236}">
              <a16:creationId xmlns:a16="http://schemas.microsoft.com/office/drawing/2014/main" id="{FB76AC22-7618-4278-854A-B520990E1D78}"/>
            </a:ext>
          </a:extLst>
        </xdr:cNvPr>
        <xdr:cNvSpPr txBox="1"/>
      </xdr:nvSpPr>
      <xdr:spPr>
        <a:xfrm>
          <a:off x="9467850" y="13637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87885</xdr:rowOff>
    </xdr:from>
    <xdr:to>
      <xdr:col>50</xdr:col>
      <xdr:colOff>165100</xdr:colOff>
      <xdr:row>84</xdr:row>
      <xdr:rowOff>18035</xdr:rowOff>
    </xdr:to>
    <xdr:sp macro="" textlink="">
      <xdr:nvSpPr>
        <xdr:cNvPr id="360" name="楕円 359">
          <a:extLst>
            <a:ext uri="{FF2B5EF4-FFF2-40B4-BE49-F238E27FC236}">
              <a16:creationId xmlns:a16="http://schemas.microsoft.com/office/drawing/2014/main" id="{9F4D1C2C-CE82-4B99-8B05-68D8F17711EB}"/>
            </a:ext>
          </a:extLst>
        </xdr:cNvPr>
        <xdr:cNvSpPr/>
      </xdr:nvSpPr>
      <xdr:spPr>
        <a:xfrm>
          <a:off x="8636000" y="1379118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127254</xdr:rowOff>
    </xdr:from>
    <xdr:to>
      <xdr:col>55</xdr:col>
      <xdr:colOff>0</xdr:colOff>
      <xdr:row>83</xdr:row>
      <xdr:rowOff>138685</xdr:rowOff>
    </xdr:to>
    <xdr:cxnSp macro="">
      <xdr:nvCxnSpPr>
        <xdr:cNvPr id="361" name="直線コネクタ 360">
          <a:extLst>
            <a:ext uri="{FF2B5EF4-FFF2-40B4-BE49-F238E27FC236}">
              <a16:creationId xmlns:a16="http://schemas.microsoft.com/office/drawing/2014/main" id="{91D0A70B-3450-46E4-92B0-0F0DB96109D1}"/>
            </a:ext>
          </a:extLst>
        </xdr:cNvPr>
        <xdr:cNvCxnSpPr/>
      </xdr:nvCxnSpPr>
      <xdr:spPr>
        <a:xfrm flipV="1">
          <a:off x="8686800" y="13830554"/>
          <a:ext cx="74295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99313</xdr:rowOff>
    </xdr:from>
    <xdr:to>
      <xdr:col>46</xdr:col>
      <xdr:colOff>38100</xdr:colOff>
      <xdr:row>84</xdr:row>
      <xdr:rowOff>29463</xdr:rowOff>
    </xdr:to>
    <xdr:sp macro="" textlink="">
      <xdr:nvSpPr>
        <xdr:cNvPr id="362" name="楕円 361">
          <a:extLst>
            <a:ext uri="{FF2B5EF4-FFF2-40B4-BE49-F238E27FC236}">
              <a16:creationId xmlns:a16="http://schemas.microsoft.com/office/drawing/2014/main" id="{F038904A-A2C2-412E-ABED-CD18E438D3B4}"/>
            </a:ext>
          </a:extLst>
        </xdr:cNvPr>
        <xdr:cNvSpPr/>
      </xdr:nvSpPr>
      <xdr:spPr>
        <a:xfrm>
          <a:off x="7842250" y="1380261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138685</xdr:rowOff>
    </xdr:from>
    <xdr:to>
      <xdr:col>50</xdr:col>
      <xdr:colOff>114300</xdr:colOff>
      <xdr:row>83</xdr:row>
      <xdr:rowOff>150113</xdr:rowOff>
    </xdr:to>
    <xdr:cxnSp macro="">
      <xdr:nvCxnSpPr>
        <xdr:cNvPr id="363" name="直線コネクタ 362">
          <a:extLst>
            <a:ext uri="{FF2B5EF4-FFF2-40B4-BE49-F238E27FC236}">
              <a16:creationId xmlns:a16="http://schemas.microsoft.com/office/drawing/2014/main" id="{E1755D61-F5D7-4F6F-B655-8A7D9D062E5F}"/>
            </a:ext>
          </a:extLst>
        </xdr:cNvPr>
        <xdr:cNvCxnSpPr/>
      </xdr:nvCxnSpPr>
      <xdr:spPr>
        <a:xfrm flipV="1">
          <a:off x="7886700" y="13841985"/>
          <a:ext cx="800100" cy="11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108458</xdr:rowOff>
    </xdr:from>
    <xdr:to>
      <xdr:col>41</xdr:col>
      <xdr:colOff>101600</xdr:colOff>
      <xdr:row>84</xdr:row>
      <xdr:rowOff>38608</xdr:rowOff>
    </xdr:to>
    <xdr:sp macro="" textlink="">
      <xdr:nvSpPr>
        <xdr:cNvPr id="364" name="楕円 363">
          <a:extLst>
            <a:ext uri="{FF2B5EF4-FFF2-40B4-BE49-F238E27FC236}">
              <a16:creationId xmlns:a16="http://schemas.microsoft.com/office/drawing/2014/main" id="{3A66E03E-AC05-4B75-AA3E-C8A029944FC1}"/>
            </a:ext>
          </a:extLst>
        </xdr:cNvPr>
        <xdr:cNvSpPr/>
      </xdr:nvSpPr>
      <xdr:spPr>
        <a:xfrm>
          <a:off x="7029450" y="1381175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150113</xdr:rowOff>
    </xdr:from>
    <xdr:to>
      <xdr:col>45</xdr:col>
      <xdr:colOff>177800</xdr:colOff>
      <xdr:row>83</xdr:row>
      <xdr:rowOff>159258</xdr:rowOff>
    </xdr:to>
    <xdr:cxnSp macro="">
      <xdr:nvCxnSpPr>
        <xdr:cNvPr id="365" name="直線コネクタ 364">
          <a:extLst>
            <a:ext uri="{FF2B5EF4-FFF2-40B4-BE49-F238E27FC236}">
              <a16:creationId xmlns:a16="http://schemas.microsoft.com/office/drawing/2014/main" id="{76CF7382-722A-4829-88E1-EB4DF182A322}"/>
            </a:ext>
          </a:extLst>
        </xdr:cNvPr>
        <xdr:cNvCxnSpPr/>
      </xdr:nvCxnSpPr>
      <xdr:spPr>
        <a:xfrm flipV="1">
          <a:off x="7080250" y="13853413"/>
          <a:ext cx="806450" cy="9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115315</xdr:rowOff>
    </xdr:from>
    <xdr:to>
      <xdr:col>36</xdr:col>
      <xdr:colOff>165100</xdr:colOff>
      <xdr:row>84</xdr:row>
      <xdr:rowOff>45465</xdr:rowOff>
    </xdr:to>
    <xdr:sp macro="" textlink="">
      <xdr:nvSpPr>
        <xdr:cNvPr id="366" name="楕円 365">
          <a:extLst>
            <a:ext uri="{FF2B5EF4-FFF2-40B4-BE49-F238E27FC236}">
              <a16:creationId xmlns:a16="http://schemas.microsoft.com/office/drawing/2014/main" id="{3D11A98C-76EB-45DA-A381-24E9B0E34B63}"/>
            </a:ext>
          </a:extLst>
        </xdr:cNvPr>
        <xdr:cNvSpPr/>
      </xdr:nvSpPr>
      <xdr:spPr>
        <a:xfrm>
          <a:off x="6235700" y="1381861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159258</xdr:rowOff>
    </xdr:from>
    <xdr:to>
      <xdr:col>41</xdr:col>
      <xdr:colOff>50800</xdr:colOff>
      <xdr:row>83</xdr:row>
      <xdr:rowOff>166115</xdr:rowOff>
    </xdr:to>
    <xdr:cxnSp macro="">
      <xdr:nvCxnSpPr>
        <xdr:cNvPr id="367" name="直線コネクタ 366">
          <a:extLst>
            <a:ext uri="{FF2B5EF4-FFF2-40B4-BE49-F238E27FC236}">
              <a16:creationId xmlns:a16="http://schemas.microsoft.com/office/drawing/2014/main" id="{6DAC9F84-5F19-441B-8468-DE257B696F96}"/>
            </a:ext>
          </a:extLst>
        </xdr:cNvPr>
        <xdr:cNvCxnSpPr/>
      </xdr:nvCxnSpPr>
      <xdr:spPr>
        <a:xfrm flipV="1">
          <a:off x="6286500" y="13862558"/>
          <a:ext cx="793750" cy="6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61740</xdr:rowOff>
    </xdr:from>
    <xdr:ext cx="469744" cy="259045"/>
    <xdr:sp macro="" textlink="">
      <xdr:nvSpPr>
        <xdr:cNvPr id="368" name="n_1aveValue【福祉施設】&#10;一人当たり面積">
          <a:extLst>
            <a:ext uri="{FF2B5EF4-FFF2-40B4-BE49-F238E27FC236}">
              <a16:creationId xmlns:a16="http://schemas.microsoft.com/office/drawing/2014/main" id="{FF8C07F0-138D-45EA-ACF8-678A748F74FF}"/>
            </a:ext>
          </a:extLst>
        </xdr:cNvPr>
        <xdr:cNvSpPr txBox="1"/>
      </xdr:nvSpPr>
      <xdr:spPr>
        <a:xfrm>
          <a:off x="8458277" y="13930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73169</xdr:rowOff>
    </xdr:from>
    <xdr:ext cx="469744" cy="259045"/>
    <xdr:sp macro="" textlink="">
      <xdr:nvSpPr>
        <xdr:cNvPr id="369" name="n_2aveValue【福祉施設】&#10;一人当たり面積">
          <a:extLst>
            <a:ext uri="{FF2B5EF4-FFF2-40B4-BE49-F238E27FC236}">
              <a16:creationId xmlns:a16="http://schemas.microsoft.com/office/drawing/2014/main" id="{D00D7B4A-9BE3-4EC5-9946-8BF1B1E8C93F}"/>
            </a:ext>
          </a:extLst>
        </xdr:cNvPr>
        <xdr:cNvSpPr txBox="1"/>
      </xdr:nvSpPr>
      <xdr:spPr>
        <a:xfrm>
          <a:off x="7677227" y="13941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91457</xdr:rowOff>
    </xdr:from>
    <xdr:ext cx="469744" cy="259045"/>
    <xdr:sp macro="" textlink="">
      <xdr:nvSpPr>
        <xdr:cNvPr id="370" name="n_3aveValue【福祉施設】&#10;一人当たり面積">
          <a:extLst>
            <a:ext uri="{FF2B5EF4-FFF2-40B4-BE49-F238E27FC236}">
              <a16:creationId xmlns:a16="http://schemas.microsoft.com/office/drawing/2014/main" id="{E4D5AF21-F7D8-46BE-B6AF-B37C8098422A}"/>
            </a:ext>
          </a:extLst>
        </xdr:cNvPr>
        <xdr:cNvSpPr txBox="1"/>
      </xdr:nvSpPr>
      <xdr:spPr>
        <a:xfrm>
          <a:off x="6864427" y="13959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73169</xdr:rowOff>
    </xdr:from>
    <xdr:ext cx="469744" cy="259045"/>
    <xdr:sp macro="" textlink="">
      <xdr:nvSpPr>
        <xdr:cNvPr id="371" name="n_4aveValue【福祉施設】&#10;一人当たり面積">
          <a:extLst>
            <a:ext uri="{FF2B5EF4-FFF2-40B4-BE49-F238E27FC236}">
              <a16:creationId xmlns:a16="http://schemas.microsoft.com/office/drawing/2014/main" id="{E82B8E28-D016-492A-B45A-7F2A1EC17BBB}"/>
            </a:ext>
          </a:extLst>
        </xdr:cNvPr>
        <xdr:cNvSpPr txBox="1"/>
      </xdr:nvSpPr>
      <xdr:spPr>
        <a:xfrm>
          <a:off x="6070677" y="13941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34562</xdr:rowOff>
    </xdr:from>
    <xdr:ext cx="469744" cy="259045"/>
    <xdr:sp macro="" textlink="">
      <xdr:nvSpPr>
        <xdr:cNvPr id="372" name="n_1mainValue【福祉施設】&#10;一人当たり面積">
          <a:extLst>
            <a:ext uri="{FF2B5EF4-FFF2-40B4-BE49-F238E27FC236}">
              <a16:creationId xmlns:a16="http://schemas.microsoft.com/office/drawing/2014/main" id="{20CAE74C-EB69-4677-A066-40AE75C1CBFE}"/>
            </a:ext>
          </a:extLst>
        </xdr:cNvPr>
        <xdr:cNvSpPr txBox="1"/>
      </xdr:nvSpPr>
      <xdr:spPr>
        <a:xfrm>
          <a:off x="8458277" y="135727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45990</xdr:rowOff>
    </xdr:from>
    <xdr:ext cx="469744" cy="259045"/>
    <xdr:sp macro="" textlink="">
      <xdr:nvSpPr>
        <xdr:cNvPr id="373" name="n_2mainValue【福祉施設】&#10;一人当たり面積">
          <a:extLst>
            <a:ext uri="{FF2B5EF4-FFF2-40B4-BE49-F238E27FC236}">
              <a16:creationId xmlns:a16="http://schemas.microsoft.com/office/drawing/2014/main" id="{C136F0EC-D744-47AC-9028-10883F4AD393}"/>
            </a:ext>
          </a:extLst>
        </xdr:cNvPr>
        <xdr:cNvSpPr txBox="1"/>
      </xdr:nvSpPr>
      <xdr:spPr>
        <a:xfrm>
          <a:off x="7677227" y="13584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55135</xdr:rowOff>
    </xdr:from>
    <xdr:ext cx="469744" cy="259045"/>
    <xdr:sp macro="" textlink="">
      <xdr:nvSpPr>
        <xdr:cNvPr id="374" name="n_3mainValue【福祉施設】&#10;一人当たり面積">
          <a:extLst>
            <a:ext uri="{FF2B5EF4-FFF2-40B4-BE49-F238E27FC236}">
              <a16:creationId xmlns:a16="http://schemas.microsoft.com/office/drawing/2014/main" id="{D469F1E2-79AE-428C-86BC-4E77E7035711}"/>
            </a:ext>
          </a:extLst>
        </xdr:cNvPr>
        <xdr:cNvSpPr txBox="1"/>
      </xdr:nvSpPr>
      <xdr:spPr>
        <a:xfrm>
          <a:off x="6864427" y="13593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61992</xdr:rowOff>
    </xdr:from>
    <xdr:ext cx="469744" cy="259045"/>
    <xdr:sp macro="" textlink="">
      <xdr:nvSpPr>
        <xdr:cNvPr id="375" name="n_4mainValue【福祉施設】&#10;一人当たり面積">
          <a:extLst>
            <a:ext uri="{FF2B5EF4-FFF2-40B4-BE49-F238E27FC236}">
              <a16:creationId xmlns:a16="http://schemas.microsoft.com/office/drawing/2014/main" id="{F0A07F59-3930-4874-9EA8-27D067C024FF}"/>
            </a:ext>
          </a:extLst>
        </xdr:cNvPr>
        <xdr:cNvSpPr txBox="1"/>
      </xdr:nvSpPr>
      <xdr:spPr>
        <a:xfrm>
          <a:off x="6070677" y="13600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203767BB-6118-46ED-A702-03DFF04CBC9C}"/>
            </a:ext>
          </a:extLst>
        </xdr:cNvPr>
        <xdr:cNvSpPr/>
      </xdr:nvSpPr>
      <xdr:spPr>
        <a:xfrm>
          <a:off x="685800" y="15043150"/>
          <a:ext cx="426720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E7EDE2B5-35DB-4560-B892-B5067803239C}"/>
            </a:ext>
          </a:extLst>
        </xdr:cNvPr>
        <xdr:cNvSpPr/>
      </xdr:nvSpPr>
      <xdr:spPr>
        <a:xfrm>
          <a:off x="8128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9A2B8B47-3793-41DB-AED9-4789ABE5D439}"/>
            </a:ext>
          </a:extLst>
        </xdr:cNvPr>
        <xdr:cNvSpPr/>
      </xdr:nvSpPr>
      <xdr:spPr>
        <a:xfrm>
          <a:off x="8128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0AC3CE1A-547A-4BFD-8DCF-406709915090}"/>
            </a:ext>
          </a:extLst>
        </xdr:cNvPr>
        <xdr:cNvSpPr/>
      </xdr:nvSpPr>
      <xdr:spPr>
        <a:xfrm>
          <a:off x="17145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7F1F429C-1728-4948-B641-B86DE0ADF3CB}"/>
            </a:ext>
          </a:extLst>
        </xdr:cNvPr>
        <xdr:cNvSpPr/>
      </xdr:nvSpPr>
      <xdr:spPr>
        <a:xfrm>
          <a:off x="17145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4E6456F0-1E2A-46BF-8CB2-33B6D44C49BB}"/>
            </a:ext>
          </a:extLst>
        </xdr:cNvPr>
        <xdr:cNvSpPr/>
      </xdr:nvSpPr>
      <xdr:spPr>
        <a:xfrm>
          <a:off x="27432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4B316EE7-573D-4194-A525-0CB2A3C8BE97}"/>
            </a:ext>
          </a:extLst>
        </xdr:cNvPr>
        <xdr:cNvSpPr/>
      </xdr:nvSpPr>
      <xdr:spPr>
        <a:xfrm>
          <a:off x="27432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E9E03C4E-68EF-45A0-A69C-85C3FA8D3C67}"/>
            </a:ext>
          </a:extLst>
        </xdr:cNvPr>
        <xdr:cNvSpPr/>
      </xdr:nvSpPr>
      <xdr:spPr>
        <a:xfrm>
          <a:off x="685800" y="16148050"/>
          <a:ext cx="4267200"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93BE9296-C897-4B5F-973B-D3513B935475}"/>
            </a:ext>
          </a:extLst>
        </xdr:cNvPr>
        <xdr:cNvSpPr txBox="1"/>
      </xdr:nvSpPr>
      <xdr:spPr>
        <a:xfrm>
          <a:off x="666750" y="159639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22A46F08-2962-4A30-B647-EEC340A557B1}"/>
            </a:ext>
          </a:extLst>
        </xdr:cNvPr>
        <xdr:cNvCxnSpPr/>
      </xdr:nvCxnSpPr>
      <xdr:spPr>
        <a:xfrm>
          <a:off x="685800" y="18345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59D74295-E949-4833-B514-3DD0BBBD25BF}"/>
            </a:ext>
          </a:extLst>
        </xdr:cNvPr>
        <xdr:cNvSpPr txBox="1"/>
      </xdr:nvSpPr>
      <xdr:spPr>
        <a:xfrm>
          <a:off x="275771" y="18209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05B08306-FBE5-4040-B313-8E7B4A89B7F8}"/>
            </a:ext>
          </a:extLst>
        </xdr:cNvPr>
        <xdr:cNvCxnSpPr/>
      </xdr:nvCxnSpPr>
      <xdr:spPr>
        <a:xfrm>
          <a:off x="685800" y="18031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a:extLst>
            <a:ext uri="{FF2B5EF4-FFF2-40B4-BE49-F238E27FC236}">
              <a16:creationId xmlns:a16="http://schemas.microsoft.com/office/drawing/2014/main" id="{0201D50C-F9A8-429F-8209-345250539BCF}"/>
            </a:ext>
          </a:extLst>
        </xdr:cNvPr>
        <xdr:cNvSpPr txBox="1"/>
      </xdr:nvSpPr>
      <xdr:spPr>
        <a:xfrm>
          <a:off x="275771" y="178954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8250B268-4EC7-4064-90FA-F5D6A862669C}"/>
            </a:ext>
          </a:extLst>
        </xdr:cNvPr>
        <xdr:cNvCxnSpPr/>
      </xdr:nvCxnSpPr>
      <xdr:spPr>
        <a:xfrm>
          <a:off x="685800" y="177174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a:extLst>
            <a:ext uri="{FF2B5EF4-FFF2-40B4-BE49-F238E27FC236}">
              <a16:creationId xmlns:a16="http://schemas.microsoft.com/office/drawing/2014/main" id="{6C109AC3-E921-4EC6-8B9A-13D74843DDFB}"/>
            </a:ext>
          </a:extLst>
        </xdr:cNvPr>
        <xdr:cNvSpPr txBox="1"/>
      </xdr:nvSpPr>
      <xdr:spPr>
        <a:xfrm>
          <a:off x="339891" y="175815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28A17390-A274-409A-B033-416B445850D8}"/>
            </a:ext>
          </a:extLst>
        </xdr:cNvPr>
        <xdr:cNvCxnSpPr/>
      </xdr:nvCxnSpPr>
      <xdr:spPr>
        <a:xfrm>
          <a:off x="685800" y="1740353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a:extLst>
            <a:ext uri="{FF2B5EF4-FFF2-40B4-BE49-F238E27FC236}">
              <a16:creationId xmlns:a16="http://schemas.microsoft.com/office/drawing/2014/main" id="{EB9BDC74-AAE8-4CBA-875A-9E1CFF476749}"/>
            </a:ext>
          </a:extLst>
        </xdr:cNvPr>
        <xdr:cNvSpPr txBox="1"/>
      </xdr:nvSpPr>
      <xdr:spPr>
        <a:xfrm>
          <a:off x="339891" y="172676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82D9CEAE-3C45-4DCD-B9F0-679268D02F7F}"/>
            </a:ext>
          </a:extLst>
        </xdr:cNvPr>
        <xdr:cNvCxnSpPr/>
      </xdr:nvCxnSpPr>
      <xdr:spPr>
        <a:xfrm>
          <a:off x="685800" y="1708966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a:extLst>
            <a:ext uri="{FF2B5EF4-FFF2-40B4-BE49-F238E27FC236}">
              <a16:creationId xmlns:a16="http://schemas.microsoft.com/office/drawing/2014/main" id="{B72F9663-A0EF-499C-81EB-AC721364821D}"/>
            </a:ext>
          </a:extLst>
        </xdr:cNvPr>
        <xdr:cNvSpPr txBox="1"/>
      </xdr:nvSpPr>
      <xdr:spPr>
        <a:xfrm>
          <a:off x="339891" y="169537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A04C79FC-5A29-47FC-9688-C1697AA51B86}"/>
            </a:ext>
          </a:extLst>
        </xdr:cNvPr>
        <xdr:cNvCxnSpPr/>
      </xdr:nvCxnSpPr>
      <xdr:spPr>
        <a:xfrm>
          <a:off x="685800" y="167757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a:extLst>
            <a:ext uri="{FF2B5EF4-FFF2-40B4-BE49-F238E27FC236}">
              <a16:creationId xmlns:a16="http://schemas.microsoft.com/office/drawing/2014/main" id="{8CDC176B-5A05-41B9-ABF6-19ED7C87ACA6}"/>
            </a:ext>
          </a:extLst>
        </xdr:cNvPr>
        <xdr:cNvSpPr txBox="1"/>
      </xdr:nvSpPr>
      <xdr:spPr>
        <a:xfrm>
          <a:off x="339891" y="16639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C72B016D-70D3-4496-B3E2-5757CBC34797}"/>
            </a:ext>
          </a:extLst>
        </xdr:cNvPr>
        <xdr:cNvCxnSpPr/>
      </xdr:nvCxnSpPr>
      <xdr:spPr>
        <a:xfrm>
          <a:off x="685800" y="164619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a:extLst>
            <a:ext uri="{FF2B5EF4-FFF2-40B4-BE49-F238E27FC236}">
              <a16:creationId xmlns:a16="http://schemas.microsoft.com/office/drawing/2014/main" id="{998C9007-0230-4CC4-B89F-09DFB4F5F7FF}"/>
            </a:ext>
          </a:extLst>
        </xdr:cNvPr>
        <xdr:cNvSpPr txBox="1"/>
      </xdr:nvSpPr>
      <xdr:spPr>
        <a:xfrm>
          <a:off x="384961" y="163260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6650B7B0-EF6F-49BD-8426-8DC5E2535357}"/>
            </a:ext>
          </a:extLst>
        </xdr:cNvPr>
        <xdr:cNvCxnSpPr/>
      </xdr:nvCxnSpPr>
      <xdr:spPr>
        <a:xfrm>
          <a:off x="685800" y="16148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市民会館】&#10;有形固定資産減価償却率グラフ枠">
          <a:extLst>
            <a:ext uri="{FF2B5EF4-FFF2-40B4-BE49-F238E27FC236}">
              <a16:creationId xmlns:a16="http://schemas.microsoft.com/office/drawing/2014/main" id="{5ABE33B4-EEC3-4866-A4DE-BD92E496C55A}"/>
            </a:ext>
          </a:extLst>
        </xdr:cNvPr>
        <xdr:cNvSpPr/>
      </xdr:nvSpPr>
      <xdr:spPr>
        <a:xfrm>
          <a:off x="685800" y="16148050"/>
          <a:ext cx="4267200"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20682</xdr:rowOff>
    </xdr:from>
    <xdr:to>
      <xdr:col>24</xdr:col>
      <xdr:colOff>62865</xdr:colOff>
      <xdr:row>109</xdr:row>
      <xdr:rowOff>35379</xdr:rowOff>
    </xdr:to>
    <xdr:cxnSp macro="">
      <xdr:nvCxnSpPr>
        <xdr:cNvPr id="401" name="直線コネクタ 400">
          <a:extLst>
            <a:ext uri="{FF2B5EF4-FFF2-40B4-BE49-F238E27FC236}">
              <a16:creationId xmlns:a16="http://schemas.microsoft.com/office/drawing/2014/main" id="{24CAF72F-0C9F-4C27-88E1-ACAA7F813F2D}"/>
            </a:ext>
          </a:extLst>
        </xdr:cNvPr>
        <xdr:cNvCxnSpPr/>
      </xdr:nvCxnSpPr>
      <xdr:spPr>
        <a:xfrm flipV="1">
          <a:off x="4177665" y="16530682"/>
          <a:ext cx="0" cy="15005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2" name="【市民会館】&#10;有形固定資産減価償却率最小値テキスト">
          <a:extLst>
            <a:ext uri="{FF2B5EF4-FFF2-40B4-BE49-F238E27FC236}">
              <a16:creationId xmlns:a16="http://schemas.microsoft.com/office/drawing/2014/main" id="{F771BBF0-DD06-44F7-8CCE-03D8CB1F7FC4}"/>
            </a:ext>
          </a:extLst>
        </xdr:cNvPr>
        <xdr:cNvSpPr txBox="1"/>
      </xdr:nvSpPr>
      <xdr:spPr>
        <a:xfrm>
          <a:off x="4216400" y="18035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3" name="直線コネクタ 402">
          <a:extLst>
            <a:ext uri="{FF2B5EF4-FFF2-40B4-BE49-F238E27FC236}">
              <a16:creationId xmlns:a16="http://schemas.microsoft.com/office/drawing/2014/main" id="{76C5EB15-4FC6-4D17-BD18-2E84AFC004EC}"/>
            </a:ext>
          </a:extLst>
        </xdr:cNvPr>
        <xdr:cNvCxnSpPr/>
      </xdr:nvCxnSpPr>
      <xdr:spPr>
        <a:xfrm>
          <a:off x="4108450" y="1803127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138809</xdr:rowOff>
    </xdr:from>
    <xdr:ext cx="340478" cy="259045"/>
    <xdr:sp macro="" textlink="">
      <xdr:nvSpPr>
        <xdr:cNvPr id="404" name="【市民会館】&#10;有形固定資産減価償却率最大値テキスト">
          <a:extLst>
            <a:ext uri="{FF2B5EF4-FFF2-40B4-BE49-F238E27FC236}">
              <a16:creationId xmlns:a16="http://schemas.microsoft.com/office/drawing/2014/main" id="{B3616DE6-A8FA-4F3E-A853-C0DB8FF4196F}"/>
            </a:ext>
          </a:extLst>
        </xdr:cNvPr>
        <xdr:cNvSpPr txBox="1"/>
      </xdr:nvSpPr>
      <xdr:spPr>
        <a:xfrm>
          <a:off x="4216400" y="1631860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20682</xdr:rowOff>
    </xdr:from>
    <xdr:to>
      <xdr:col>24</xdr:col>
      <xdr:colOff>152400</xdr:colOff>
      <xdr:row>100</xdr:row>
      <xdr:rowOff>20682</xdr:rowOff>
    </xdr:to>
    <xdr:cxnSp macro="">
      <xdr:nvCxnSpPr>
        <xdr:cNvPr id="405" name="直線コネクタ 404">
          <a:extLst>
            <a:ext uri="{FF2B5EF4-FFF2-40B4-BE49-F238E27FC236}">
              <a16:creationId xmlns:a16="http://schemas.microsoft.com/office/drawing/2014/main" id="{E9CF116E-07FF-4C4F-8CEC-ACA04B06342E}"/>
            </a:ext>
          </a:extLst>
        </xdr:cNvPr>
        <xdr:cNvCxnSpPr/>
      </xdr:nvCxnSpPr>
      <xdr:spPr>
        <a:xfrm>
          <a:off x="4108450" y="1653068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103795</xdr:rowOff>
    </xdr:from>
    <xdr:ext cx="405111" cy="259045"/>
    <xdr:sp macro="" textlink="">
      <xdr:nvSpPr>
        <xdr:cNvPr id="406" name="【市民会館】&#10;有形固定資産減価償却率平均値テキスト">
          <a:extLst>
            <a:ext uri="{FF2B5EF4-FFF2-40B4-BE49-F238E27FC236}">
              <a16:creationId xmlns:a16="http://schemas.microsoft.com/office/drawing/2014/main" id="{55F3CCE8-3FAA-4D14-B368-B6976F1EAF70}"/>
            </a:ext>
          </a:extLst>
        </xdr:cNvPr>
        <xdr:cNvSpPr txBox="1"/>
      </xdr:nvSpPr>
      <xdr:spPr>
        <a:xfrm>
          <a:off x="4216400" y="1710909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80918</xdr:rowOff>
    </xdr:from>
    <xdr:to>
      <xdr:col>24</xdr:col>
      <xdr:colOff>114300</xdr:colOff>
      <xdr:row>105</xdr:row>
      <xdr:rowOff>11068</xdr:rowOff>
    </xdr:to>
    <xdr:sp macro="" textlink="">
      <xdr:nvSpPr>
        <xdr:cNvPr id="407" name="フローチャート: 判断 406">
          <a:extLst>
            <a:ext uri="{FF2B5EF4-FFF2-40B4-BE49-F238E27FC236}">
              <a16:creationId xmlns:a16="http://schemas.microsoft.com/office/drawing/2014/main" id="{0BBD7A85-1E12-4863-9B2F-CC0528BF030D}"/>
            </a:ext>
          </a:extLst>
        </xdr:cNvPr>
        <xdr:cNvSpPr/>
      </xdr:nvSpPr>
      <xdr:spPr>
        <a:xfrm>
          <a:off x="4127500" y="1725131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90714</xdr:rowOff>
    </xdr:from>
    <xdr:to>
      <xdr:col>20</xdr:col>
      <xdr:colOff>38100</xdr:colOff>
      <xdr:row>105</xdr:row>
      <xdr:rowOff>20864</xdr:rowOff>
    </xdr:to>
    <xdr:sp macro="" textlink="">
      <xdr:nvSpPr>
        <xdr:cNvPr id="408" name="フローチャート: 判断 407">
          <a:extLst>
            <a:ext uri="{FF2B5EF4-FFF2-40B4-BE49-F238E27FC236}">
              <a16:creationId xmlns:a16="http://schemas.microsoft.com/office/drawing/2014/main" id="{DFEA70CE-4C91-4DEA-8756-BE98F6D8B707}"/>
            </a:ext>
          </a:extLst>
        </xdr:cNvPr>
        <xdr:cNvSpPr/>
      </xdr:nvSpPr>
      <xdr:spPr>
        <a:xfrm>
          <a:off x="3384550" y="1726111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77651</xdr:rowOff>
    </xdr:from>
    <xdr:to>
      <xdr:col>15</xdr:col>
      <xdr:colOff>101600</xdr:colOff>
      <xdr:row>105</xdr:row>
      <xdr:rowOff>7801</xdr:rowOff>
    </xdr:to>
    <xdr:sp macro="" textlink="">
      <xdr:nvSpPr>
        <xdr:cNvPr id="409" name="フローチャート: 判断 408">
          <a:extLst>
            <a:ext uri="{FF2B5EF4-FFF2-40B4-BE49-F238E27FC236}">
              <a16:creationId xmlns:a16="http://schemas.microsoft.com/office/drawing/2014/main" id="{69C8D568-7489-4438-8E32-27CADEB67C71}"/>
            </a:ext>
          </a:extLst>
        </xdr:cNvPr>
        <xdr:cNvSpPr/>
      </xdr:nvSpPr>
      <xdr:spPr>
        <a:xfrm>
          <a:off x="2571750" y="1724805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48261</xdr:rowOff>
    </xdr:from>
    <xdr:to>
      <xdr:col>10</xdr:col>
      <xdr:colOff>165100</xdr:colOff>
      <xdr:row>104</xdr:row>
      <xdr:rowOff>149861</xdr:rowOff>
    </xdr:to>
    <xdr:sp macro="" textlink="">
      <xdr:nvSpPr>
        <xdr:cNvPr id="410" name="フローチャート: 判断 409">
          <a:extLst>
            <a:ext uri="{FF2B5EF4-FFF2-40B4-BE49-F238E27FC236}">
              <a16:creationId xmlns:a16="http://schemas.microsoft.com/office/drawing/2014/main" id="{D84D5059-A32F-43FC-BA41-B651110651E1}"/>
            </a:ext>
          </a:extLst>
        </xdr:cNvPr>
        <xdr:cNvSpPr/>
      </xdr:nvSpPr>
      <xdr:spPr>
        <a:xfrm>
          <a:off x="1778000" y="17218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46627</xdr:rowOff>
    </xdr:from>
    <xdr:to>
      <xdr:col>6</xdr:col>
      <xdr:colOff>38100</xdr:colOff>
      <xdr:row>104</xdr:row>
      <xdr:rowOff>148227</xdr:rowOff>
    </xdr:to>
    <xdr:sp macro="" textlink="">
      <xdr:nvSpPr>
        <xdr:cNvPr id="411" name="フローチャート: 判断 410">
          <a:extLst>
            <a:ext uri="{FF2B5EF4-FFF2-40B4-BE49-F238E27FC236}">
              <a16:creationId xmlns:a16="http://schemas.microsoft.com/office/drawing/2014/main" id="{B1580981-1AA3-4801-BE14-AF392F9A9E27}"/>
            </a:ext>
          </a:extLst>
        </xdr:cNvPr>
        <xdr:cNvSpPr/>
      </xdr:nvSpPr>
      <xdr:spPr>
        <a:xfrm>
          <a:off x="984250" y="1721702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35370065-9F44-4E34-BB5E-233B559C0129}"/>
            </a:ext>
          </a:extLst>
        </xdr:cNvPr>
        <xdr:cNvSpPr txBox="1"/>
      </xdr:nvSpPr>
      <xdr:spPr>
        <a:xfrm>
          <a:off x="40068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518CBBDE-60D2-461D-A497-5728841A7202}"/>
            </a:ext>
          </a:extLst>
        </xdr:cNvPr>
        <xdr:cNvSpPr txBox="1"/>
      </xdr:nvSpPr>
      <xdr:spPr>
        <a:xfrm>
          <a:off x="32575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69AF2C6D-2B5B-46BB-A0B1-E3A7308DE0D6}"/>
            </a:ext>
          </a:extLst>
        </xdr:cNvPr>
        <xdr:cNvSpPr txBox="1"/>
      </xdr:nvSpPr>
      <xdr:spPr>
        <a:xfrm>
          <a:off x="24511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07310531-460A-4173-9856-CBD07CC111C0}"/>
            </a:ext>
          </a:extLst>
        </xdr:cNvPr>
        <xdr:cNvSpPr txBox="1"/>
      </xdr:nvSpPr>
      <xdr:spPr>
        <a:xfrm>
          <a:off x="16573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8F755681-53CA-4567-B1C9-719384D2DD45}"/>
            </a:ext>
          </a:extLst>
        </xdr:cNvPr>
        <xdr:cNvSpPr txBox="1"/>
      </xdr:nvSpPr>
      <xdr:spPr>
        <a:xfrm>
          <a:off x="8572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56424</xdr:rowOff>
    </xdr:from>
    <xdr:to>
      <xdr:col>24</xdr:col>
      <xdr:colOff>114300</xdr:colOff>
      <xdr:row>105</xdr:row>
      <xdr:rowOff>158024</xdr:rowOff>
    </xdr:to>
    <xdr:sp macro="" textlink="">
      <xdr:nvSpPr>
        <xdr:cNvPr id="417" name="楕円 416">
          <a:extLst>
            <a:ext uri="{FF2B5EF4-FFF2-40B4-BE49-F238E27FC236}">
              <a16:creationId xmlns:a16="http://schemas.microsoft.com/office/drawing/2014/main" id="{CB47B14F-5675-4E66-9346-3D3D1AAB6961}"/>
            </a:ext>
          </a:extLst>
        </xdr:cNvPr>
        <xdr:cNvSpPr/>
      </xdr:nvSpPr>
      <xdr:spPr>
        <a:xfrm>
          <a:off x="4127500" y="17391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34851</xdr:rowOff>
    </xdr:from>
    <xdr:ext cx="405111" cy="259045"/>
    <xdr:sp macro="" textlink="">
      <xdr:nvSpPr>
        <xdr:cNvPr id="418" name="【市民会館】&#10;有形固定資産減価償却率該当値テキスト">
          <a:extLst>
            <a:ext uri="{FF2B5EF4-FFF2-40B4-BE49-F238E27FC236}">
              <a16:creationId xmlns:a16="http://schemas.microsoft.com/office/drawing/2014/main" id="{794EC803-6A5A-4F0F-961C-62EF62021B56}"/>
            </a:ext>
          </a:extLst>
        </xdr:cNvPr>
        <xdr:cNvSpPr txBox="1"/>
      </xdr:nvSpPr>
      <xdr:spPr>
        <a:xfrm>
          <a:off x="4216400" y="173703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54792</xdr:rowOff>
    </xdr:from>
    <xdr:to>
      <xdr:col>20</xdr:col>
      <xdr:colOff>38100</xdr:colOff>
      <xdr:row>105</xdr:row>
      <xdr:rowOff>156392</xdr:rowOff>
    </xdr:to>
    <xdr:sp macro="" textlink="">
      <xdr:nvSpPr>
        <xdr:cNvPr id="419" name="楕円 418">
          <a:extLst>
            <a:ext uri="{FF2B5EF4-FFF2-40B4-BE49-F238E27FC236}">
              <a16:creationId xmlns:a16="http://schemas.microsoft.com/office/drawing/2014/main" id="{57BE431B-9284-4C28-92A6-484824167776}"/>
            </a:ext>
          </a:extLst>
        </xdr:cNvPr>
        <xdr:cNvSpPr/>
      </xdr:nvSpPr>
      <xdr:spPr>
        <a:xfrm>
          <a:off x="3384550" y="1739029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105592</xdr:rowOff>
    </xdr:from>
    <xdr:to>
      <xdr:col>24</xdr:col>
      <xdr:colOff>63500</xdr:colOff>
      <xdr:row>105</xdr:row>
      <xdr:rowOff>107224</xdr:rowOff>
    </xdr:to>
    <xdr:cxnSp macro="">
      <xdr:nvCxnSpPr>
        <xdr:cNvPr id="420" name="直線コネクタ 419">
          <a:extLst>
            <a:ext uri="{FF2B5EF4-FFF2-40B4-BE49-F238E27FC236}">
              <a16:creationId xmlns:a16="http://schemas.microsoft.com/office/drawing/2014/main" id="{CBDD4092-6C87-4E15-8103-8D51195ED081}"/>
            </a:ext>
          </a:extLst>
        </xdr:cNvPr>
        <xdr:cNvCxnSpPr/>
      </xdr:nvCxnSpPr>
      <xdr:spPr>
        <a:xfrm>
          <a:off x="3429000" y="17441092"/>
          <a:ext cx="7493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31931</xdr:rowOff>
    </xdr:from>
    <xdr:to>
      <xdr:col>15</xdr:col>
      <xdr:colOff>101600</xdr:colOff>
      <xdr:row>105</xdr:row>
      <xdr:rowOff>133531</xdr:rowOff>
    </xdr:to>
    <xdr:sp macro="" textlink="">
      <xdr:nvSpPr>
        <xdr:cNvPr id="421" name="楕円 420">
          <a:extLst>
            <a:ext uri="{FF2B5EF4-FFF2-40B4-BE49-F238E27FC236}">
              <a16:creationId xmlns:a16="http://schemas.microsoft.com/office/drawing/2014/main" id="{0CFF3C5D-65B8-41B1-9C8B-EAC345F3A8F0}"/>
            </a:ext>
          </a:extLst>
        </xdr:cNvPr>
        <xdr:cNvSpPr/>
      </xdr:nvSpPr>
      <xdr:spPr>
        <a:xfrm>
          <a:off x="2571750" y="17367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82731</xdr:rowOff>
    </xdr:from>
    <xdr:to>
      <xdr:col>19</xdr:col>
      <xdr:colOff>177800</xdr:colOff>
      <xdr:row>105</xdr:row>
      <xdr:rowOff>105592</xdr:rowOff>
    </xdr:to>
    <xdr:cxnSp macro="">
      <xdr:nvCxnSpPr>
        <xdr:cNvPr id="422" name="直線コネクタ 421">
          <a:extLst>
            <a:ext uri="{FF2B5EF4-FFF2-40B4-BE49-F238E27FC236}">
              <a16:creationId xmlns:a16="http://schemas.microsoft.com/office/drawing/2014/main" id="{83F3E040-19BC-46B4-BFCF-96EF63FB7638}"/>
            </a:ext>
          </a:extLst>
        </xdr:cNvPr>
        <xdr:cNvCxnSpPr/>
      </xdr:nvCxnSpPr>
      <xdr:spPr>
        <a:xfrm>
          <a:off x="2622550" y="17418231"/>
          <a:ext cx="80645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170724</xdr:rowOff>
    </xdr:from>
    <xdr:to>
      <xdr:col>10</xdr:col>
      <xdr:colOff>165100</xdr:colOff>
      <xdr:row>105</xdr:row>
      <xdr:rowOff>100874</xdr:rowOff>
    </xdr:to>
    <xdr:sp macro="" textlink="">
      <xdr:nvSpPr>
        <xdr:cNvPr id="423" name="楕円 422">
          <a:extLst>
            <a:ext uri="{FF2B5EF4-FFF2-40B4-BE49-F238E27FC236}">
              <a16:creationId xmlns:a16="http://schemas.microsoft.com/office/drawing/2014/main" id="{15CE9A82-B5EC-4E5B-8E53-2EA942E588C6}"/>
            </a:ext>
          </a:extLst>
        </xdr:cNvPr>
        <xdr:cNvSpPr/>
      </xdr:nvSpPr>
      <xdr:spPr>
        <a:xfrm>
          <a:off x="1778000" y="17334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50074</xdr:rowOff>
    </xdr:from>
    <xdr:to>
      <xdr:col>15</xdr:col>
      <xdr:colOff>50800</xdr:colOff>
      <xdr:row>105</xdr:row>
      <xdr:rowOff>82731</xdr:rowOff>
    </xdr:to>
    <xdr:cxnSp macro="">
      <xdr:nvCxnSpPr>
        <xdr:cNvPr id="424" name="直線コネクタ 423">
          <a:extLst>
            <a:ext uri="{FF2B5EF4-FFF2-40B4-BE49-F238E27FC236}">
              <a16:creationId xmlns:a16="http://schemas.microsoft.com/office/drawing/2014/main" id="{D97C3074-F36B-4F92-B5C8-7DC89D1A4882}"/>
            </a:ext>
          </a:extLst>
        </xdr:cNvPr>
        <xdr:cNvCxnSpPr/>
      </xdr:nvCxnSpPr>
      <xdr:spPr>
        <a:xfrm>
          <a:off x="1828800" y="17385574"/>
          <a:ext cx="79375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136434</xdr:rowOff>
    </xdr:from>
    <xdr:to>
      <xdr:col>6</xdr:col>
      <xdr:colOff>38100</xdr:colOff>
      <xdr:row>105</xdr:row>
      <xdr:rowOff>66584</xdr:rowOff>
    </xdr:to>
    <xdr:sp macro="" textlink="">
      <xdr:nvSpPr>
        <xdr:cNvPr id="425" name="楕円 424">
          <a:extLst>
            <a:ext uri="{FF2B5EF4-FFF2-40B4-BE49-F238E27FC236}">
              <a16:creationId xmlns:a16="http://schemas.microsoft.com/office/drawing/2014/main" id="{84428403-384F-4DFC-809C-951F0BF1ACEC}"/>
            </a:ext>
          </a:extLst>
        </xdr:cNvPr>
        <xdr:cNvSpPr/>
      </xdr:nvSpPr>
      <xdr:spPr>
        <a:xfrm>
          <a:off x="984250" y="17306834"/>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15784</xdr:rowOff>
    </xdr:from>
    <xdr:to>
      <xdr:col>10</xdr:col>
      <xdr:colOff>114300</xdr:colOff>
      <xdr:row>105</xdr:row>
      <xdr:rowOff>50074</xdr:rowOff>
    </xdr:to>
    <xdr:cxnSp macro="">
      <xdr:nvCxnSpPr>
        <xdr:cNvPr id="426" name="直線コネクタ 425">
          <a:extLst>
            <a:ext uri="{FF2B5EF4-FFF2-40B4-BE49-F238E27FC236}">
              <a16:creationId xmlns:a16="http://schemas.microsoft.com/office/drawing/2014/main" id="{70F4F118-3217-424E-A328-48644210B29A}"/>
            </a:ext>
          </a:extLst>
        </xdr:cNvPr>
        <xdr:cNvCxnSpPr/>
      </xdr:nvCxnSpPr>
      <xdr:spPr>
        <a:xfrm>
          <a:off x="1028700" y="17351284"/>
          <a:ext cx="8001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37391</xdr:rowOff>
    </xdr:from>
    <xdr:ext cx="405111" cy="259045"/>
    <xdr:sp macro="" textlink="">
      <xdr:nvSpPr>
        <xdr:cNvPr id="427" name="n_1aveValue【市民会館】&#10;有形固定資産減価償却率">
          <a:extLst>
            <a:ext uri="{FF2B5EF4-FFF2-40B4-BE49-F238E27FC236}">
              <a16:creationId xmlns:a16="http://schemas.microsoft.com/office/drawing/2014/main" id="{3175871A-EE83-40A2-AC98-60E8EE9B2A48}"/>
            </a:ext>
          </a:extLst>
        </xdr:cNvPr>
        <xdr:cNvSpPr txBox="1"/>
      </xdr:nvSpPr>
      <xdr:spPr>
        <a:xfrm>
          <a:off x="3239144" y="17042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24328</xdr:rowOff>
    </xdr:from>
    <xdr:ext cx="405111" cy="259045"/>
    <xdr:sp macro="" textlink="">
      <xdr:nvSpPr>
        <xdr:cNvPr id="428" name="n_2aveValue【市民会館】&#10;有形固定資産減価償却率">
          <a:extLst>
            <a:ext uri="{FF2B5EF4-FFF2-40B4-BE49-F238E27FC236}">
              <a16:creationId xmlns:a16="http://schemas.microsoft.com/office/drawing/2014/main" id="{F906134F-E4C8-4EDB-8367-1D24D7AA2A8D}"/>
            </a:ext>
          </a:extLst>
        </xdr:cNvPr>
        <xdr:cNvSpPr txBox="1"/>
      </xdr:nvSpPr>
      <xdr:spPr>
        <a:xfrm>
          <a:off x="2439044" y="170296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166388</xdr:rowOff>
    </xdr:from>
    <xdr:ext cx="405111" cy="259045"/>
    <xdr:sp macro="" textlink="">
      <xdr:nvSpPr>
        <xdr:cNvPr id="429" name="n_3aveValue【市民会館】&#10;有形固定資産減価償却率">
          <a:extLst>
            <a:ext uri="{FF2B5EF4-FFF2-40B4-BE49-F238E27FC236}">
              <a16:creationId xmlns:a16="http://schemas.microsoft.com/office/drawing/2014/main" id="{575465ED-6712-4C27-88D4-032E9566BF8C}"/>
            </a:ext>
          </a:extLst>
        </xdr:cNvPr>
        <xdr:cNvSpPr txBox="1"/>
      </xdr:nvSpPr>
      <xdr:spPr>
        <a:xfrm>
          <a:off x="1645294" y="17006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164754</xdr:rowOff>
    </xdr:from>
    <xdr:ext cx="405111" cy="259045"/>
    <xdr:sp macro="" textlink="">
      <xdr:nvSpPr>
        <xdr:cNvPr id="430" name="n_4aveValue【市民会館】&#10;有形固定資産減価償却率">
          <a:extLst>
            <a:ext uri="{FF2B5EF4-FFF2-40B4-BE49-F238E27FC236}">
              <a16:creationId xmlns:a16="http://schemas.microsoft.com/office/drawing/2014/main" id="{3059CAD6-1477-46E1-BBF7-6C31CAECA457}"/>
            </a:ext>
          </a:extLst>
        </xdr:cNvPr>
        <xdr:cNvSpPr txBox="1"/>
      </xdr:nvSpPr>
      <xdr:spPr>
        <a:xfrm>
          <a:off x="851544" y="170049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147519</xdr:rowOff>
    </xdr:from>
    <xdr:ext cx="405111" cy="259045"/>
    <xdr:sp macro="" textlink="">
      <xdr:nvSpPr>
        <xdr:cNvPr id="431" name="n_1mainValue【市民会館】&#10;有形固定資産減価償却率">
          <a:extLst>
            <a:ext uri="{FF2B5EF4-FFF2-40B4-BE49-F238E27FC236}">
              <a16:creationId xmlns:a16="http://schemas.microsoft.com/office/drawing/2014/main" id="{C5DF655C-698A-4E8B-8792-01E3C1255316}"/>
            </a:ext>
          </a:extLst>
        </xdr:cNvPr>
        <xdr:cNvSpPr txBox="1"/>
      </xdr:nvSpPr>
      <xdr:spPr>
        <a:xfrm>
          <a:off x="3239144" y="174830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124658</xdr:rowOff>
    </xdr:from>
    <xdr:ext cx="405111" cy="259045"/>
    <xdr:sp macro="" textlink="">
      <xdr:nvSpPr>
        <xdr:cNvPr id="432" name="n_2mainValue【市民会館】&#10;有形固定資産減価償却率">
          <a:extLst>
            <a:ext uri="{FF2B5EF4-FFF2-40B4-BE49-F238E27FC236}">
              <a16:creationId xmlns:a16="http://schemas.microsoft.com/office/drawing/2014/main" id="{C7D7CABA-5CC8-41CC-ABFA-4D86DE99AD6D}"/>
            </a:ext>
          </a:extLst>
        </xdr:cNvPr>
        <xdr:cNvSpPr txBox="1"/>
      </xdr:nvSpPr>
      <xdr:spPr>
        <a:xfrm>
          <a:off x="2439044" y="174601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92001</xdr:rowOff>
    </xdr:from>
    <xdr:ext cx="405111" cy="259045"/>
    <xdr:sp macro="" textlink="">
      <xdr:nvSpPr>
        <xdr:cNvPr id="433" name="n_3mainValue【市民会館】&#10;有形固定資産減価償却率">
          <a:extLst>
            <a:ext uri="{FF2B5EF4-FFF2-40B4-BE49-F238E27FC236}">
              <a16:creationId xmlns:a16="http://schemas.microsoft.com/office/drawing/2014/main" id="{F41F4428-72AD-4E0E-846B-FEE5CADAD1AC}"/>
            </a:ext>
          </a:extLst>
        </xdr:cNvPr>
        <xdr:cNvSpPr txBox="1"/>
      </xdr:nvSpPr>
      <xdr:spPr>
        <a:xfrm>
          <a:off x="1645294" y="174275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57711</xdr:rowOff>
    </xdr:from>
    <xdr:ext cx="405111" cy="259045"/>
    <xdr:sp macro="" textlink="">
      <xdr:nvSpPr>
        <xdr:cNvPr id="434" name="n_4mainValue【市民会館】&#10;有形固定資産減価償却率">
          <a:extLst>
            <a:ext uri="{FF2B5EF4-FFF2-40B4-BE49-F238E27FC236}">
              <a16:creationId xmlns:a16="http://schemas.microsoft.com/office/drawing/2014/main" id="{B7B3C689-2824-4305-BC9B-0448075F1DE9}"/>
            </a:ext>
          </a:extLst>
        </xdr:cNvPr>
        <xdr:cNvSpPr txBox="1"/>
      </xdr:nvSpPr>
      <xdr:spPr>
        <a:xfrm>
          <a:off x="851544" y="173932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06991B68-B212-47F8-8F3C-6DCD15EFFA0F}"/>
            </a:ext>
          </a:extLst>
        </xdr:cNvPr>
        <xdr:cNvSpPr/>
      </xdr:nvSpPr>
      <xdr:spPr>
        <a:xfrm>
          <a:off x="5956300" y="15043150"/>
          <a:ext cx="424815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54CE46BE-E8FB-4819-A373-A7056C49083E}"/>
            </a:ext>
          </a:extLst>
        </xdr:cNvPr>
        <xdr:cNvSpPr/>
      </xdr:nvSpPr>
      <xdr:spPr>
        <a:xfrm>
          <a:off x="606425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B08A4CE2-EDA3-46B3-8E59-EAA13B3F7450}"/>
            </a:ext>
          </a:extLst>
        </xdr:cNvPr>
        <xdr:cNvSpPr/>
      </xdr:nvSpPr>
      <xdr:spPr>
        <a:xfrm>
          <a:off x="606425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F14DC5B9-4604-4514-85E0-BC2464FBBD08}"/>
            </a:ext>
          </a:extLst>
        </xdr:cNvPr>
        <xdr:cNvSpPr/>
      </xdr:nvSpPr>
      <xdr:spPr>
        <a:xfrm>
          <a:off x="69850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F64C43D6-0F17-4D90-A52B-1B693562D2D9}"/>
            </a:ext>
          </a:extLst>
        </xdr:cNvPr>
        <xdr:cNvSpPr/>
      </xdr:nvSpPr>
      <xdr:spPr>
        <a:xfrm>
          <a:off x="69850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AE700403-F0BF-4139-B3D6-7359CC7A1169}"/>
            </a:ext>
          </a:extLst>
        </xdr:cNvPr>
        <xdr:cNvSpPr/>
      </xdr:nvSpPr>
      <xdr:spPr>
        <a:xfrm>
          <a:off x="80137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D6C8A815-9602-4635-8B81-2820CABF7DA8}"/>
            </a:ext>
          </a:extLst>
        </xdr:cNvPr>
        <xdr:cNvSpPr/>
      </xdr:nvSpPr>
      <xdr:spPr>
        <a:xfrm>
          <a:off x="80137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866C32EE-756B-494E-830D-61A6FB4F3BA6}"/>
            </a:ext>
          </a:extLst>
        </xdr:cNvPr>
        <xdr:cNvSpPr/>
      </xdr:nvSpPr>
      <xdr:spPr>
        <a:xfrm>
          <a:off x="5956300" y="16148050"/>
          <a:ext cx="4248150"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CCC99AE8-5794-4B0A-AAAC-788A98BD2E0A}"/>
            </a:ext>
          </a:extLst>
        </xdr:cNvPr>
        <xdr:cNvSpPr txBox="1"/>
      </xdr:nvSpPr>
      <xdr:spPr>
        <a:xfrm>
          <a:off x="5918200" y="159639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6C13B5D5-E714-4C62-8CFE-5ED6FA88EE14}"/>
            </a:ext>
          </a:extLst>
        </xdr:cNvPr>
        <xdr:cNvCxnSpPr/>
      </xdr:nvCxnSpPr>
      <xdr:spPr>
        <a:xfrm>
          <a:off x="5956300" y="18345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5" name="直線コネクタ 444">
          <a:extLst>
            <a:ext uri="{FF2B5EF4-FFF2-40B4-BE49-F238E27FC236}">
              <a16:creationId xmlns:a16="http://schemas.microsoft.com/office/drawing/2014/main" id="{3A738088-97F7-4B09-96CE-16C7C44F690A}"/>
            </a:ext>
          </a:extLst>
        </xdr:cNvPr>
        <xdr:cNvCxnSpPr/>
      </xdr:nvCxnSpPr>
      <xdr:spPr>
        <a:xfrm>
          <a:off x="5956300" y="17983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6" name="テキスト ボックス 445">
          <a:extLst>
            <a:ext uri="{FF2B5EF4-FFF2-40B4-BE49-F238E27FC236}">
              <a16:creationId xmlns:a16="http://schemas.microsoft.com/office/drawing/2014/main" id="{04026D0A-BFF7-4461-8786-7BEDFA830F16}"/>
            </a:ext>
          </a:extLst>
        </xdr:cNvPr>
        <xdr:cNvSpPr txBox="1"/>
      </xdr:nvSpPr>
      <xdr:spPr>
        <a:xfrm>
          <a:off x="5527221" y="178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7" name="直線コネクタ 446">
          <a:extLst>
            <a:ext uri="{FF2B5EF4-FFF2-40B4-BE49-F238E27FC236}">
              <a16:creationId xmlns:a16="http://schemas.microsoft.com/office/drawing/2014/main" id="{DF56DE91-3793-47E0-83FC-E1252939742D}"/>
            </a:ext>
          </a:extLst>
        </xdr:cNvPr>
        <xdr:cNvCxnSpPr/>
      </xdr:nvCxnSpPr>
      <xdr:spPr>
        <a:xfrm>
          <a:off x="5956300" y="176149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8" name="テキスト ボックス 447">
          <a:extLst>
            <a:ext uri="{FF2B5EF4-FFF2-40B4-BE49-F238E27FC236}">
              <a16:creationId xmlns:a16="http://schemas.microsoft.com/office/drawing/2014/main" id="{49FA8E3C-9A22-4458-9773-2BCBDFBA62BC}"/>
            </a:ext>
          </a:extLst>
        </xdr:cNvPr>
        <xdr:cNvSpPr txBox="1"/>
      </xdr:nvSpPr>
      <xdr:spPr>
        <a:xfrm>
          <a:off x="5527221" y="17479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9" name="直線コネクタ 448">
          <a:extLst>
            <a:ext uri="{FF2B5EF4-FFF2-40B4-BE49-F238E27FC236}">
              <a16:creationId xmlns:a16="http://schemas.microsoft.com/office/drawing/2014/main" id="{CD305B2E-8726-4AC9-8AC3-1E4B5D53B350}"/>
            </a:ext>
          </a:extLst>
        </xdr:cNvPr>
        <xdr:cNvCxnSpPr/>
      </xdr:nvCxnSpPr>
      <xdr:spPr>
        <a:xfrm>
          <a:off x="5956300" y="17246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0" name="テキスト ボックス 449">
          <a:extLst>
            <a:ext uri="{FF2B5EF4-FFF2-40B4-BE49-F238E27FC236}">
              <a16:creationId xmlns:a16="http://schemas.microsoft.com/office/drawing/2014/main" id="{22E05A7C-E494-433A-A87E-DDED84D21D2D}"/>
            </a:ext>
          </a:extLst>
        </xdr:cNvPr>
        <xdr:cNvSpPr txBox="1"/>
      </xdr:nvSpPr>
      <xdr:spPr>
        <a:xfrm>
          <a:off x="5527221" y="17110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1" name="直線コネクタ 450">
          <a:extLst>
            <a:ext uri="{FF2B5EF4-FFF2-40B4-BE49-F238E27FC236}">
              <a16:creationId xmlns:a16="http://schemas.microsoft.com/office/drawing/2014/main" id="{F59F448F-27D7-44EA-AE41-AAADA3C764FD}"/>
            </a:ext>
          </a:extLst>
        </xdr:cNvPr>
        <xdr:cNvCxnSpPr/>
      </xdr:nvCxnSpPr>
      <xdr:spPr>
        <a:xfrm>
          <a:off x="5956300" y="168783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2" name="テキスト ボックス 451">
          <a:extLst>
            <a:ext uri="{FF2B5EF4-FFF2-40B4-BE49-F238E27FC236}">
              <a16:creationId xmlns:a16="http://schemas.microsoft.com/office/drawing/2014/main" id="{2EA4829C-537A-4BE4-A541-DF6BE5073859}"/>
            </a:ext>
          </a:extLst>
        </xdr:cNvPr>
        <xdr:cNvSpPr txBox="1"/>
      </xdr:nvSpPr>
      <xdr:spPr>
        <a:xfrm>
          <a:off x="5527221" y="16742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3" name="直線コネクタ 452">
          <a:extLst>
            <a:ext uri="{FF2B5EF4-FFF2-40B4-BE49-F238E27FC236}">
              <a16:creationId xmlns:a16="http://schemas.microsoft.com/office/drawing/2014/main" id="{8F36BB90-1CF5-457C-A2B0-217D62545664}"/>
            </a:ext>
          </a:extLst>
        </xdr:cNvPr>
        <xdr:cNvCxnSpPr/>
      </xdr:nvCxnSpPr>
      <xdr:spPr>
        <a:xfrm>
          <a:off x="5956300" y="1651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4" name="テキスト ボックス 453">
          <a:extLst>
            <a:ext uri="{FF2B5EF4-FFF2-40B4-BE49-F238E27FC236}">
              <a16:creationId xmlns:a16="http://schemas.microsoft.com/office/drawing/2014/main" id="{98E49A97-8CF9-43AA-BD49-C4E85DAB3CB2}"/>
            </a:ext>
          </a:extLst>
        </xdr:cNvPr>
        <xdr:cNvSpPr txBox="1"/>
      </xdr:nvSpPr>
      <xdr:spPr>
        <a:xfrm>
          <a:off x="5527221" y="16374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5" name="直線コネクタ 454">
          <a:extLst>
            <a:ext uri="{FF2B5EF4-FFF2-40B4-BE49-F238E27FC236}">
              <a16:creationId xmlns:a16="http://schemas.microsoft.com/office/drawing/2014/main" id="{531A4FCA-09CF-44FC-B0B4-D483840EE22A}"/>
            </a:ext>
          </a:extLst>
        </xdr:cNvPr>
        <xdr:cNvCxnSpPr/>
      </xdr:nvCxnSpPr>
      <xdr:spPr>
        <a:xfrm>
          <a:off x="5956300" y="161480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6" name="テキスト ボックス 455">
          <a:extLst>
            <a:ext uri="{FF2B5EF4-FFF2-40B4-BE49-F238E27FC236}">
              <a16:creationId xmlns:a16="http://schemas.microsoft.com/office/drawing/2014/main" id="{53609A90-11F8-48ED-8BA2-FCA2D690A84D}"/>
            </a:ext>
          </a:extLst>
        </xdr:cNvPr>
        <xdr:cNvSpPr txBox="1"/>
      </xdr:nvSpPr>
      <xdr:spPr>
        <a:xfrm>
          <a:off x="5527221" y="16012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7" name="【市民会館】&#10;一人当たり面積グラフ枠">
          <a:extLst>
            <a:ext uri="{FF2B5EF4-FFF2-40B4-BE49-F238E27FC236}">
              <a16:creationId xmlns:a16="http://schemas.microsoft.com/office/drawing/2014/main" id="{32F90CB4-9ABA-4D6A-80BD-1BC37C41F87E}"/>
            </a:ext>
          </a:extLst>
        </xdr:cNvPr>
        <xdr:cNvSpPr/>
      </xdr:nvSpPr>
      <xdr:spPr>
        <a:xfrm>
          <a:off x="5956300" y="16148050"/>
          <a:ext cx="4248150"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91439</xdr:rowOff>
    </xdr:from>
    <xdr:to>
      <xdr:col>54</xdr:col>
      <xdr:colOff>189865</xdr:colOff>
      <xdr:row>108</xdr:row>
      <xdr:rowOff>129539</xdr:rowOff>
    </xdr:to>
    <xdr:cxnSp macro="">
      <xdr:nvCxnSpPr>
        <xdr:cNvPr id="458" name="直線コネクタ 457">
          <a:extLst>
            <a:ext uri="{FF2B5EF4-FFF2-40B4-BE49-F238E27FC236}">
              <a16:creationId xmlns:a16="http://schemas.microsoft.com/office/drawing/2014/main" id="{187A35A4-8A2C-46E2-9D02-EB1D32B6887D}"/>
            </a:ext>
          </a:extLst>
        </xdr:cNvPr>
        <xdr:cNvCxnSpPr/>
      </xdr:nvCxnSpPr>
      <xdr:spPr>
        <a:xfrm flipV="1">
          <a:off x="9429115" y="16436339"/>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133366</xdr:rowOff>
    </xdr:from>
    <xdr:ext cx="469744" cy="259045"/>
    <xdr:sp macro="" textlink="">
      <xdr:nvSpPr>
        <xdr:cNvPr id="459" name="【市民会館】&#10;一人当たり面積最小値テキスト">
          <a:extLst>
            <a:ext uri="{FF2B5EF4-FFF2-40B4-BE49-F238E27FC236}">
              <a16:creationId xmlns:a16="http://schemas.microsoft.com/office/drawing/2014/main" id="{C781C950-3B38-4B45-9037-A0E0142581E2}"/>
            </a:ext>
          </a:extLst>
        </xdr:cNvPr>
        <xdr:cNvSpPr txBox="1"/>
      </xdr:nvSpPr>
      <xdr:spPr>
        <a:xfrm>
          <a:off x="9467850" y="17964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129539</xdr:rowOff>
    </xdr:from>
    <xdr:to>
      <xdr:col>55</xdr:col>
      <xdr:colOff>88900</xdr:colOff>
      <xdr:row>108</xdr:row>
      <xdr:rowOff>129539</xdr:rowOff>
    </xdr:to>
    <xdr:cxnSp macro="">
      <xdr:nvCxnSpPr>
        <xdr:cNvPr id="460" name="直線コネクタ 459">
          <a:extLst>
            <a:ext uri="{FF2B5EF4-FFF2-40B4-BE49-F238E27FC236}">
              <a16:creationId xmlns:a16="http://schemas.microsoft.com/office/drawing/2014/main" id="{685AA684-218B-431F-BBB7-5F5A9642F41E}"/>
            </a:ext>
          </a:extLst>
        </xdr:cNvPr>
        <xdr:cNvCxnSpPr/>
      </xdr:nvCxnSpPr>
      <xdr:spPr>
        <a:xfrm>
          <a:off x="9359900" y="1796033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38116</xdr:rowOff>
    </xdr:from>
    <xdr:ext cx="469744" cy="259045"/>
    <xdr:sp macro="" textlink="">
      <xdr:nvSpPr>
        <xdr:cNvPr id="461" name="【市民会館】&#10;一人当たり面積最大値テキスト">
          <a:extLst>
            <a:ext uri="{FF2B5EF4-FFF2-40B4-BE49-F238E27FC236}">
              <a16:creationId xmlns:a16="http://schemas.microsoft.com/office/drawing/2014/main" id="{CA74640A-3031-4AF3-9E87-B6E228535642}"/>
            </a:ext>
          </a:extLst>
        </xdr:cNvPr>
        <xdr:cNvSpPr txBox="1"/>
      </xdr:nvSpPr>
      <xdr:spPr>
        <a:xfrm>
          <a:off x="9467850" y="16217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91439</xdr:rowOff>
    </xdr:from>
    <xdr:to>
      <xdr:col>55</xdr:col>
      <xdr:colOff>88900</xdr:colOff>
      <xdr:row>99</xdr:row>
      <xdr:rowOff>91439</xdr:rowOff>
    </xdr:to>
    <xdr:cxnSp macro="">
      <xdr:nvCxnSpPr>
        <xdr:cNvPr id="462" name="直線コネクタ 461">
          <a:extLst>
            <a:ext uri="{FF2B5EF4-FFF2-40B4-BE49-F238E27FC236}">
              <a16:creationId xmlns:a16="http://schemas.microsoft.com/office/drawing/2014/main" id="{980330F3-FC50-4FE6-AC38-7E0D9412B921}"/>
            </a:ext>
          </a:extLst>
        </xdr:cNvPr>
        <xdr:cNvCxnSpPr/>
      </xdr:nvCxnSpPr>
      <xdr:spPr>
        <a:xfrm>
          <a:off x="9359900" y="1643633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38116</xdr:rowOff>
    </xdr:from>
    <xdr:ext cx="469744" cy="259045"/>
    <xdr:sp macro="" textlink="">
      <xdr:nvSpPr>
        <xdr:cNvPr id="463" name="【市民会館】&#10;一人当たり面積平均値テキスト">
          <a:extLst>
            <a:ext uri="{FF2B5EF4-FFF2-40B4-BE49-F238E27FC236}">
              <a16:creationId xmlns:a16="http://schemas.microsoft.com/office/drawing/2014/main" id="{1DBA4CF7-887D-486C-A62A-E2E57724EEBB}"/>
            </a:ext>
          </a:extLst>
        </xdr:cNvPr>
        <xdr:cNvSpPr txBox="1"/>
      </xdr:nvSpPr>
      <xdr:spPr>
        <a:xfrm>
          <a:off x="9467850" y="175387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59689</xdr:rowOff>
    </xdr:from>
    <xdr:to>
      <xdr:col>55</xdr:col>
      <xdr:colOff>50800</xdr:colOff>
      <xdr:row>106</xdr:row>
      <xdr:rowOff>161289</xdr:rowOff>
    </xdr:to>
    <xdr:sp macro="" textlink="">
      <xdr:nvSpPr>
        <xdr:cNvPr id="464" name="フローチャート: 判断 463">
          <a:extLst>
            <a:ext uri="{FF2B5EF4-FFF2-40B4-BE49-F238E27FC236}">
              <a16:creationId xmlns:a16="http://schemas.microsoft.com/office/drawing/2014/main" id="{756A23C8-1BAC-472B-8F59-09C678A7EF11}"/>
            </a:ext>
          </a:extLst>
        </xdr:cNvPr>
        <xdr:cNvSpPr/>
      </xdr:nvSpPr>
      <xdr:spPr>
        <a:xfrm>
          <a:off x="9398000" y="1756028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63500</xdr:rowOff>
    </xdr:from>
    <xdr:to>
      <xdr:col>50</xdr:col>
      <xdr:colOff>165100</xdr:colOff>
      <xdr:row>106</xdr:row>
      <xdr:rowOff>165100</xdr:rowOff>
    </xdr:to>
    <xdr:sp macro="" textlink="">
      <xdr:nvSpPr>
        <xdr:cNvPr id="465" name="フローチャート: 判断 464">
          <a:extLst>
            <a:ext uri="{FF2B5EF4-FFF2-40B4-BE49-F238E27FC236}">
              <a16:creationId xmlns:a16="http://schemas.microsoft.com/office/drawing/2014/main" id="{BD201755-A8D1-49B2-AD7D-14DD1FCBDD89}"/>
            </a:ext>
          </a:extLst>
        </xdr:cNvPr>
        <xdr:cNvSpPr/>
      </xdr:nvSpPr>
      <xdr:spPr>
        <a:xfrm>
          <a:off x="8636000" y="1756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69214</xdr:rowOff>
    </xdr:from>
    <xdr:to>
      <xdr:col>46</xdr:col>
      <xdr:colOff>38100</xdr:colOff>
      <xdr:row>106</xdr:row>
      <xdr:rowOff>170814</xdr:rowOff>
    </xdr:to>
    <xdr:sp macro="" textlink="">
      <xdr:nvSpPr>
        <xdr:cNvPr id="466" name="フローチャート: 判断 465">
          <a:extLst>
            <a:ext uri="{FF2B5EF4-FFF2-40B4-BE49-F238E27FC236}">
              <a16:creationId xmlns:a16="http://schemas.microsoft.com/office/drawing/2014/main" id="{B050AAB7-8862-4658-997A-EDB926D5E213}"/>
            </a:ext>
          </a:extLst>
        </xdr:cNvPr>
        <xdr:cNvSpPr/>
      </xdr:nvSpPr>
      <xdr:spPr>
        <a:xfrm>
          <a:off x="7842250" y="1756981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73025</xdr:rowOff>
    </xdr:from>
    <xdr:to>
      <xdr:col>41</xdr:col>
      <xdr:colOff>101600</xdr:colOff>
      <xdr:row>107</xdr:row>
      <xdr:rowOff>3175</xdr:rowOff>
    </xdr:to>
    <xdr:sp macro="" textlink="">
      <xdr:nvSpPr>
        <xdr:cNvPr id="467" name="フローチャート: 判断 466">
          <a:extLst>
            <a:ext uri="{FF2B5EF4-FFF2-40B4-BE49-F238E27FC236}">
              <a16:creationId xmlns:a16="http://schemas.microsoft.com/office/drawing/2014/main" id="{9BB9EFEB-00C4-4EE1-9E03-410202F5540C}"/>
            </a:ext>
          </a:extLst>
        </xdr:cNvPr>
        <xdr:cNvSpPr/>
      </xdr:nvSpPr>
      <xdr:spPr>
        <a:xfrm>
          <a:off x="7029450" y="1757362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90170</xdr:rowOff>
    </xdr:from>
    <xdr:to>
      <xdr:col>36</xdr:col>
      <xdr:colOff>165100</xdr:colOff>
      <xdr:row>107</xdr:row>
      <xdr:rowOff>20320</xdr:rowOff>
    </xdr:to>
    <xdr:sp macro="" textlink="">
      <xdr:nvSpPr>
        <xdr:cNvPr id="468" name="フローチャート: 判断 467">
          <a:extLst>
            <a:ext uri="{FF2B5EF4-FFF2-40B4-BE49-F238E27FC236}">
              <a16:creationId xmlns:a16="http://schemas.microsoft.com/office/drawing/2014/main" id="{58C0135B-F4A9-4E57-ADD5-3C9B8A263F67}"/>
            </a:ext>
          </a:extLst>
        </xdr:cNvPr>
        <xdr:cNvSpPr/>
      </xdr:nvSpPr>
      <xdr:spPr>
        <a:xfrm>
          <a:off x="6235700" y="1759077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F20888F4-F4E8-4F83-82E9-FD6878239444}"/>
            </a:ext>
          </a:extLst>
        </xdr:cNvPr>
        <xdr:cNvSpPr txBox="1"/>
      </xdr:nvSpPr>
      <xdr:spPr>
        <a:xfrm>
          <a:off x="92583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A131037C-F8C9-4492-8ACB-C2F8A50CFBAF}"/>
            </a:ext>
          </a:extLst>
        </xdr:cNvPr>
        <xdr:cNvSpPr txBox="1"/>
      </xdr:nvSpPr>
      <xdr:spPr>
        <a:xfrm>
          <a:off x="85153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5D6A91E5-E335-453B-BB77-D52CF0BC9F5B}"/>
            </a:ext>
          </a:extLst>
        </xdr:cNvPr>
        <xdr:cNvSpPr txBox="1"/>
      </xdr:nvSpPr>
      <xdr:spPr>
        <a:xfrm>
          <a:off x="77152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BA3828AF-7B57-4062-85BA-5D7B06ABCD14}"/>
            </a:ext>
          </a:extLst>
        </xdr:cNvPr>
        <xdr:cNvSpPr txBox="1"/>
      </xdr:nvSpPr>
      <xdr:spPr>
        <a:xfrm>
          <a:off x="69088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A2CFF5AD-4ECC-4B27-9004-B25DF1E558B4}"/>
            </a:ext>
          </a:extLst>
        </xdr:cNvPr>
        <xdr:cNvSpPr txBox="1"/>
      </xdr:nvSpPr>
      <xdr:spPr>
        <a:xfrm>
          <a:off x="61150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133986</xdr:rowOff>
    </xdr:from>
    <xdr:to>
      <xdr:col>55</xdr:col>
      <xdr:colOff>50800</xdr:colOff>
      <xdr:row>106</xdr:row>
      <xdr:rowOff>64136</xdr:rowOff>
    </xdr:to>
    <xdr:sp macro="" textlink="">
      <xdr:nvSpPr>
        <xdr:cNvPr id="474" name="楕円 473">
          <a:extLst>
            <a:ext uri="{FF2B5EF4-FFF2-40B4-BE49-F238E27FC236}">
              <a16:creationId xmlns:a16="http://schemas.microsoft.com/office/drawing/2014/main" id="{8E61D96B-8589-43C9-A87D-EEB341055A8F}"/>
            </a:ext>
          </a:extLst>
        </xdr:cNvPr>
        <xdr:cNvSpPr/>
      </xdr:nvSpPr>
      <xdr:spPr>
        <a:xfrm>
          <a:off x="9398000" y="1746948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104</xdr:row>
      <xdr:rowOff>156863</xdr:rowOff>
    </xdr:from>
    <xdr:ext cx="469744" cy="259045"/>
    <xdr:sp macro="" textlink="">
      <xdr:nvSpPr>
        <xdr:cNvPr id="475" name="【市民会館】&#10;一人当たり面積該当値テキスト">
          <a:extLst>
            <a:ext uri="{FF2B5EF4-FFF2-40B4-BE49-F238E27FC236}">
              <a16:creationId xmlns:a16="http://schemas.microsoft.com/office/drawing/2014/main" id="{39DE2D3C-C234-457D-A0B0-F9BCCE9AFD8F}"/>
            </a:ext>
          </a:extLst>
        </xdr:cNvPr>
        <xdr:cNvSpPr txBox="1"/>
      </xdr:nvSpPr>
      <xdr:spPr>
        <a:xfrm>
          <a:off x="9467850" y="17327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147320</xdr:rowOff>
    </xdr:from>
    <xdr:to>
      <xdr:col>50</xdr:col>
      <xdr:colOff>165100</xdr:colOff>
      <xdr:row>106</xdr:row>
      <xdr:rowOff>77470</xdr:rowOff>
    </xdr:to>
    <xdr:sp macro="" textlink="">
      <xdr:nvSpPr>
        <xdr:cNvPr id="476" name="楕円 475">
          <a:extLst>
            <a:ext uri="{FF2B5EF4-FFF2-40B4-BE49-F238E27FC236}">
              <a16:creationId xmlns:a16="http://schemas.microsoft.com/office/drawing/2014/main" id="{44A8D4E0-BA39-4294-9352-3A02FF6866AB}"/>
            </a:ext>
          </a:extLst>
        </xdr:cNvPr>
        <xdr:cNvSpPr/>
      </xdr:nvSpPr>
      <xdr:spPr>
        <a:xfrm>
          <a:off x="8636000" y="174828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13336</xdr:rowOff>
    </xdr:from>
    <xdr:to>
      <xdr:col>55</xdr:col>
      <xdr:colOff>0</xdr:colOff>
      <xdr:row>106</xdr:row>
      <xdr:rowOff>26670</xdr:rowOff>
    </xdr:to>
    <xdr:cxnSp macro="">
      <xdr:nvCxnSpPr>
        <xdr:cNvPr id="477" name="直線コネクタ 476">
          <a:extLst>
            <a:ext uri="{FF2B5EF4-FFF2-40B4-BE49-F238E27FC236}">
              <a16:creationId xmlns:a16="http://schemas.microsoft.com/office/drawing/2014/main" id="{36C30D3D-69BF-4540-AEA8-776BA3A24A62}"/>
            </a:ext>
          </a:extLst>
        </xdr:cNvPr>
        <xdr:cNvCxnSpPr/>
      </xdr:nvCxnSpPr>
      <xdr:spPr>
        <a:xfrm flipV="1">
          <a:off x="8686800" y="17513936"/>
          <a:ext cx="742950" cy="13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160655</xdr:rowOff>
    </xdr:from>
    <xdr:to>
      <xdr:col>46</xdr:col>
      <xdr:colOff>38100</xdr:colOff>
      <xdr:row>106</xdr:row>
      <xdr:rowOff>90805</xdr:rowOff>
    </xdr:to>
    <xdr:sp macro="" textlink="">
      <xdr:nvSpPr>
        <xdr:cNvPr id="478" name="楕円 477">
          <a:extLst>
            <a:ext uri="{FF2B5EF4-FFF2-40B4-BE49-F238E27FC236}">
              <a16:creationId xmlns:a16="http://schemas.microsoft.com/office/drawing/2014/main" id="{FCB556DB-8360-4018-9A43-B1CCB0C0D4D3}"/>
            </a:ext>
          </a:extLst>
        </xdr:cNvPr>
        <xdr:cNvSpPr/>
      </xdr:nvSpPr>
      <xdr:spPr>
        <a:xfrm>
          <a:off x="7842250" y="1749615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26670</xdr:rowOff>
    </xdr:from>
    <xdr:to>
      <xdr:col>50</xdr:col>
      <xdr:colOff>114300</xdr:colOff>
      <xdr:row>106</xdr:row>
      <xdr:rowOff>40005</xdr:rowOff>
    </xdr:to>
    <xdr:cxnSp macro="">
      <xdr:nvCxnSpPr>
        <xdr:cNvPr id="479" name="直線コネクタ 478">
          <a:extLst>
            <a:ext uri="{FF2B5EF4-FFF2-40B4-BE49-F238E27FC236}">
              <a16:creationId xmlns:a16="http://schemas.microsoft.com/office/drawing/2014/main" id="{D1EE28A8-518F-447B-8A38-24E5B584E201}"/>
            </a:ext>
          </a:extLst>
        </xdr:cNvPr>
        <xdr:cNvCxnSpPr/>
      </xdr:nvCxnSpPr>
      <xdr:spPr>
        <a:xfrm flipV="1">
          <a:off x="7886700" y="17527270"/>
          <a:ext cx="8001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170180</xdr:rowOff>
    </xdr:from>
    <xdr:to>
      <xdr:col>41</xdr:col>
      <xdr:colOff>101600</xdr:colOff>
      <xdr:row>106</xdr:row>
      <xdr:rowOff>100330</xdr:rowOff>
    </xdr:to>
    <xdr:sp macro="" textlink="">
      <xdr:nvSpPr>
        <xdr:cNvPr id="480" name="楕円 479">
          <a:extLst>
            <a:ext uri="{FF2B5EF4-FFF2-40B4-BE49-F238E27FC236}">
              <a16:creationId xmlns:a16="http://schemas.microsoft.com/office/drawing/2014/main" id="{ACB3BD3A-BC96-484A-9BBD-D8CC0DC43815}"/>
            </a:ext>
          </a:extLst>
        </xdr:cNvPr>
        <xdr:cNvSpPr/>
      </xdr:nvSpPr>
      <xdr:spPr>
        <a:xfrm>
          <a:off x="7029450" y="17499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40005</xdr:rowOff>
    </xdr:from>
    <xdr:to>
      <xdr:col>45</xdr:col>
      <xdr:colOff>177800</xdr:colOff>
      <xdr:row>106</xdr:row>
      <xdr:rowOff>49530</xdr:rowOff>
    </xdr:to>
    <xdr:cxnSp macro="">
      <xdr:nvCxnSpPr>
        <xdr:cNvPr id="481" name="直線コネクタ 480">
          <a:extLst>
            <a:ext uri="{FF2B5EF4-FFF2-40B4-BE49-F238E27FC236}">
              <a16:creationId xmlns:a16="http://schemas.microsoft.com/office/drawing/2014/main" id="{800AA020-1FBA-4D36-8DBB-36BD037507D1}"/>
            </a:ext>
          </a:extLst>
        </xdr:cNvPr>
        <xdr:cNvCxnSpPr/>
      </xdr:nvCxnSpPr>
      <xdr:spPr>
        <a:xfrm flipV="1">
          <a:off x="7080250" y="17540605"/>
          <a:ext cx="80645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8255</xdr:rowOff>
    </xdr:from>
    <xdr:to>
      <xdr:col>36</xdr:col>
      <xdr:colOff>165100</xdr:colOff>
      <xdr:row>106</xdr:row>
      <xdr:rowOff>109855</xdr:rowOff>
    </xdr:to>
    <xdr:sp macro="" textlink="">
      <xdr:nvSpPr>
        <xdr:cNvPr id="482" name="楕円 481">
          <a:extLst>
            <a:ext uri="{FF2B5EF4-FFF2-40B4-BE49-F238E27FC236}">
              <a16:creationId xmlns:a16="http://schemas.microsoft.com/office/drawing/2014/main" id="{D0B6AD3D-9569-4239-B735-6381A7DB6202}"/>
            </a:ext>
          </a:extLst>
        </xdr:cNvPr>
        <xdr:cNvSpPr/>
      </xdr:nvSpPr>
      <xdr:spPr>
        <a:xfrm>
          <a:off x="6235700" y="17508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49530</xdr:rowOff>
    </xdr:from>
    <xdr:to>
      <xdr:col>41</xdr:col>
      <xdr:colOff>50800</xdr:colOff>
      <xdr:row>106</xdr:row>
      <xdr:rowOff>59055</xdr:rowOff>
    </xdr:to>
    <xdr:cxnSp macro="">
      <xdr:nvCxnSpPr>
        <xdr:cNvPr id="483" name="直線コネクタ 482">
          <a:extLst>
            <a:ext uri="{FF2B5EF4-FFF2-40B4-BE49-F238E27FC236}">
              <a16:creationId xmlns:a16="http://schemas.microsoft.com/office/drawing/2014/main" id="{46939249-72B9-4A39-8411-3B9F3F4C4F41}"/>
            </a:ext>
          </a:extLst>
        </xdr:cNvPr>
        <xdr:cNvCxnSpPr/>
      </xdr:nvCxnSpPr>
      <xdr:spPr>
        <a:xfrm flipV="1">
          <a:off x="6286500" y="17550130"/>
          <a:ext cx="79375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106</xdr:row>
      <xdr:rowOff>156227</xdr:rowOff>
    </xdr:from>
    <xdr:ext cx="469744" cy="259045"/>
    <xdr:sp macro="" textlink="">
      <xdr:nvSpPr>
        <xdr:cNvPr id="484" name="n_1aveValue【市民会館】&#10;一人当たり面積">
          <a:extLst>
            <a:ext uri="{FF2B5EF4-FFF2-40B4-BE49-F238E27FC236}">
              <a16:creationId xmlns:a16="http://schemas.microsoft.com/office/drawing/2014/main" id="{25D8AFC0-EAFE-49B0-9BB3-74C47A2AB82F}"/>
            </a:ext>
          </a:extLst>
        </xdr:cNvPr>
        <xdr:cNvSpPr txBox="1"/>
      </xdr:nvSpPr>
      <xdr:spPr>
        <a:xfrm>
          <a:off x="8458277" y="17656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161941</xdr:rowOff>
    </xdr:from>
    <xdr:ext cx="469744" cy="259045"/>
    <xdr:sp macro="" textlink="">
      <xdr:nvSpPr>
        <xdr:cNvPr id="485" name="n_2aveValue【市民会館】&#10;一人当たり面積">
          <a:extLst>
            <a:ext uri="{FF2B5EF4-FFF2-40B4-BE49-F238E27FC236}">
              <a16:creationId xmlns:a16="http://schemas.microsoft.com/office/drawing/2014/main" id="{5BD8A980-8A15-46B1-9322-AE5248CE039A}"/>
            </a:ext>
          </a:extLst>
        </xdr:cNvPr>
        <xdr:cNvSpPr txBox="1"/>
      </xdr:nvSpPr>
      <xdr:spPr>
        <a:xfrm>
          <a:off x="7677227" y="17662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165752</xdr:rowOff>
    </xdr:from>
    <xdr:ext cx="469744" cy="259045"/>
    <xdr:sp macro="" textlink="">
      <xdr:nvSpPr>
        <xdr:cNvPr id="486" name="n_3aveValue【市民会館】&#10;一人当たり面積">
          <a:extLst>
            <a:ext uri="{FF2B5EF4-FFF2-40B4-BE49-F238E27FC236}">
              <a16:creationId xmlns:a16="http://schemas.microsoft.com/office/drawing/2014/main" id="{9A80C48C-89E4-4654-BDEC-7935EC973DE7}"/>
            </a:ext>
          </a:extLst>
        </xdr:cNvPr>
        <xdr:cNvSpPr txBox="1"/>
      </xdr:nvSpPr>
      <xdr:spPr>
        <a:xfrm>
          <a:off x="6864427" y="17666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11447</xdr:rowOff>
    </xdr:from>
    <xdr:ext cx="469744" cy="259045"/>
    <xdr:sp macro="" textlink="">
      <xdr:nvSpPr>
        <xdr:cNvPr id="487" name="n_4aveValue【市民会館】&#10;一人当たり面積">
          <a:extLst>
            <a:ext uri="{FF2B5EF4-FFF2-40B4-BE49-F238E27FC236}">
              <a16:creationId xmlns:a16="http://schemas.microsoft.com/office/drawing/2014/main" id="{60EF3E20-233B-4C68-9D2B-ED3B76A5FDA4}"/>
            </a:ext>
          </a:extLst>
        </xdr:cNvPr>
        <xdr:cNvSpPr txBox="1"/>
      </xdr:nvSpPr>
      <xdr:spPr>
        <a:xfrm>
          <a:off x="6070677" y="17677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104</xdr:row>
      <xdr:rowOff>93997</xdr:rowOff>
    </xdr:from>
    <xdr:ext cx="469744" cy="259045"/>
    <xdr:sp macro="" textlink="">
      <xdr:nvSpPr>
        <xdr:cNvPr id="488" name="n_1mainValue【市民会館】&#10;一人当たり面積">
          <a:extLst>
            <a:ext uri="{FF2B5EF4-FFF2-40B4-BE49-F238E27FC236}">
              <a16:creationId xmlns:a16="http://schemas.microsoft.com/office/drawing/2014/main" id="{1CE3341C-A7FD-4E57-81B9-1C638E2F74F8}"/>
            </a:ext>
          </a:extLst>
        </xdr:cNvPr>
        <xdr:cNvSpPr txBox="1"/>
      </xdr:nvSpPr>
      <xdr:spPr>
        <a:xfrm>
          <a:off x="8458277" y="17264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107332</xdr:rowOff>
    </xdr:from>
    <xdr:ext cx="469744" cy="259045"/>
    <xdr:sp macro="" textlink="">
      <xdr:nvSpPr>
        <xdr:cNvPr id="489" name="n_2mainValue【市民会館】&#10;一人当たり面積">
          <a:extLst>
            <a:ext uri="{FF2B5EF4-FFF2-40B4-BE49-F238E27FC236}">
              <a16:creationId xmlns:a16="http://schemas.microsoft.com/office/drawing/2014/main" id="{CECD11FC-E8A0-420D-9F09-1E714679413A}"/>
            </a:ext>
          </a:extLst>
        </xdr:cNvPr>
        <xdr:cNvSpPr txBox="1"/>
      </xdr:nvSpPr>
      <xdr:spPr>
        <a:xfrm>
          <a:off x="7677227" y="17277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116857</xdr:rowOff>
    </xdr:from>
    <xdr:ext cx="469744" cy="259045"/>
    <xdr:sp macro="" textlink="">
      <xdr:nvSpPr>
        <xdr:cNvPr id="490" name="n_3mainValue【市民会館】&#10;一人当たり面積">
          <a:extLst>
            <a:ext uri="{FF2B5EF4-FFF2-40B4-BE49-F238E27FC236}">
              <a16:creationId xmlns:a16="http://schemas.microsoft.com/office/drawing/2014/main" id="{C33394E1-3555-4A20-B3DD-AA27C609E2C4}"/>
            </a:ext>
          </a:extLst>
        </xdr:cNvPr>
        <xdr:cNvSpPr txBox="1"/>
      </xdr:nvSpPr>
      <xdr:spPr>
        <a:xfrm>
          <a:off x="6864427" y="17287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126382</xdr:rowOff>
    </xdr:from>
    <xdr:ext cx="469744" cy="259045"/>
    <xdr:sp macro="" textlink="">
      <xdr:nvSpPr>
        <xdr:cNvPr id="491" name="n_4mainValue【市民会館】&#10;一人当たり面積">
          <a:extLst>
            <a:ext uri="{FF2B5EF4-FFF2-40B4-BE49-F238E27FC236}">
              <a16:creationId xmlns:a16="http://schemas.microsoft.com/office/drawing/2014/main" id="{44B09CDE-53A3-4CED-9258-A353EF045FAC}"/>
            </a:ext>
          </a:extLst>
        </xdr:cNvPr>
        <xdr:cNvSpPr txBox="1"/>
      </xdr:nvSpPr>
      <xdr:spPr>
        <a:xfrm>
          <a:off x="6070677" y="17296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2" name="正方形/長方形 491">
          <a:extLst>
            <a:ext uri="{FF2B5EF4-FFF2-40B4-BE49-F238E27FC236}">
              <a16:creationId xmlns:a16="http://schemas.microsoft.com/office/drawing/2014/main" id="{09BA56D5-ADB5-4EB2-AF5C-07895ECDA2AC}"/>
            </a:ext>
          </a:extLst>
        </xdr:cNvPr>
        <xdr:cNvSpPr/>
      </xdr:nvSpPr>
      <xdr:spPr>
        <a:xfrm>
          <a:off x="11207750" y="40386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3" name="正方形/長方形 492">
          <a:extLst>
            <a:ext uri="{FF2B5EF4-FFF2-40B4-BE49-F238E27FC236}">
              <a16:creationId xmlns:a16="http://schemas.microsoft.com/office/drawing/2014/main" id="{E41AB92F-FD17-4E9D-BFD6-E1A80A855A11}"/>
            </a:ext>
          </a:extLst>
        </xdr:cNvPr>
        <xdr:cNvSpPr/>
      </xdr:nvSpPr>
      <xdr:spPr>
        <a:xfrm>
          <a:off x="113157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4" name="正方形/長方形 493">
          <a:extLst>
            <a:ext uri="{FF2B5EF4-FFF2-40B4-BE49-F238E27FC236}">
              <a16:creationId xmlns:a16="http://schemas.microsoft.com/office/drawing/2014/main" id="{5D815C5D-0F95-4256-AC2C-4FF630F5EDCB}"/>
            </a:ext>
          </a:extLst>
        </xdr:cNvPr>
        <xdr:cNvSpPr/>
      </xdr:nvSpPr>
      <xdr:spPr>
        <a:xfrm>
          <a:off x="113157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5" name="正方形/長方形 494">
          <a:extLst>
            <a:ext uri="{FF2B5EF4-FFF2-40B4-BE49-F238E27FC236}">
              <a16:creationId xmlns:a16="http://schemas.microsoft.com/office/drawing/2014/main" id="{2DE06A31-5E35-4320-8B4B-B10D914D8ED6}"/>
            </a:ext>
          </a:extLst>
        </xdr:cNvPr>
        <xdr:cNvSpPr/>
      </xdr:nvSpPr>
      <xdr:spPr>
        <a:xfrm>
          <a:off x="1223645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6" name="正方形/長方形 495">
          <a:extLst>
            <a:ext uri="{FF2B5EF4-FFF2-40B4-BE49-F238E27FC236}">
              <a16:creationId xmlns:a16="http://schemas.microsoft.com/office/drawing/2014/main" id="{887A390E-E59B-4882-B623-5091A63BE7BB}"/>
            </a:ext>
          </a:extLst>
        </xdr:cNvPr>
        <xdr:cNvSpPr/>
      </xdr:nvSpPr>
      <xdr:spPr>
        <a:xfrm>
          <a:off x="1223645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7" name="正方形/長方形 496">
          <a:extLst>
            <a:ext uri="{FF2B5EF4-FFF2-40B4-BE49-F238E27FC236}">
              <a16:creationId xmlns:a16="http://schemas.microsoft.com/office/drawing/2014/main" id="{76EC04F4-15D7-43AB-A159-2A8DECA2A9DF}"/>
            </a:ext>
          </a:extLst>
        </xdr:cNvPr>
        <xdr:cNvSpPr/>
      </xdr:nvSpPr>
      <xdr:spPr>
        <a:xfrm>
          <a:off x="1326515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8" name="正方形/長方形 497">
          <a:extLst>
            <a:ext uri="{FF2B5EF4-FFF2-40B4-BE49-F238E27FC236}">
              <a16:creationId xmlns:a16="http://schemas.microsoft.com/office/drawing/2014/main" id="{B9B57889-DAEB-4D9E-B5BF-44CECCFB6706}"/>
            </a:ext>
          </a:extLst>
        </xdr:cNvPr>
        <xdr:cNvSpPr/>
      </xdr:nvSpPr>
      <xdr:spPr>
        <a:xfrm>
          <a:off x="1326515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9" name="正方形/長方形 498">
          <a:extLst>
            <a:ext uri="{FF2B5EF4-FFF2-40B4-BE49-F238E27FC236}">
              <a16:creationId xmlns:a16="http://schemas.microsoft.com/office/drawing/2014/main" id="{FDE32485-CB2F-40C3-8B81-9BB9396B0B68}"/>
            </a:ext>
          </a:extLst>
        </xdr:cNvPr>
        <xdr:cNvSpPr/>
      </xdr:nvSpPr>
      <xdr:spPr>
        <a:xfrm>
          <a:off x="11207750" y="51371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0" name="テキスト ボックス 499">
          <a:extLst>
            <a:ext uri="{FF2B5EF4-FFF2-40B4-BE49-F238E27FC236}">
              <a16:creationId xmlns:a16="http://schemas.microsoft.com/office/drawing/2014/main" id="{DADBDDAC-31C3-4D0F-B4C3-280772748D1E}"/>
            </a:ext>
          </a:extLst>
        </xdr:cNvPr>
        <xdr:cNvSpPr txBox="1"/>
      </xdr:nvSpPr>
      <xdr:spPr>
        <a:xfrm>
          <a:off x="11169650" y="4953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1" name="直線コネクタ 500">
          <a:extLst>
            <a:ext uri="{FF2B5EF4-FFF2-40B4-BE49-F238E27FC236}">
              <a16:creationId xmlns:a16="http://schemas.microsoft.com/office/drawing/2014/main" id="{C98D66CA-545F-43C3-A029-0322833AD2C9}"/>
            </a:ext>
          </a:extLst>
        </xdr:cNvPr>
        <xdr:cNvCxnSpPr/>
      </xdr:nvCxnSpPr>
      <xdr:spPr>
        <a:xfrm>
          <a:off x="11207750" y="73406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2" name="テキスト ボックス 501">
          <a:extLst>
            <a:ext uri="{FF2B5EF4-FFF2-40B4-BE49-F238E27FC236}">
              <a16:creationId xmlns:a16="http://schemas.microsoft.com/office/drawing/2014/main" id="{A5DA173D-105F-4F02-8366-C4171B225B25}"/>
            </a:ext>
          </a:extLst>
        </xdr:cNvPr>
        <xdr:cNvSpPr txBox="1"/>
      </xdr:nvSpPr>
      <xdr:spPr>
        <a:xfrm>
          <a:off x="10797721" y="7204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3" name="直線コネクタ 502">
          <a:extLst>
            <a:ext uri="{FF2B5EF4-FFF2-40B4-BE49-F238E27FC236}">
              <a16:creationId xmlns:a16="http://schemas.microsoft.com/office/drawing/2014/main" id="{E9F53BD6-1C14-4FDF-9644-47C5D0B05E3C}"/>
            </a:ext>
          </a:extLst>
        </xdr:cNvPr>
        <xdr:cNvCxnSpPr/>
      </xdr:nvCxnSpPr>
      <xdr:spPr>
        <a:xfrm>
          <a:off x="11207750" y="69723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4" name="テキスト ボックス 503">
          <a:extLst>
            <a:ext uri="{FF2B5EF4-FFF2-40B4-BE49-F238E27FC236}">
              <a16:creationId xmlns:a16="http://schemas.microsoft.com/office/drawing/2014/main" id="{1BC9C807-D786-4496-AC5B-34E970DF9002}"/>
            </a:ext>
          </a:extLst>
        </xdr:cNvPr>
        <xdr:cNvSpPr txBox="1"/>
      </xdr:nvSpPr>
      <xdr:spPr>
        <a:xfrm>
          <a:off x="10797721" y="6836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5" name="直線コネクタ 504">
          <a:extLst>
            <a:ext uri="{FF2B5EF4-FFF2-40B4-BE49-F238E27FC236}">
              <a16:creationId xmlns:a16="http://schemas.microsoft.com/office/drawing/2014/main" id="{E0949405-76E8-4190-946B-965C32FBC060}"/>
            </a:ext>
          </a:extLst>
        </xdr:cNvPr>
        <xdr:cNvCxnSpPr/>
      </xdr:nvCxnSpPr>
      <xdr:spPr>
        <a:xfrm>
          <a:off x="11207750" y="66040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6" name="テキスト ボックス 505">
          <a:extLst>
            <a:ext uri="{FF2B5EF4-FFF2-40B4-BE49-F238E27FC236}">
              <a16:creationId xmlns:a16="http://schemas.microsoft.com/office/drawing/2014/main" id="{EBAAEC3B-C907-4895-8F5B-3D8D50C44D72}"/>
            </a:ext>
          </a:extLst>
        </xdr:cNvPr>
        <xdr:cNvSpPr txBox="1"/>
      </xdr:nvSpPr>
      <xdr:spPr>
        <a:xfrm>
          <a:off x="10842791" y="6468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7" name="直線コネクタ 506">
          <a:extLst>
            <a:ext uri="{FF2B5EF4-FFF2-40B4-BE49-F238E27FC236}">
              <a16:creationId xmlns:a16="http://schemas.microsoft.com/office/drawing/2014/main" id="{ABFC678D-BA94-449E-AA48-D2F41F11A9FD}"/>
            </a:ext>
          </a:extLst>
        </xdr:cNvPr>
        <xdr:cNvCxnSpPr/>
      </xdr:nvCxnSpPr>
      <xdr:spPr>
        <a:xfrm>
          <a:off x="11207750" y="62420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8" name="テキスト ボックス 507">
          <a:extLst>
            <a:ext uri="{FF2B5EF4-FFF2-40B4-BE49-F238E27FC236}">
              <a16:creationId xmlns:a16="http://schemas.microsoft.com/office/drawing/2014/main" id="{FDEB2119-35EA-4814-954F-D844F31D9A93}"/>
            </a:ext>
          </a:extLst>
        </xdr:cNvPr>
        <xdr:cNvSpPr txBox="1"/>
      </xdr:nvSpPr>
      <xdr:spPr>
        <a:xfrm>
          <a:off x="1084279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9" name="直線コネクタ 508">
          <a:extLst>
            <a:ext uri="{FF2B5EF4-FFF2-40B4-BE49-F238E27FC236}">
              <a16:creationId xmlns:a16="http://schemas.microsoft.com/office/drawing/2014/main" id="{972A24EE-B0DF-4388-94DC-74DF7242F64C}"/>
            </a:ext>
          </a:extLst>
        </xdr:cNvPr>
        <xdr:cNvCxnSpPr/>
      </xdr:nvCxnSpPr>
      <xdr:spPr>
        <a:xfrm>
          <a:off x="11207750" y="58737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0" name="テキスト ボックス 509">
          <a:extLst>
            <a:ext uri="{FF2B5EF4-FFF2-40B4-BE49-F238E27FC236}">
              <a16:creationId xmlns:a16="http://schemas.microsoft.com/office/drawing/2014/main" id="{555DAA17-D438-4126-9E79-45B8A486DA4A}"/>
            </a:ext>
          </a:extLst>
        </xdr:cNvPr>
        <xdr:cNvSpPr txBox="1"/>
      </xdr:nvSpPr>
      <xdr:spPr>
        <a:xfrm>
          <a:off x="10842791" y="57378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1" name="直線コネクタ 510">
          <a:extLst>
            <a:ext uri="{FF2B5EF4-FFF2-40B4-BE49-F238E27FC236}">
              <a16:creationId xmlns:a16="http://schemas.microsoft.com/office/drawing/2014/main" id="{8CD20008-4C09-46A1-8484-2AA3A46C0C81}"/>
            </a:ext>
          </a:extLst>
        </xdr:cNvPr>
        <xdr:cNvCxnSpPr/>
      </xdr:nvCxnSpPr>
      <xdr:spPr>
        <a:xfrm>
          <a:off x="11207750" y="55054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2" name="テキスト ボックス 511">
          <a:extLst>
            <a:ext uri="{FF2B5EF4-FFF2-40B4-BE49-F238E27FC236}">
              <a16:creationId xmlns:a16="http://schemas.microsoft.com/office/drawing/2014/main" id="{AA9551C8-4FF3-4EC8-89A6-E6AB6726BB8D}"/>
            </a:ext>
          </a:extLst>
        </xdr:cNvPr>
        <xdr:cNvSpPr txBox="1"/>
      </xdr:nvSpPr>
      <xdr:spPr>
        <a:xfrm>
          <a:off x="10842791" y="5369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AD0C5159-D1A2-4137-AC4A-96D467D81178}"/>
            </a:ext>
          </a:extLst>
        </xdr:cNvPr>
        <xdr:cNvCxnSpPr/>
      </xdr:nvCxnSpPr>
      <xdr:spPr>
        <a:xfrm>
          <a:off x="11207750" y="51371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4" name="テキスト ボックス 513">
          <a:extLst>
            <a:ext uri="{FF2B5EF4-FFF2-40B4-BE49-F238E27FC236}">
              <a16:creationId xmlns:a16="http://schemas.microsoft.com/office/drawing/2014/main" id="{78C66491-C9F3-4FDD-AD69-1FBAAEACDB26}"/>
            </a:ext>
          </a:extLst>
        </xdr:cNvPr>
        <xdr:cNvSpPr txBox="1"/>
      </xdr:nvSpPr>
      <xdr:spPr>
        <a:xfrm>
          <a:off x="10906911" y="5001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5" name="【一般廃棄物処理施設】&#10;有形固定資産減価償却率グラフ枠">
          <a:extLst>
            <a:ext uri="{FF2B5EF4-FFF2-40B4-BE49-F238E27FC236}">
              <a16:creationId xmlns:a16="http://schemas.microsoft.com/office/drawing/2014/main" id="{86B21C60-D637-4757-96CF-456FFCADC64D}"/>
            </a:ext>
          </a:extLst>
        </xdr:cNvPr>
        <xdr:cNvSpPr/>
      </xdr:nvSpPr>
      <xdr:spPr>
        <a:xfrm>
          <a:off x="11207750" y="51371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30480</xdr:rowOff>
    </xdr:from>
    <xdr:to>
      <xdr:col>85</xdr:col>
      <xdr:colOff>126364</xdr:colOff>
      <xdr:row>42</xdr:row>
      <xdr:rowOff>13335</xdr:rowOff>
    </xdr:to>
    <xdr:cxnSp macro="">
      <xdr:nvCxnSpPr>
        <xdr:cNvPr id="516" name="直線コネクタ 515">
          <a:extLst>
            <a:ext uri="{FF2B5EF4-FFF2-40B4-BE49-F238E27FC236}">
              <a16:creationId xmlns:a16="http://schemas.microsoft.com/office/drawing/2014/main" id="{BB28F93E-F424-43F6-A26B-CD10E546A6E5}"/>
            </a:ext>
          </a:extLst>
        </xdr:cNvPr>
        <xdr:cNvCxnSpPr/>
      </xdr:nvCxnSpPr>
      <xdr:spPr>
        <a:xfrm flipV="1">
          <a:off x="14699614" y="5478780"/>
          <a:ext cx="0" cy="14687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17162</xdr:rowOff>
    </xdr:from>
    <xdr:ext cx="405111" cy="259045"/>
    <xdr:sp macro="" textlink="">
      <xdr:nvSpPr>
        <xdr:cNvPr id="517" name="【一般廃棄物処理施設】&#10;有形固定資産減価償却率最小値テキスト">
          <a:extLst>
            <a:ext uri="{FF2B5EF4-FFF2-40B4-BE49-F238E27FC236}">
              <a16:creationId xmlns:a16="http://schemas.microsoft.com/office/drawing/2014/main" id="{3199918B-479E-4940-9051-3B875C4E8DFC}"/>
            </a:ext>
          </a:extLst>
        </xdr:cNvPr>
        <xdr:cNvSpPr txBox="1"/>
      </xdr:nvSpPr>
      <xdr:spPr>
        <a:xfrm>
          <a:off x="14738350" y="6951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518" name="直線コネクタ 517">
          <a:extLst>
            <a:ext uri="{FF2B5EF4-FFF2-40B4-BE49-F238E27FC236}">
              <a16:creationId xmlns:a16="http://schemas.microsoft.com/office/drawing/2014/main" id="{B2BAEA4E-D21F-458C-8166-5EDF11300BFB}"/>
            </a:ext>
          </a:extLst>
        </xdr:cNvPr>
        <xdr:cNvCxnSpPr/>
      </xdr:nvCxnSpPr>
      <xdr:spPr>
        <a:xfrm>
          <a:off x="14611350" y="694753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148607</xdr:rowOff>
    </xdr:from>
    <xdr:ext cx="405111" cy="259045"/>
    <xdr:sp macro="" textlink="">
      <xdr:nvSpPr>
        <xdr:cNvPr id="519" name="【一般廃棄物処理施設】&#10;有形固定資産減価償却率最大値テキスト">
          <a:extLst>
            <a:ext uri="{FF2B5EF4-FFF2-40B4-BE49-F238E27FC236}">
              <a16:creationId xmlns:a16="http://schemas.microsoft.com/office/drawing/2014/main" id="{B8CD27EF-CFEE-4186-90A8-DCA62C19F486}"/>
            </a:ext>
          </a:extLst>
        </xdr:cNvPr>
        <xdr:cNvSpPr txBox="1"/>
      </xdr:nvSpPr>
      <xdr:spPr>
        <a:xfrm>
          <a:off x="14738350" y="5266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30480</xdr:rowOff>
    </xdr:from>
    <xdr:to>
      <xdr:col>86</xdr:col>
      <xdr:colOff>25400</xdr:colOff>
      <xdr:row>33</xdr:row>
      <xdr:rowOff>30480</xdr:rowOff>
    </xdr:to>
    <xdr:cxnSp macro="">
      <xdr:nvCxnSpPr>
        <xdr:cNvPr id="520" name="直線コネクタ 519">
          <a:extLst>
            <a:ext uri="{FF2B5EF4-FFF2-40B4-BE49-F238E27FC236}">
              <a16:creationId xmlns:a16="http://schemas.microsoft.com/office/drawing/2014/main" id="{08F1CCB7-5A22-407D-95DC-A7B6011984E2}"/>
            </a:ext>
          </a:extLst>
        </xdr:cNvPr>
        <xdr:cNvCxnSpPr/>
      </xdr:nvCxnSpPr>
      <xdr:spPr>
        <a:xfrm>
          <a:off x="14611350" y="547878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74312</xdr:rowOff>
    </xdr:from>
    <xdr:ext cx="405111" cy="259045"/>
    <xdr:sp macro="" textlink="">
      <xdr:nvSpPr>
        <xdr:cNvPr id="521" name="【一般廃棄物処理施設】&#10;有形固定資産減価償却率平均値テキスト">
          <a:extLst>
            <a:ext uri="{FF2B5EF4-FFF2-40B4-BE49-F238E27FC236}">
              <a16:creationId xmlns:a16="http://schemas.microsoft.com/office/drawing/2014/main" id="{BD5224CD-E693-4CFC-8EAE-30E21C9D89C0}"/>
            </a:ext>
          </a:extLst>
        </xdr:cNvPr>
        <xdr:cNvSpPr txBox="1"/>
      </xdr:nvSpPr>
      <xdr:spPr>
        <a:xfrm>
          <a:off x="14738350" y="61830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95885</xdr:rowOff>
    </xdr:from>
    <xdr:to>
      <xdr:col>85</xdr:col>
      <xdr:colOff>177800</xdr:colOff>
      <xdr:row>38</xdr:row>
      <xdr:rowOff>26035</xdr:rowOff>
    </xdr:to>
    <xdr:sp macro="" textlink="">
      <xdr:nvSpPr>
        <xdr:cNvPr id="522" name="フローチャート: 判断 521">
          <a:extLst>
            <a:ext uri="{FF2B5EF4-FFF2-40B4-BE49-F238E27FC236}">
              <a16:creationId xmlns:a16="http://schemas.microsoft.com/office/drawing/2014/main" id="{538F6B25-1B2B-4D24-902E-1913AB091F32}"/>
            </a:ext>
          </a:extLst>
        </xdr:cNvPr>
        <xdr:cNvSpPr/>
      </xdr:nvSpPr>
      <xdr:spPr>
        <a:xfrm>
          <a:off x="14649450" y="620458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95885</xdr:rowOff>
    </xdr:from>
    <xdr:to>
      <xdr:col>81</xdr:col>
      <xdr:colOff>101600</xdr:colOff>
      <xdr:row>38</xdr:row>
      <xdr:rowOff>26035</xdr:rowOff>
    </xdr:to>
    <xdr:sp macro="" textlink="">
      <xdr:nvSpPr>
        <xdr:cNvPr id="523" name="フローチャート: 判断 522">
          <a:extLst>
            <a:ext uri="{FF2B5EF4-FFF2-40B4-BE49-F238E27FC236}">
              <a16:creationId xmlns:a16="http://schemas.microsoft.com/office/drawing/2014/main" id="{0C0B7A04-0F19-4AF2-A0AE-71DFFB617E3D}"/>
            </a:ext>
          </a:extLst>
        </xdr:cNvPr>
        <xdr:cNvSpPr/>
      </xdr:nvSpPr>
      <xdr:spPr>
        <a:xfrm>
          <a:off x="13887450" y="620458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80645</xdr:rowOff>
    </xdr:from>
    <xdr:to>
      <xdr:col>76</xdr:col>
      <xdr:colOff>165100</xdr:colOff>
      <xdr:row>38</xdr:row>
      <xdr:rowOff>10795</xdr:rowOff>
    </xdr:to>
    <xdr:sp macro="" textlink="">
      <xdr:nvSpPr>
        <xdr:cNvPr id="524" name="フローチャート: 判断 523">
          <a:extLst>
            <a:ext uri="{FF2B5EF4-FFF2-40B4-BE49-F238E27FC236}">
              <a16:creationId xmlns:a16="http://schemas.microsoft.com/office/drawing/2014/main" id="{45E1D341-38AE-4C5C-87F1-76BFC34D5096}"/>
            </a:ext>
          </a:extLst>
        </xdr:cNvPr>
        <xdr:cNvSpPr/>
      </xdr:nvSpPr>
      <xdr:spPr>
        <a:xfrm>
          <a:off x="13093700" y="618934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65405</xdr:rowOff>
    </xdr:from>
    <xdr:to>
      <xdr:col>72</xdr:col>
      <xdr:colOff>38100</xdr:colOff>
      <xdr:row>37</xdr:row>
      <xdr:rowOff>167005</xdr:rowOff>
    </xdr:to>
    <xdr:sp macro="" textlink="">
      <xdr:nvSpPr>
        <xdr:cNvPr id="525" name="フローチャート: 判断 524">
          <a:extLst>
            <a:ext uri="{FF2B5EF4-FFF2-40B4-BE49-F238E27FC236}">
              <a16:creationId xmlns:a16="http://schemas.microsoft.com/office/drawing/2014/main" id="{CA2AA953-2B58-4DE1-B9BD-66C90C6090DF}"/>
            </a:ext>
          </a:extLst>
        </xdr:cNvPr>
        <xdr:cNvSpPr/>
      </xdr:nvSpPr>
      <xdr:spPr>
        <a:xfrm>
          <a:off x="12299950" y="617410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59690</xdr:rowOff>
    </xdr:from>
    <xdr:to>
      <xdr:col>67</xdr:col>
      <xdr:colOff>101600</xdr:colOff>
      <xdr:row>37</xdr:row>
      <xdr:rowOff>161290</xdr:rowOff>
    </xdr:to>
    <xdr:sp macro="" textlink="">
      <xdr:nvSpPr>
        <xdr:cNvPr id="526" name="フローチャート: 判断 525">
          <a:extLst>
            <a:ext uri="{FF2B5EF4-FFF2-40B4-BE49-F238E27FC236}">
              <a16:creationId xmlns:a16="http://schemas.microsoft.com/office/drawing/2014/main" id="{31CC9E33-86EE-430D-A21E-5A8546CFD484}"/>
            </a:ext>
          </a:extLst>
        </xdr:cNvPr>
        <xdr:cNvSpPr/>
      </xdr:nvSpPr>
      <xdr:spPr>
        <a:xfrm>
          <a:off x="11487150" y="6168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B733B2D9-E0C2-4F1F-809D-A9DB1A43E04D}"/>
            </a:ext>
          </a:extLst>
        </xdr:cNvPr>
        <xdr:cNvSpPr txBox="1"/>
      </xdr:nvSpPr>
      <xdr:spPr>
        <a:xfrm>
          <a:off x="145288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7B1D65EE-36CB-40AC-952B-AB87FDBB1937}"/>
            </a:ext>
          </a:extLst>
        </xdr:cNvPr>
        <xdr:cNvSpPr txBox="1"/>
      </xdr:nvSpPr>
      <xdr:spPr>
        <a:xfrm>
          <a:off x="137668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D3820616-98AA-4565-B6C3-02693F44E8FB}"/>
            </a:ext>
          </a:extLst>
        </xdr:cNvPr>
        <xdr:cNvSpPr txBox="1"/>
      </xdr:nvSpPr>
      <xdr:spPr>
        <a:xfrm>
          <a:off x="129730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A28B9F24-E448-4DCF-9012-7512D5B9A62E}"/>
            </a:ext>
          </a:extLst>
        </xdr:cNvPr>
        <xdr:cNvSpPr txBox="1"/>
      </xdr:nvSpPr>
      <xdr:spPr>
        <a:xfrm>
          <a:off x="121729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390BE079-AF77-47CD-9DED-4EE18272A0A5}"/>
            </a:ext>
          </a:extLst>
        </xdr:cNvPr>
        <xdr:cNvSpPr txBox="1"/>
      </xdr:nvSpPr>
      <xdr:spPr>
        <a:xfrm>
          <a:off x="113665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80645</xdr:rowOff>
    </xdr:from>
    <xdr:to>
      <xdr:col>85</xdr:col>
      <xdr:colOff>177800</xdr:colOff>
      <xdr:row>38</xdr:row>
      <xdr:rowOff>10795</xdr:rowOff>
    </xdr:to>
    <xdr:sp macro="" textlink="">
      <xdr:nvSpPr>
        <xdr:cNvPr id="532" name="楕円 531">
          <a:extLst>
            <a:ext uri="{FF2B5EF4-FFF2-40B4-BE49-F238E27FC236}">
              <a16:creationId xmlns:a16="http://schemas.microsoft.com/office/drawing/2014/main" id="{554CEF15-72D1-455F-AA4E-D0FFD3314DED}"/>
            </a:ext>
          </a:extLst>
        </xdr:cNvPr>
        <xdr:cNvSpPr/>
      </xdr:nvSpPr>
      <xdr:spPr>
        <a:xfrm>
          <a:off x="14649450" y="618934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103522</xdr:rowOff>
    </xdr:from>
    <xdr:ext cx="405111" cy="259045"/>
    <xdr:sp macro="" textlink="">
      <xdr:nvSpPr>
        <xdr:cNvPr id="533" name="【一般廃棄物処理施設】&#10;有形固定資産減価償却率該当値テキスト">
          <a:extLst>
            <a:ext uri="{FF2B5EF4-FFF2-40B4-BE49-F238E27FC236}">
              <a16:creationId xmlns:a16="http://schemas.microsoft.com/office/drawing/2014/main" id="{7A41658E-B9D6-45E4-A362-40E5A0B5ACB8}"/>
            </a:ext>
          </a:extLst>
        </xdr:cNvPr>
        <xdr:cNvSpPr txBox="1"/>
      </xdr:nvSpPr>
      <xdr:spPr>
        <a:xfrm>
          <a:off x="14738350" y="6047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23495</xdr:rowOff>
    </xdr:from>
    <xdr:to>
      <xdr:col>81</xdr:col>
      <xdr:colOff>101600</xdr:colOff>
      <xdr:row>37</xdr:row>
      <xdr:rowOff>125095</xdr:rowOff>
    </xdr:to>
    <xdr:sp macro="" textlink="">
      <xdr:nvSpPr>
        <xdr:cNvPr id="534" name="楕円 533">
          <a:extLst>
            <a:ext uri="{FF2B5EF4-FFF2-40B4-BE49-F238E27FC236}">
              <a16:creationId xmlns:a16="http://schemas.microsoft.com/office/drawing/2014/main" id="{AD0DAE12-F385-414E-BB35-670682A65F0F}"/>
            </a:ext>
          </a:extLst>
        </xdr:cNvPr>
        <xdr:cNvSpPr/>
      </xdr:nvSpPr>
      <xdr:spPr>
        <a:xfrm>
          <a:off x="13887450" y="6132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74295</xdr:rowOff>
    </xdr:from>
    <xdr:to>
      <xdr:col>85</xdr:col>
      <xdr:colOff>127000</xdr:colOff>
      <xdr:row>37</xdr:row>
      <xdr:rowOff>131445</xdr:rowOff>
    </xdr:to>
    <xdr:cxnSp macro="">
      <xdr:nvCxnSpPr>
        <xdr:cNvPr id="535" name="直線コネクタ 534">
          <a:extLst>
            <a:ext uri="{FF2B5EF4-FFF2-40B4-BE49-F238E27FC236}">
              <a16:creationId xmlns:a16="http://schemas.microsoft.com/office/drawing/2014/main" id="{60575C74-00D0-43A9-8FB7-6BA5DF2FAC97}"/>
            </a:ext>
          </a:extLst>
        </xdr:cNvPr>
        <xdr:cNvCxnSpPr/>
      </xdr:nvCxnSpPr>
      <xdr:spPr>
        <a:xfrm>
          <a:off x="13938250" y="6182995"/>
          <a:ext cx="762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143510</xdr:rowOff>
    </xdr:from>
    <xdr:to>
      <xdr:col>76</xdr:col>
      <xdr:colOff>165100</xdr:colOff>
      <xdr:row>37</xdr:row>
      <xdr:rowOff>73660</xdr:rowOff>
    </xdr:to>
    <xdr:sp macro="" textlink="">
      <xdr:nvSpPr>
        <xdr:cNvPr id="536" name="楕円 535">
          <a:extLst>
            <a:ext uri="{FF2B5EF4-FFF2-40B4-BE49-F238E27FC236}">
              <a16:creationId xmlns:a16="http://schemas.microsoft.com/office/drawing/2014/main" id="{142DCCD1-5E50-4BAC-85A9-82D4CA4DBA13}"/>
            </a:ext>
          </a:extLst>
        </xdr:cNvPr>
        <xdr:cNvSpPr/>
      </xdr:nvSpPr>
      <xdr:spPr>
        <a:xfrm>
          <a:off x="13093700" y="608711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22860</xdr:rowOff>
    </xdr:from>
    <xdr:to>
      <xdr:col>81</xdr:col>
      <xdr:colOff>50800</xdr:colOff>
      <xdr:row>37</xdr:row>
      <xdr:rowOff>74295</xdr:rowOff>
    </xdr:to>
    <xdr:cxnSp macro="">
      <xdr:nvCxnSpPr>
        <xdr:cNvPr id="537" name="直線コネクタ 536">
          <a:extLst>
            <a:ext uri="{FF2B5EF4-FFF2-40B4-BE49-F238E27FC236}">
              <a16:creationId xmlns:a16="http://schemas.microsoft.com/office/drawing/2014/main" id="{D764381B-DCF3-4729-8D0B-DE98721AE545}"/>
            </a:ext>
          </a:extLst>
        </xdr:cNvPr>
        <xdr:cNvCxnSpPr/>
      </xdr:nvCxnSpPr>
      <xdr:spPr>
        <a:xfrm>
          <a:off x="13144500" y="6131560"/>
          <a:ext cx="79375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86360</xdr:rowOff>
    </xdr:from>
    <xdr:to>
      <xdr:col>72</xdr:col>
      <xdr:colOff>38100</xdr:colOff>
      <xdr:row>37</xdr:row>
      <xdr:rowOff>16510</xdr:rowOff>
    </xdr:to>
    <xdr:sp macro="" textlink="">
      <xdr:nvSpPr>
        <xdr:cNvPr id="538" name="楕円 537">
          <a:extLst>
            <a:ext uri="{FF2B5EF4-FFF2-40B4-BE49-F238E27FC236}">
              <a16:creationId xmlns:a16="http://schemas.microsoft.com/office/drawing/2014/main" id="{853A1907-3CBF-4709-9CCD-AA1D7E352FDF}"/>
            </a:ext>
          </a:extLst>
        </xdr:cNvPr>
        <xdr:cNvSpPr/>
      </xdr:nvSpPr>
      <xdr:spPr>
        <a:xfrm>
          <a:off x="12299950" y="602996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137160</xdr:rowOff>
    </xdr:from>
    <xdr:to>
      <xdr:col>76</xdr:col>
      <xdr:colOff>114300</xdr:colOff>
      <xdr:row>37</xdr:row>
      <xdr:rowOff>22860</xdr:rowOff>
    </xdr:to>
    <xdr:cxnSp macro="">
      <xdr:nvCxnSpPr>
        <xdr:cNvPr id="539" name="直線コネクタ 538">
          <a:extLst>
            <a:ext uri="{FF2B5EF4-FFF2-40B4-BE49-F238E27FC236}">
              <a16:creationId xmlns:a16="http://schemas.microsoft.com/office/drawing/2014/main" id="{18409423-9032-4F20-B67A-B0EAC12F4896}"/>
            </a:ext>
          </a:extLst>
        </xdr:cNvPr>
        <xdr:cNvCxnSpPr/>
      </xdr:nvCxnSpPr>
      <xdr:spPr>
        <a:xfrm>
          <a:off x="12344400" y="6080760"/>
          <a:ext cx="8001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29210</xdr:rowOff>
    </xdr:from>
    <xdr:to>
      <xdr:col>67</xdr:col>
      <xdr:colOff>101600</xdr:colOff>
      <xdr:row>36</xdr:row>
      <xdr:rowOff>130810</xdr:rowOff>
    </xdr:to>
    <xdr:sp macro="" textlink="">
      <xdr:nvSpPr>
        <xdr:cNvPr id="540" name="楕円 539">
          <a:extLst>
            <a:ext uri="{FF2B5EF4-FFF2-40B4-BE49-F238E27FC236}">
              <a16:creationId xmlns:a16="http://schemas.microsoft.com/office/drawing/2014/main" id="{C28851A0-FF0A-477E-9852-52DBF24FD32B}"/>
            </a:ext>
          </a:extLst>
        </xdr:cNvPr>
        <xdr:cNvSpPr/>
      </xdr:nvSpPr>
      <xdr:spPr>
        <a:xfrm>
          <a:off x="11487150" y="5972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80010</xdr:rowOff>
    </xdr:from>
    <xdr:to>
      <xdr:col>71</xdr:col>
      <xdr:colOff>177800</xdr:colOff>
      <xdr:row>36</xdr:row>
      <xdr:rowOff>137160</xdr:rowOff>
    </xdr:to>
    <xdr:cxnSp macro="">
      <xdr:nvCxnSpPr>
        <xdr:cNvPr id="541" name="直線コネクタ 540">
          <a:extLst>
            <a:ext uri="{FF2B5EF4-FFF2-40B4-BE49-F238E27FC236}">
              <a16:creationId xmlns:a16="http://schemas.microsoft.com/office/drawing/2014/main" id="{24BB6E47-7061-4900-BE9D-52C8C48691C0}"/>
            </a:ext>
          </a:extLst>
        </xdr:cNvPr>
        <xdr:cNvCxnSpPr/>
      </xdr:nvCxnSpPr>
      <xdr:spPr>
        <a:xfrm>
          <a:off x="11537950" y="6023610"/>
          <a:ext cx="80645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17162</xdr:rowOff>
    </xdr:from>
    <xdr:ext cx="405111" cy="259045"/>
    <xdr:sp macro="" textlink="">
      <xdr:nvSpPr>
        <xdr:cNvPr id="542" name="n_1aveValue【一般廃棄物処理施設】&#10;有形固定資産減価償却率">
          <a:extLst>
            <a:ext uri="{FF2B5EF4-FFF2-40B4-BE49-F238E27FC236}">
              <a16:creationId xmlns:a16="http://schemas.microsoft.com/office/drawing/2014/main" id="{5ABCF7AB-EFCD-4852-82A8-DD67569EEE5F}"/>
            </a:ext>
          </a:extLst>
        </xdr:cNvPr>
        <xdr:cNvSpPr txBox="1"/>
      </xdr:nvSpPr>
      <xdr:spPr>
        <a:xfrm>
          <a:off x="13742044" y="6290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1922</xdr:rowOff>
    </xdr:from>
    <xdr:ext cx="405111" cy="259045"/>
    <xdr:sp macro="" textlink="">
      <xdr:nvSpPr>
        <xdr:cNvPr id="543" name="n_2aveValue【一般廃棄物処理施設】&#10;有形固定資産減価償却率">
          <a:extLst>
            <a:ext uri="{FF2B5EF4-FFF2-40B4-BE49-F238E27FC236}">
              <a16:creationId xmlns:a16="http://schemas.microsoft.com/office/drawing/2014/main" id="{0D81586B-91FF-4BC6-8180-8C751524C369}"/>
            </a:ext>
          </a:extLst>
        </xdr:cNvPr>
        <xdr:cNvSpPr txBox="1"/>
      </xdr:nvSpPr>
      <xdr:spPr>
        <a:xfrm>
          <a:off x="12960994" y="6275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158132</xdr:rowOff>
    </xdr:from>
    <xdr:ext cx="405111" cy="259045"/>
    <xdr:sp macro="" textlink="">
      <xdr:nvSpPr>
        <xdr:cNvPr id="544" name="n_3aveValue【一般廃棄物処理施設】&#10;有形固定資産減価償却率">
          <a:extLst>
            <a:ext uri="{FF2B5EF4-FFF2-40B4-BE49-F238E27FC236}">
              <a16:creationId xmlns:a16="http://schemas.microsoft.com/office/drawing/2014/main" id="{74E7AD8A-15C4-4B70-BFA4-B9584DC0D027}"/>
            </a:ext>
          </a:extLst>
        </xdr:cNvPr>
        <xdr:cNvSpPr txBox="1"/>
      </xdr:nvSpPr>
      <xdr:spPr>
        <a:xfrm>
          <a:off x="12167244" y="6266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152417</xdr:rowOff>
    </xdr:from>
    <xdr:ext cx="405111" cy="259045"/>
    <xdr:sp macro="" textlink="">
      <xdr:nvSpPr>
        <xdr:cNvPr id="545" name="n_4aveValue【一般廃棄物処理施設】&#10;有形固定資産減価償却率">
          <a:extLst>
            <a:ext uri="{FF2B5EF4-FFF2-40B4-BE49-F238E27FC236}">
              <a16:creationId xmlns:a16="http://schemas.microsoft.com/office/drawing/2014/main" id="{7C63DC55-34A2-4CD7-A802-7C8E66E08E19}"/>
            </a:ext>
          </a:extLst>
        </xdr:cNvPr>
        <xdr:cNvSpPr txBox="1"/>
      </xdr:nvSpPr>
      <xdr:spPr>
        <a:xfrm>
          <a:off x="11354444" y="6261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141622</xdr:rowOff>
    </xdr:from>
    <xdr:ext cx="405111" cy="259045"/>
    <xdr:sp macro="" textlink="">
      <xdr:nvSpPr>
        <xdr:cNvPr id="546" name="n_1mainValue【一般廃棄物処理施設】&#10;有形固定資産減価償却率">
          <a:extLst>
            <a:ext uri="{FF2B5EF4-FFF2-40B4-BE49-F238E27FC236}">
              <a16:creationId xmlns:a16="http://schemas.microsoft.com/office/drawing/2014/main" id="{B6F1902D-F27B-472F-8103-BA0969E0B736}"/>
            </a:ext>
          </a:extLst>
        </xdr:cNvPr>
        <xdr:cNvSpPr txBox="1"/>
      </xdr:nvSpPr>
      <xdr:spPr>
        <a:xfrm>
          <a:off x="13742044" y="5920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90187</xdr:rowOff>
    </xdr:from>
    <xdr:ext cx="405111" cy="259045"/>
    <xdr:sp macro="" textlink="">
      <xdr:nvSpPr>
        <xdr:cNvPr id="547" name="n_2mainValue【一般廃棄物処理施設】&#10;有形固定資産減価償却率">
          <a:extLst>
            <a:ext uri="{FF2B5EF4-FFF2-40B4-BE49-F238E27FC236}">
              <a16:creationId xmlns:a16="http://schemas.microsoft.com/office/drawing/2014/main" id="{0B9A9A85-F948-4A39-8FF1-CE7BDDEE85B0}"/>
            </a:ext>
          </a:extLst>
        </xdr:cNvPr>
        <xdr:cNvSpPr txBox="1"/>
      </xdr:nvSpPr>
      <xdr:spPr>
        <a:xfrm>
          <a:off x="12960994" y="5868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33037</xdr:rowOff>
    </xdr:from>
    <xdr:ext cx="405111" cy="259045"/>
    <xdr:sp macro="" textlink="">
      <xdr:nvSpPr>
        <xdr:cNvPr id="548" name="n_3mainValue【一般廃棄物処理施設】&#10;有形固定資産減価償却率">
          <a:extLst>
            <a:ext uri="{FF2B5EF4-FFF2-40B4-BE49-F238E27FC236}">
              <a16:creationId xmlns:a16="http://schemas.microsoft.com/office/drawing/2014/main" id="{890CE2CB-0A04-437C-AD25-33BD9EAA11C9}"/>
            </a:ext>
          </a:extLst>
        </xdr:cNvPr>
        <xdr:cNvSpPr txBox="1"/>
      </xdr:nvSpPr>
      <xdr:spPr>
        <a:xfrm>
          <a:off x="12167244" y="5811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147337</xdr:rowOff>
    </xdr:from>
    <xdr:ext cx="405111" cy="259045"/>
    <xdr:sp macro="" textlink="">
      <xdr:nvSpPr>
        <xdr:cNvPr id="549" name="n_4mainValue【一般廃棄物処理施設】&#10;有形固定資産減価償却率">
          <a:extLst>
            <a:ext uri="{FF2B5EF4-FFF2-40B4-BE49-F238E27FC236}">
              <a16:creationId xmlns:a16="http://schemas.microsoft.com/office/drawing/2014/main" id="{AE9A4998-4D8C-4586-BAC0-8EA16ABCC7AB}"/>
            </a:ext>
          </a:extLst>
        </xdr:cNvPr>
        <xdr:cNvSpPr txBox="1"/>
      </xdr:nvSpPr>
      <xdr:spPr>
        <a:xfrm>
          <a:off x="11354444" y="5760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0" name="正方形/長方形 549">
          <a:extLst>
            <a:ext uri="{FF2B5EF4-FFF2-40B4-BE49-F238E27FC236}">
              <a16:creationId xmlns:a16="http://schemas.microsoft.com/office/drawing/2014/main" id="{91E14F71-F73E-4CB9-A1B6-2CE42FD097D1}"/>
            </a:ext>
          </a:extLst>
        </xdr:cNvPr>
        <xdr:cNvSpPr/>
      </xdr:nvSpPr>
      <xdr:spPr>
        <a:xfrm>
          <a:off x="16459200" y="40386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1" name="正方形/長方形 550">
          <a:extLst>
            <a:ext uri="{FF2B5EF4-FFF2-40B4-BE49-F238E27FC236}">
              <a16:creationId xmlns:a16="http://schemas.microsoft.com/office/drawing/2014/main" id="{CB720C54-B64B-42CD-AF95-E933D787134F}"/>
            </a:ext>
          </a:extLst>
        </xdr:cNvPr>
        <xdr:cNvSpPr/>
      </xdr:nvSpPr>
      <xdr:spPr>
        <a:xfrm>
          <a:off x="165862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2" name="正方形/長方形 551">
          <a:extLst>
            <a:ext uri="{FF2B5EF4-FFF2-40B4-BE49-F238E27FC236}">
              <a16:creationId xmlns:a16="http://schemas.microsoft.com/office/drawing/2014/main" id="{A32C1C64-BADA-4C11-B898-BC6A18B9554D}"/>
            </a:ext>
          </a:extLst>
        </xdr:cNvPr>
        <xdr:cNvSpPr/>
      </xdr:nvSpPr>
      <xdr:spPr>
        <a:xfrm>
          <a:off x="165862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3" name="正方形/長方形 552">
          <a:extLst>
            <a:ext uri="{FF2B5EF4-FFF2-40B4-BE49-F238E27FC236}">
              <a16:creationId xmlns:a16="http://schemas.microsoft.com/office/drawing/2014/main" id="{32A8AFB0-D1BB-45D8-BADA-9862DCA381FF}"/>
            </a:ext>
          </a:extLst>
        </xdr:cNvPr>
        <xdr:cNvSpPr/>
      </xdr:nvSpPr>
      <xdr:spPr>
        <a:xfrm>
          <a:off x="174879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4" name="正方形/長方形 553">
          <a:extLst>
            <a:ext uri="{FF2B5EF4-FFF2-40B4-BE49-F238E27FC236}">
              <a16:creationId xmlns:a16="http://schemas.microsoft.com/office/drawing/2014/main" id="{2E5242B8-780F-41D0-AAEA-D7CBF6C3D9A5}"/>
            </a:ext>
          </a:extLst>
        </xdr:cNvPr>
        <xdr:cNvSpPr/>
      </xdr:nvSpPr>
      <xdr:spPr>
        <a:xfrm>
          <a:off x="174879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5" name="正方形/長方形 554">
          <a:extLst>
            <a:ext uri="{FF2B5EF4-FFF2-40B4-BE49-F238E27FC236}">
              <a16:creationId xmlns:a16="http://schemas.microsoft.com/office/drawing/2014/main" id="{35826BBB-1A6E-49A2-B654-70EE9709748A}"/>
            </a:ext>
          </a:extLst>
        </xdr:cNvPr>
        <xdr:cNvSpPr/>
      </xdr:nvSpPr>
      <xdr:spPr>
        <a:xfrm>
          <a:off x="185166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6" name="正方形/長方形 555">
          <a:extLst>
            <a:ext uri="{FF2B5EF4-FFF2-40B4-BE49-F238E27FC236}">
              <a16:creationId xmlns:a16="http://schemas.microsoft.com/office/drawing/2014/main" id="{AA374087-DB4D-4E03-A7EE-86A87122B0D8}"/>
            </a:ext>
          </a:extLst>
        </xdr:cNvPr>
        <xdr:cNvSpPr/>
      </xdr:nvSpPr>
      <xdr:spPr>
        <a:xfrm>
          <a:off x="185166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7" name="正方形/長方形 556">
          <a:extLst>
            <a:ext uri="{FF2B5EF4-FFF2-40B4-BE49-F238E27FC236}">
              <a16:creationId xmlns:a16="http://schemas.microsoft.com/office/drawing/2014/main" id="{3F4F66D1-F543-45A6-A332-09F1B1856375}"/>
            </a:ext>
          </a:extLst>
        </xdr:cNvPr>
        <xdr:cNvSpPr/>
      </xdr:nvSpPr>
      <xdr:spPr>
        <a:xfrm>
          <a:off x="16459200" y="51371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8" name="テキスト ボックス 557">
          <a:extLst>
            <a:ext uri="{FF2B5EF4-FFF2-40B4-BE49-F238E27FC236}">
              <a16:creationId xmlns:a16="http://schemas.microsoft.com/office/drawing/2014/main" id="{0356BB73-40F3-41F4-8370-DCA4C88DED61}"/>
            </a:ext>
          </a:extLst>
        </xdr:cNvPr>
        <xdr:cNvSpPr txBox="1"/>
      </xdr:nvSpPr>
      <xdr:spPr>
        <a:xfrm>
          <a:off x="16440150" y="4953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9" name="直線コネクタ 558">
          <a:extLst>
            <a:ext uri="{FF2B5EF4-FFF2-40B4-BE49-F238E27FC236}">
              <a16:creationId xmlns:a16="http://schemas.microsoft.com/office/drawing/2014/main" id="{9F0753F5-130A-45E5-B81F-23F16BD93F74}"/>
            </a:ext>
          </a:extLst>
        </xdr:cNvPr>
        <xdr:cNvCxnSpPr/>
      </xdr:nvCxnSpPr>
      <xdr:spPr>
        <a:xfrm>
          <a:off x="16459200" y="7340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0" name="直線コネクタ 559">
          <a:extLst>
            <a:ext uri="{FF2B5EF4-FFF2-40B4-BE49-F238E27FC236}">
              <a16:creationId xmlns:a16="http://schemas.microsoft.com/office/drawing/2014/main" id="{612E2FE2-3086-435F-9693-B3CD4485559A}"/>
            </a:ext>
          </a:extLst>
        </xdr:cNvPr>
        <xdr:cNvCxnSpPr/>
      </xdr:nvCxnSpPr>
      <xdr:spPr>
        <a:xfrm>
          <a:off x="16459200" y="6972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61" name="テキスト ボックス 560">
          <a:extLst>
            <a:ext uri="{FF2B5EF4-FFF2-40B4-BE49-F238E27FC236}">
              <a16:creationId xmlns:a16="http://schemas.microsoft.com/office/drawing/2014/main" id="{BA17320C-1645-43CB-ABA3-7DFA2BB42949}"/>
            </a:ext>
          </a:extLst>
        </xdr:cNvPr>
        <xdr:cNvSpPr txBox="1"/>
      </xdr:nvSpPr>
      <xdr:spPr>
        <a:xfrm>
          <a:off x="16248514" y="68364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2" name="直線コネクタ 561">
          <a:extLst>
            <a:ext uri="{FF2B5EF4-FFF2-40B4-BE49-F238E27FC236}">
              <a16:creationId xmlns:a16="http://schemas.microsoft.com/office/drawing/2014/main" id="{37413396-8059-4422-BADB-004E44FED56C}"/>
            </a:ext>
          </a:extLst>
        </xdr:cNvPr>
        <xdr:cNvCxnSpPr/>
      </xdr:nvCxnSpPr>
      <xdr:spPr>
        <a:xfrm>
          <a:off x="16459200" y="6604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563" name="テキスト ボックス 562">
          <a:extLst>
            <a:ext uri="{FF2B5EF4-FFF2-40B4-BE49-F238E27FC236}">
              <a16:creationId xmlns:a16="http://schemas.microsoft.com/office/drawing/2014/main" id="{B483AED0-86F7-4B08-8FD7-56CE62317FF6}"/>
            </a:ext>
          </a:extLst>
        </xdr:cNvPr>
        <xdr:cNvSpPr txBox="1"/>
      </xdr:nvSpPr>
      <xdr:spPr>
        <a:xfrm>
          <a:off x="15939981" y="64681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4" name="直線コネクタ 563">
          <a:extLst>
            <a:ext uri="{FF2B5EF4-FFF2-40B4-BE49-F238E27FC236}">
              <a16:creationId xmlns:a16="http://schemas.microsoft.com/office/drawing/2014/main" id="{FCF1B88D-AB05-4A65-9480-BFFD002D34AD}"/>
            </a:ext>
          </a:extLst>
        </xdr:cNvPr>
        <xdr:cNvCxnSpPr/>
      </xdr:nvCxnSpPr>
      <xdr:spPr>
        <a:xfrm>
          <a:off x="16459200" y="6242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5" name="テキスト ボックス 564">
          <a:extLst>
            <a:ext uri="{FF2B5EF4-FFF2-40B4-BE49-F238E27FC236}">
              <a16:creationId xmlns:a16="http://schemas.microsoft.com/office/drawing/2014/main" id="{379C132F-6345-4E2C-9060-44A868B8EC29}"/>
            </a:ext>
          </a:extLst>
        </xdr:cNvPr>
        <xdr:cNvSpPr txBox="1"/>
      </xdr:nvSpPr>
      <xdr:spPr>
        <a:xfrm>
          <a:off x="159399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6" name="直線コネクタ 565">
          <a:extLst>
            <a:ext uri="{FF2B5EF4-FFF2-40B4-BE49-F238E27FC236}">
              <a16:creationId xmlns:a16="http://schemas.microsoft.com/office/drawing/2014/main" id="{E4C9AFF1-1F76-47A0-929F-68F6A13CB810}"/>
            </a:ext>
          </a:extLst>
        </xdr:cNvPr>
        <xdr:cNvCxnSpPr/>
      </xdr:nvCxnSpPr>
      <xdr:spPr>
        <a:xfrm>
          <a:off x="16459200" y="5873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67" name="テキスト ボックス 566">
          <a:extLst>
            <a:ext uri="{FF2B5EF4-FFF2-40B4-BE49-F238E27FC236}">
              <a16:creationId xmlns:a16="http://schemas.microsoft.com/office/drawing/2014/main" id="{7EF4FC86-48E8-489F-9851-5B9B2BEF085A}"/>
            </a:ext>
          </a:extLst>
        </xdr:cNvPr>
        <xdr:cNvSpPr txBox="1"/>
      </xdr:nvSpPr>
      <xdr:spPr>
        <a:xfrm>
          <a:off x="15939981" y="57378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8" name="直線コネクタ 567">
          <a:extLst>
            <a:ext uri="{FF2B5EF4-FFF2-40B4-BE49-F238E27FC236}">
              <a16:creationId xmlns:a16="http://schemas.microsoft.com/office/drawing/2014/main" id="{33BA62AD-DB8A-4DD6-A541-C1E72BAB6073}"/>
            </a:ext>
          </a:extLst>
        </xdr:cNvPr>
        <xdr:cNvCxnSpPr/>
      </xdr:nvCxnSpPr>
      <xdr:spPr>
        <a:xfrm>
          <a:off x="16459200" y="5505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69" name="テキスト ボックス 568">
          <a:extLst>
            <a:ext uri="{FF2B5EF4-FFF2-40B4-BE49-F238E27FC236}">
              <a16:creationId xmlns:a16="http://schemas.microsoft.com/office/drawing/2014/main" id="{DD4F67BE-AB8F-49CF-B0AD-0A0D48C3DF10}"/>
            </a:ext>
          </a:extLst>
        </xdr:cNvPr>
        <xdr:cNvSpPr txBox="1"/>
      </xdr:nvSpPr>
      <xdr:spPr>
        <a:xfrm>
          <a:off x="15939981" y="5369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a:extLst>
            <a:ext uri="{FF2B5EF4-FFF2-40B4-BE49-F238E27FC236}">
              <a16:creationId xmlns:a16="http://schemas.microsoft.com/office/drawing/2014/main" id="{D7229BC2-BDE3-419E-9E6D-AAA9A036F6EE}"/>
            </a:ext>
          </a:extLst>
        </xdr:cNvPr>
        <xdr:cNvCxnSpPr/>
      </xdr:nvCxnSpPr>
      <xdr:spPr>
        <a:xfrm>
          <a:off x="16459200" y="5137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1" name="テキスト ボックス 570">
          <a:extLst>
            <a:ext uri="{FF2B5EF4-FFF2-40B4-BE49-F238E27FC236}">
              <a16:creationId xmlns:a16="http://schemas.microsoft.com/office/drawing/2014/main" id="{0473DA6B-26EC-4F76-B5A1-D8302CF51DFA}"/>
            </a:ext>
          </a:extLst>
        </xdr:cNvPr>
        <xdr:cNvSpPr txBox="1"/>
      </xdr:nvSpPr>
      <xdr:spPr>
        <a:xfrm>
          <a:off x="15939981" y="5001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2" name="【一般廃棄物処理施設】&#10;一人当たり有形固定資産（償却資産）額グラフ枠">
          <a:extLst>
            <a:ext uri="{FF2B5EF4-FFF2-40B4-BE49-F238E27FC236}">
              <a16:creationId xmlns:a16="http://schemas.microsoft.com/office/drawing/2014/main" id="{2B1D2D70-1078-4694-87A4-0B0DAF5BBC35}"/>
            </a:ext>
          </a:extLst>
        </xdr:cNvPr>
        <xdr:cNvSpPr/>
      </xdr:nvSpPr>
      <xdr:spPr>
        <a:xfrm>
          <a:off x="16459200" y="51371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117504</xdr:rowOff>
    </xdr:from>
    <xdr:to>
      <xdr:col>116</xdr:col>
      <xdr:colOff>62864</xdr:colOff>
      <xdr:row>42</xdr:row>
      <xdr:rowOff>37810</xdr:rowOff>
    </xdr:to>
    <xdr:cxnSp macro="">
      <xdr:nvCxnSpPr>
        <xdr:cNvPr id="573" name="直線コネクタ 572">
          <a:extLst>
            <a:ext uri="{FF2B5EF4-FFF2-40B4-BE49-F238E27FC236}">
              <a16:creationId xmlns:a16="http://schemas.microsoft.com/office/drawing/2014/main" id="{B218E4CD-3ACD-40DA-B61A-08B5C28DE6E9}"/>
            </a:ext>
          </a:extLst>
        </xdr:cNvPr>
        <xdr:cNvCxnSpPr/>
      </xdr:nvCxnSpPr>
      <xdr:spPr>
        <a:xfrm flipV="1">
          <a:off x="19951064" y="5565804"/>
          <a:ext cx="0" cy="14062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41637</xdr:rowOff>
    </xdr:from>
    <xdr:ext cx="313932" cy="259045"/>
    <xdr:sp macro="" textlink="">
      <xdr:nvSpPr>
        <xdr:cNvPr id="574" name="【一般廃棄物処理施設】&#10;一人当たり有形固定資産（償却資産）額最小値テキスト">
          <a:extLst>
            <a:ext uri="{FF2B5EF4-FFF2-40B4-BE49-F238E27FC236}">
              <a16:creationId xmlns:a16="http://schemas.microsoft.com/office/drawing/2014/main" id="{8AF137D7-668B-480F-AAC1-BAC537F7A969}"/>
            </a:ext>
          </a:extLst>
        </xdr:cNvPr>
        <xdr:cNvSpPr txBox="1"/>
      </xdr:nvSpPr>
      <xdr:spPr>
        <a:xfrm>
          <a:off x="19989800" y="697583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37810</xdr:rowOff>
    </xdr:from>
    <xdr:to>
      <xdr:col>116</xdr:col>
      <xdr:colOff>152400</xdr:colOff>
      <xdr:row>42</xdr:row>
      <xdr:rowOff>37810</xdr:rowOff>
    </xdr:to>
    <xdr:cxnSp macro="">
      <xdr:nvCxnSpPr>
        <xdr:cNvPr id="575" name="直線コネクタ 574">
          <a:extLst>
            <a:ext uri="{FF2B5EF4-FFF2-40B4-BE49-F238E27FC236}">
              <a16:creationId xmlns:a16="http://schemas.microsoft.com/office/drawing/2014/main" id="{4F6A923F-5FC6-4DEE-8701-3F81B1FEFF8D}"/>
            </a:ext>
          </a:extLst>
        </xdr:cNvPr>
        <xdr:cNvCxnSpPr/>
      </xdr:nvCxnSpPr>
      <xdr:spPr>
        <a:xfrm>
          <a:off x="19881850" y="697201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64181</xdr:rowOff>
    </xdr:from>
    <xdr:ext cx="599010" cy="259045"/>
    <xdr:sp macro="" textlink="">
      <xdr:nvSpPr>
        <xdr:cNvPr id="576" name="【一般廃棄物処理施設】&#10;一人当たり有形固定資産（償却資産）額最大値テキスト">
          <a:extLst>
            <a:ext uri="{FF2B5EF4-FFF2-40B4-BE49-F238E27FC236}">
              <a16:creationId xmlns:a16="http://schemas.microsoft.com/office/drawing/2014/main" id="{1B6F023D-3149-4AC7-AC49-3BC2AFE62BB7}"/>
            </a:ext>
          </a:extLst>
        </xdr:cNvPr>
        <xdr:cNvSpPr txBox="1"/>
      </xdr:nvSpPr>
      <xdr:spPr>
        <a:xfrm>
          <a:off x="19989800" y="53473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384,159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117504</xdr:rowOff>
    </xdr:from>
    <xdr:to>
      <xdr:col>116</xdr:col>
      <xdr:colOff>152400</xdr:colOff>
      <xdr:row>33</xdr:row>
      <xdr:rowOff>117504</xdr:rowOff>
    </xdr:to>
    <xdr:cxnSp macro="">
      <xdr:nvCxnSpPr>
        <xdr:cNvPr id="577" name="直線コネクタ 576">
          <a:extLst>
            <a:ext uri="{FF2B5EF4-FFF2-40B4-BE49-F238E27FC236}">
              <a16:creationId xmlns:a16="http://schemas.microsoft.com/office/drawing/2014/main" id="{2E6B6098-AC8C-40F1-9C8F-4E532C9A2DA8}"/>
            </a:ext>
          </a:extLst>
        </xdr:cNvPr>
        <xdr:cNvCxnSpPr/>
      </xdr:nvCxnSpPr>
      <xdr:spPr>
        <a:xfrm>
          <a:off x="19881850" y="556580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10056</xdr:rowOff>
    </xdr:from>
    <xdr:ext cx="599010" cy="259045"/>
    <xdr:sp macro="" textlink="">
      <xdr:nvSpPr>
        <xdr:cNvPr id="578" name="【一般廃棄物処理施設】&#10;一人当たり有形固定資産（償却資産）額平均値テキスト">
          <a:extLst>
            <a:ext uri="{FF2B5EF4-FFF2-40B4-BE49-F238E27FC236}">
              <a16:creationId xmlns:a16="http://schemas.microsoft.com/office/drawing/2014/main" id="{205CD569-6DEE-4DEC-89F9-B929596F8A72}"/>
            </a:ext>
          </a:extLst>
        </xdr:cNvPr>
        <xdr:cNvSpPr txBox="1"/>
      </xdr:nvSpPr>
      <xdr:spPr>
        <a:xfrm>
          <a:off x="19989800" y="644895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31629</xdr:rowOff>
    </xdr:from>
    <xdr:to>
      <xdr:col>116</xdr:col>
      <xdr:colOff>114300</xdr:colOff>
      <xdr:row>39</xdr:row>
      <xdr:rowOff>133229</xdr:rowOff>
    </xdr:to>
    <xdr:sp macro="" textlink="">
      <xdr:nvSpPr>
        <xdr:cNvPr id="579" name="フローチャート: 判断 578">
          <a:extLst>
            <a:ext uri="{FF2B5EF4-FFF2-40B4-BE49-F238E27FC236}">
              <a16:creationId xmlns:a16="http://schemas.microsoft.com/office/drawing/2014/main" id="{FCDB2CB8-1504-4635-BDD3-EAC8914E171E}"/>
            </a:ext>
          </a:extLst>
        </xdr:cNvPr>
        <xdr:cNvSpPr/>
      </xdr:nvSpPr>
      <xdr:spPr>
        <a:xfrm>
          <a:off x="19900900" y="6470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41699</xdr:rowOff>
    </xdr:from>
    <xdr:to>
      <xdr:col>112</xdr:col>
      <xdr:colOff>38100</xdr:colOff>
      <xdr:row>39</xdr:row>
      <xdr:rowOff>143299</xdr:rowOff>
    </xdr:to>
    <xdr:sp macro="" textlink="">
      <xdr:nvSpPr>
        <xdr:cNvPr id="580" name="フローチャート: 判断 579">
          <a:extLst>
            <a:ext uri="{FF2B5EF4-FFF2-40B4-BE49-F238E27FC236}">
              <a16:creationId xmlns:a16="http://schemas.microsoft.com/office/drawing/2014/main" id="{783056C4-E819-43E3-B297-8EEAEBDBE7D2}"/>
            </a:ext>
          </a:extLst>
        </xdr:cNvPr>
        <xdr:cNvSpPr/>
      </xdr:nvSpPr>
      <xdr:spPr>
        <a:xfrm>
          <a:off x="19157950" y="648059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54721</xdr:rowOff>
    </xdr:from>
    <xdr:to>
      <xdr:col>107</xdr:col>
      <xdr:colOff>101600</xdr:colOff>
      <xdr:row>39</xdr:row>
      <xdr:rowOff>156321</xdr:rowOff>
    </xdr:to>
    <xdr:sp macro="" textlink="">
      <xdr:nvSpPr>
        <xdr:cNvPr id="581" name="フローチャート: 判断 580">
          <a:extLst>
            <a:ext uri="{FF2B5EF4-FFF2-40B4-BE49-F238E27FC236}">
              <a16:creationId xmlns:a16="http://schemas.microsoft.com/office/drawing/2014/main" id="{86E32B11-2D7B-4160-B228-4F7F79511317}"/>
            </a:ext>
          </a:extLst>
        </xdr:cNvPr>
        <xdr:cNvSpPr/>
      </xdr:nvSpPr>
      <xdr:spPr>
        <a:xfrm>
          <a:off x="18345150" y="6493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65386</xdr:rowOff>
    </xdr:from>
    <xdr:to>
      <xdr:col>102</xdr:col>
      <xdr:colOff>165100</xdr:colOff>
      <xdr:row>39</xdr:row>
      <xdr:rowOff>166986</xdr:rowOff>
    </xdr:to>
    <xdr:sp macro="" textlink="">
      <xdr:nvSpPr>
        <xdr:cNvPr id="582" name="フローチャート: 判断 581">
          <a:extLst>
            <a:ext uri="{FF2B5EF4-FFF2-40B4-BE49-F238E27FC236}">
              <a16:creationId xmlns:a16="http://schemas.microsoft.com/office/drawing/2014/main" id="{DE5EEAFD-8C68-4CC9-9AE2-0EB1D3300E30}"/>
            </a:ext>
          </a:extLst>
        </xdr:cNvPr>
        <xdr:cNvSpPr/>
      </xdr:nvSpPr>
      <xdr:spPr>
        <a:xfrm>
          <a:off x="17551400" y="6504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69204</xdr:rowOff>
    </xdr:from>
    <xdr:to>
      <xdr:col>98</xdr:col>
      <xdr:colOff>38100</xdr:colOff>
      <xdr:row>39</xdr:row>
      <xdr:rowOff>170804</xdr:rowOff>
    </xdr:to>
    <xdr:sp macro="" textlink="">
      <xdr:nvSpPr>
        <xdr:cNvPr id="583" name="フローチャート: 判断 582">
          <a:extLst>
            <a:ext uri="{FF2B5EF4-FFF2-40B4-BE49-F238E27FC236}">
              <a16:creationId xmlns:a16="http://schemas.microsoft.com/office/drawing/2014/main" id="{1FD32B93-F6B1-4EEA-912E-7D7C72BBED39}"/>
            </a:ext>
          </a:extLst>
        </xdr:cNvPr>
        <xdr:cNvSpPr/>
      </xdr:nvSpPr>
      <xdr:spPr>
        <a:xfrm>
          <a:off x="16757650" y="650810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DF0F2F2F-3F8D-4CF2-BBC3-824210DE6C1D}"/>
            </a:ext>
          </a:extLst>
        </xdr:cNvPr>
        <xdr:cNvSpPr txBox="1"/>
      </xdr:nvSpPr>
      <xdr:spPr>
        <a:xfrm>
          <a:off x="197802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60AD3D3F-5A81-4E4D-924D-0EC62DBCA946}"/>
            </a:ext>
          </a:extLst>
        </xdr:cNvPr>
        <xdr:cNvSpPr txBox="1"/>
      </xdr:nvSpPr>
      <xdr:spPr>
        <a:xfrm>
          <a:off x="190309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F44A9B45-FAEA-44DD-9464-277C2CD485AC}"/>
            </a:ext>
          </a:extLst>
        </xdr:cNvPr>
        <xdr:cNvSpPr txBox="1"/>
      </xdr:nvSpPr>
      <xdr:spPr>
        <a:xfrm>
          <a:off x="182245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60759A42-4639-411F-9672-62A938C1F2EB}"/>
            </a:ext>
          </a:extLst>
        </xdr:cNvPr>
        <xdr:cNvSpPr txBox="1"/>
      </xdr:nvSpPr>
      <xdr:spPr>
        <a:xfrm>
          <a:off x="174307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939276B7-18DC-48E4-9054-D843A7AD3604}"/>
            </a:ext>
          </a:extLst>
        </xdr:cNvPr>
        <xdr:cNvSpPr txBox="1"/>
      </xdr:nvSpPr>
      <xdr:spPr>
        <a:xfrm>
          <a:off x="166306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117091</xdr:rowOff>
    </xdr:from>
    <xdr:to>
      <xdr:col>116</xdr:col>
      <xdr:colOff>114300</xdr:colOff>
      <xdr:row>38</xdr:row>
      <xdr:rowOff>47241</xdr:rowOff>
    </xdr:to>
    <xdr:sp macro="" textlink="">
      <xdr:nvSpPr>
        <xdr:cNvPr id="589" name="楕円 588">
          <a:extLst>
            <a:ext uri="{FF2B5EF4-FFF2-40B4-BE49-F238E27FC236}">
              <a16:creationId xmlns:a16="http://schemas.microsoft.com/office/drawing/2014/main" id="{B48D78FB-398B-4455-A071-EA41301D0BCB}"/>
            </a:ext>
          </a:extLst>
        </xdr:cNvPr>
        <xdr:cNvSpPr/>
      </xdr:nvSpPr>
      <xdr:spPr>
        <a:xfrm>
          <a:off x="19900900" y="622579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139968</xdr:rowOff>
    </xdr:from>
    <xdr:ext cx="599010" cy="259045"/>
    <xdr:sp macro="" textlink="">
      <xdr:nvSpPr>
        <xdr:cNvPr id="590" name="【一般廃棄物処理施設】&#10;一人当たり有形固定資産（償却資産）額該当値テキスト">
          <a:extLst>
            <a:ext uri="{FF2B5EF4-FFF2-40B4-BE49-F238E27FC236}">
              <a16:creationId xmlns:a16="http://schemas.microsoft.com/office/drawing/2014/main" id="{DDAEE3EF-E92D-4D30-868D-E411F3E511C0}"/>
            </a:ext>
          </a:extLst>
        </xdr:cNvPr>
        <xdr:cNvSpPr txBox="1"/>
      </xdr:nvSpPr>
      <xdr:spPr>
        <a:xfrm>
          <a:off x="19989800" y="60835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190,934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137791</xdr:rowOff>
    </xdr:from>
    <xdr:to>
      <xdr:col>112</xdr:col>
      <xdr:colOff>38100</xdr:colOff>
      <xdr:row>38</xdr:row>
      <xdr:rowOff>67942</xdr:rowOff>
    </xdr:to>
    <xdr:sp macro="" textlink="">
      <xdr:nvSpPr>
        <xdr:cNvPr id="591" name="楕円 590">
          <a:extLst>
            <a:ext uri="{FF2B5EF4-FFF2-40B4-BE49-F238E27FC236}">
              <a16:creationId xmlns:a16="http://schemas.microsoft.com/office/drawing/2014/main" id="{3CEC7BF5-6626-4E90-8D11-F9E63E867BD5}"/>
            </a:ext>
          </a:extLst>
        </xdr:cNvPr>
        <xdr:cNvSpPr/>
      </xdr:nvSpPr>
      <xdr:spPr>
        <a:xfrm>
          <a:off x="19157950" y="6246491"/>
          <a:ext cx="82550" cy="9525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167891</xdr:rowOff>
    </xdr:from>
    <xdr:to>
      <xdr:col>116</xdr:col>
      <xdr:colOff>63500</xdr:colOff>
      <xdr:row>38</xdr:row>
      <xdr:rowOff>17141</xdr:rowOff>
    </xdr:to>
    <xdr:cxnSp macro="">
      <xdr:nvCxnSpPr>
        <xdr:cNvPr id="592" name="直線コネクタ 591">
          <a:extLst>
            <a:ext uri="{FF2B5EF4-FFF2-40B4-BE49-F238E27FC236}">
              <a16:creationId xmlns:a16="http://schemas.microsoft.com/office/drawing/2014/main" id="{2BC6AF97-67F1-4AE3-BF26-A0B1F786B54F}"/>
            </a:ext>
          </a:extLst>
        </xdr:cNvPr>
        <xdr:cNvCxnSpPr/>
      </xdr:nvCxnSpPr>
      <xdr:spPr>
        <a:xfrm flipV="1">
          <a:off x="19202400" y="6276591"/>
          <a:ext cx="749300" cy="14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160868</xdr:rowOff>
    </xdr:from>
    <xdr:to>
      <xdr:col>107</xdr:col>
      <xdr:colOff>101600</xdr:colOff>
      <xdr:row>38</xdr:row>
      <xdr:rowOff>91018</xdr:rowOff>
    </xdr:to>
    <xdr:sp macro="" textlink="">
      <xdr:nvSpPr>
        <xdr:cNvPr id="593" name="楕円 592">
          <a:extLst>
            <a:ext uri="{FF2B5EF4-FFF2-40B4-BE49-F238E27FC236}">
              <a16:creationId xmlns:a16="http://schemas.microsoft.com/office/drawing/2014/main" id="{E818AC3D-7C6E-4768-9622-E59EBDAEA70C}"/>
            </a:ext>
          </a:extLst>
        </xdr:cNvPr>
        <xdr:cNvSpPr/>
      </xdr:nvSpPr>
      <xdr:spPr>
        <a:xfrm>
          <a:off x="18345150" y="626956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17141</xdr:rowOff>
    </xdr:from>
    <xdr:to>
      <xdr:col>111</xdr:col>
      <xdr:colOff>177800</xdr:colOff>
      <xdr:row>38</xdr:row>
      <xdr:rowOff>40218</xdr:rowOff>
    </xdr:to>
    <xdr:cxnSp macro="">
      <xdr:nvCxnSpPr>
        <xdr:cNvPr id="594" name="直線コネクタ 593">
          <a:extLst>
            <a:ext uri="{FF2B5EF4-FFF2-40B4-BE49-F238E27FC236}">
              <a16:creationId xmlns:a16="http://schemas.microsoft.com/office/drawing/2014/main" id="{35F941F7-B507-4E94-A976-1A7D7FFB7D72}"/>
            </a:ext>
          </a:extLst>
        </xdr:cNvPr>
        <xdr:cNvCxnSpPr/>
      </xdr:nvCxnSpPr>
      <xdr:spPr>
        <a:xfrm flipV="1">
          <a:off x="18395950" y="6290941"/>
          <a:ext cx="806450" cy="23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5294</xdr:rowOff>
    </xdr:from>
    <xdr:to>
      <xdr:col>102</xdr:col>
      <xdr:colOff>165100</xdr:colOff>
      <xdr:row>38</xdr:row>
      <xdr:rowOff>106894</xdr:rowOff>
    </xdr:to>
    <xdr:sp macro="" textlink="">
      <xdr:nvSpPr>
        <xdr:cNvPr id="595" name="楕円 594">
          <a:extLst>
            <a:ext uri="{FF2B5EF4-FFF2-40B4-BE49-F238E27FC236}">
              <a16:creationId xmlns:a16="http://schemas.microsoft.com/office/drawing/2014/main" id="{E21903E4-BF39-4BF4-87B0-40D8D0E4716C}"/>
            </a:ext>
          </a:extLst>
        </xdr:cNvPr>
        <xdr:cNvSpPr/>
      </xdr:nvSpPr>
      <xdr:spPr>
        <a:xfrm>
          <a:off x="17551400" y="6279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40218</xdr:rowOff>
    </xdr:from>
    <xdr:to>
      <xdr:col>107</xdr:col>
      <xdr:colOff>50800</xdr:colOff>
      <xdr:row>38</xdr:row>
      <xdr:rowOff>56094</xdr:rowOff>
    </xdr:to>
    <xdr:cxnSp macro="">
      <xdr:nvCxnSpPr>
        <xdr:cNvPr id="596" name="直線コネクタ 595">
          <a:extLst>
            <a:ext uri="{FF2B5EF4-FFF2-40B4-BE49-F238E27FC236}">
              <a16:creationId xmlns:a16="http://schemas.microsoft.com/office/drawing/2014/main" id="{F66C1863-917A-41D6-AB9D-133DB3048BDC}"/>
            </a:ext>
          </a:extLst>
        </xdr:cNvPr>
        <xdr:cNvCxnSpPr/>
      </xdr:nvCxnSpPr>
      <xdr:spPr>
        <a:xfrm flipV="1">
          <a:off x="17602200" y="6314018"/>
          <a:ext cx="793750" cy="15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17654</xdr:rowOff>
    </xdr:from>
    <xdr:to>
      <xdr:col>98</xdr:col>
      <xdr:colOff>38100</xdr:colOff>
      <xdr:row>38</xdr:row>
      <xdr:rowOff>119254</xdr:rowOff>
    </xdr:to>
    <xdr:sp macro="" textlink="">
      <xdr:nvSpPr>
        <xdr:cNvPr id="597" name="楕円 596">
          <a:extLst>
            <a:ext uri="{FF2B5EF4-FFF2-40B4-BE49-F238E27FC236}">
              <a16:creationId xmlns:a16="http://schemas.microsoft.com/office/drawing/2014/main" id="{6F647761-CF5E-4B11-BB5A-4704592CA458}"/>
            </a:ext>
          </a:extLst>
        </xdr:cNvPr>
        <xdr:cNvSpPr/>
      </xdr:nvSpPr>
      <xdr:spPr>
        <a:xfrm>
          <a:off x="16757650" y="629145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56094</xdr:rowOff>
    </xdr:from>
    <xdr:to>
      <xdr:col>102</xdr:col>
      <xdr:colOff>114300</xdr:colOff>
      <xdr:row>38</xdr:row>
      <xdr:rowOff>68454</xdr:rowOff>
    </xdr:to>
    <xdr:cxnSp macro="">
      <xdr:nvCxnSpPr>
        <xdr:cNvPr id="598" name="直線コネクタ 597">
          <a:extLst>
            <a:ext uri="{FF2B5EF4-FFF2-40B4-BE49-F238E27FC236}">
              <a16:creationId xmlns:a16="http://schemas.microsoft.com/office/drawing/2014/main" id="{845BB402-4A4E-427F-8B07-EB2A11CEC87C}"/>
            </a:ext>
          </a:extLst>
        </xdr:cNvPr>
        <xdr:cNvCxnSpPr/>
      </xdr:nvCxnSpPr>
      <xdr:spPr>
        <a:xfrm flipV="1">
          <a:off x="16802100" y="6329894"/>
          <a:ext cx="800100" cy="12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134426</xdr:rowOff>
    </xdr:from>
    <xdr:ext cx="599010" cy="259045"/>
    <xdr:sp macro="" textlink="">
      <xdr:nvSpPr>
        <xdr:cNvPr id="599" name="n_1aveValue【一般廃棄物処理施設】&#10;一人当たり有形固定資産（償却資産）額">
          <a:extLst>
            <a:ext uri="{FF2B5EF4-FFF2-40B4-BE49-F238E27FC236}">
              <a16:creationId xmlns:a16="http://schemas.microsoft.com/office/drawing/2014/main" id="{E8F6019B-5B04-4E3D-8C75-D90C57B76B4C}"/>
            </a:ext>
          </a:extLst>
        </xdr:cNvPr>
        <xdr:cNvSpPr txBox="1"/>
      </xdr:nvSpPr>
      <xdr:spPr>
        <a:xfrm>
          <a:off x="18915595" y="65733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147448</xdr:rowOff>
    </xdr:from>
    <xdr:ext cx="599010" cy="259045"/>
    <xdr:sp macro="" textlink="">
      <xdr:nvSpPr>
        <xdr:cNvPr id="600" name="n_2aveValue【一般廃棄物処理施設】&#10;一人当たり有形固定資産（償却資産）額">
          <a:extLst>
            <a:ext uri="{FF2B5EF4-FFF2-40B4-BE49-F238E27FC236}">
              <a16:creationId xmlns:a16="http://schemas.microsoft.com/office/drawing/2014/main" id="{748080C8-1606-43C5-8194-8B9B41021718}"/>
            </a:ext>
          </a:extLst>
        </xdr:cNvPr>
        <xdr:cNvSpPr txBox="1"/>
      </xdr:nvSpPr>
      <xdr:spPr>
        <a:xfrm>
          <a:off x="18134545" y="6586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158113</xdr:rowOff>
    </xdr:from>
    <xdr:ext cx="599010" cy="259045"/>
    <xdr:sp macro="" textlink="">
      <xdr:nvSpPr>
        <xdr:cNvPr id="601" name="n_3aveValue【一般廃棄物処理施設】&#10;一人当たり有形固定資産（償却資産）額">
          <a:extLst>
            <a:ext uri="{FF2B5EF4-FFF2-40B4-BE49-F238E27FC236}">
              <a16:creationId xmlns:a16="http://schemas.microsoft.com/office/drawing/2014/main" id="{6242BADF-DBF1-49E2-AA17-627C37D07634}"/>
            </a:ext>
          </a:extLst>
        </xdr:cNvPr>
        <xdr:cNvSpPr txBox="1"/>
      </xdr:nvSpPr>
      <xdr:spPr>
        <a:xfrm>
          <a:off x="17321745" y="65970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161931</xdr:rowOff>
    </xdr:from>
    <xdr:ext cx="599010" cy="259045"/>
    <xdr:sp macro="" textlink="">
      <xdr:nvSpPr>
        <xdr:cNvPr id="602" name="n_4aveValue【一般廃棄物処理施設】&#10;一人当たり有形固定資産（償却資産）額">
          <a:extLst>
            <a:ext uri="{FF2B5EF4-FFF2-40B4-BE49-F238E27FC236}">
              <a16:creationId xmlns:a16="http://schemas.microsoft.com/office/drawing/2014/main" id="{265DC567-8F8B-4DF0-B13F-5CE4DF3DA609}"/>
            </a:ext>
          </a:extLst>
        </xdr:cNvPr>
        <xdr:cNvSpPr txBox="1"/>
      </xdr:nvSpPr>
      <xdr:spPr>
        <a:xfrm>
          <a:off x="16527995" y="66008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36</xdr:row>
      <xdr:rowOff>84468</xdr:rowOff>
    </xdr:from>
    <xdr:ext cx="599010" cy="259045"/>
    <xdr:sp macro="" textlink="">
      <xdr:nvSpPr>
        <xdr:cNvPr id="603" name="n_1mainValue【一般廃棄物処理施設】&#10;一人当たり有形固定資産（償却資産）額">
          <a:extLst>
            <a:ext uri="{FF2B5EF4-FFF2-40B4-BE49-F238E27FC236}">
              <a16:creationId xmlns:a16="http://schemas.microsoft.com/office/drawing/2014/main" id="{0337D093-C7DF-4C60-9C25-407796C71EA4}"/>
            </a:ext>
          </a:extLst>
        </xdr:cNvPr>
        <xdr:cNvSpPr txBox="1"/>
      </xdr:nvSpPr>
      <xdr:spPr>
        <a:xfrm>
          <a:off x="18915595" y="60280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36</xdr:row>
      <xdr:rowOff>107545</xdr:rowOff>
    </xdr:from>
    <xdr:ext cx="599010" cy="259045"/>
    <xdr:sp macro="" textlink="">
      <xdr:nvSpPr>
        <xdr:cNvPr id="604" name="n_2mainValue【一般廃棄物処理施設】&#10;一人当たり有形固定資産（償却資産）額">
          <a:extLst>
            <a:ext uri="{FF2B5EF4-FFF2-40B4-BE49-F238E27FC236}">
              <a16:creationId xmlns:a16="http://schemas.microsoft.com/office/drawing/2014/main" id="{DC305F50-081D-4986-9070-976CC60582E6}"/>
            </a:ext>
          </a:extLst>
        </xdr:cNvPr>
        <xdr:cNvSpPr txBox="1"/>
      </xdr:nvSpPr>
      <xdr:spPr>
        <a:xfrm>
          <a:off x="18134545" y="60511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36</xdr:row>
      <xdr:rowOff>123422</xdr:rowOff>
    </xdr:from>
    <xdr:ext cx="599010" cy="259045"/>
    <xdr:sp macro="" textlink="">
      <xdr:nvSpPr>
        <xdr:cNvPr id="605" name="n_3mainValue【一般廃棄物処理施設】&#10;一人当たり有形固定資産（償却資産）額">
          <a:extLst>
            <a:ext uri="{FF2B5EF4-FFF2-40B4-BE49-F238E27FC236}">
              <a16:creationId xmlns:a16="http://schemas.microsoft.com/office/drawing/2014/main" id="{AB8DFF60-3705-45B1-9676-CE6AFEF0E89E}"/>
            </a:ext>
          </a:extLst>
        </xdr:cNvPr>
        <xdr:cNvSpPr txBox="1"/>
      </xdr:nvSpPr>
      <xdr:spPr>
        <a:xfrm>
          <a:off x="17321745" y="60670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36</xdr:row>
      <xdr:rowOff>135781</xdr:rowOff>
    </xdr:from>
    <xdr:ext cx="599010" cy="259045"/>
    <xdr:sp macro="" textlink="">
      <xdr:nvSpPr>
        <xdr:cNvPr id="606" name="n_4mainValue【一般廃棄物処理施設】&#10;一人当たり有形固定資産（償却資産）額">
          <a:extLst>
            <a:ext uri="{FF2B5EF4-FFF2-40B4-BE49-F238E27FC236}">
              <a16:creationId xmlns:a16="http://schemas.microsoft.com/office/drawing/2014/main" id="{54D20222-EDDD-4B96-9D39-7218D3D07E73}"/>
            </a:ext>
          </a:extLst>
        </xdr:cNvPr>
        <xdr:cNvSpPr txBox="1"/>
      </xdr:nvSpPr>
      <xdr:spPr>
        <a:xfrm>
          <a:off x="16527995" y="60793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a:extLst>
            <a:ext uri="{FF2B5EF4-FFF2-40B4-BE49-F238E27FC236}">
              <a16:creationId xmlns:a16="http://schemas.microsoft.com/office/drawing/2014/main" id="{5F8F9F68-4840-408D-946B-000A50CF771D}"/>
            </a:ext>
          </a:extLst>
        </xdr:cNvPr>
        <xdr:cNvSpPr/>
      </xdr:nvSpPr>
      <xdr:spPr>
        <a:xfrm>
          <a:off x="11207750" y="77089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8" name="正方形/長方形 607">
          <a:extLst>
            <a:ext uri="{FF2B5EF4-FFF2-40B4-BE49-F238E27FC236}">
              <a16:creationId xmlns:a16="http://schemas.microsoft.com/office/drawing/2014/main" id="{7F163C17-A844-4A88-94F7-573BEA47D7A2}"/>
            </a:ext>
          </a:extLst>
        </xdr:cNvPr>
        <xdr:cNvSpPr/>
      </xdr:nvSpPr>
      <xdr:spPr>
        <a:xfrm>
          <a:off x="113157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a:extLst>
            <a:ext uri="{FF2B5EF4-FFF2-40B4-BE49-F238E27FC236}">
              <a16:creationId xmlns:a16="http://schemas.microsoft.com/office/drawing/2014/main" id="{7E355B67-0EC7-49E2-8F62-915B7D031074}"/>
            </a:ext>
          </a:extLst>
        </xdr:cNvPr>
        <xdr:cNvSpPr/>
      </xdr:nvSpPr>
      <xdr:spPr>
        <a:xfrm>
          <a:off x="113157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0" name="正方形/長方形 609">
          <a:extLst>
            <a:ext uri="{FF2B5EF4-FFF2-40B4-BE49-F238E27FC236}">
              <a16:creationId xmlns:a16="http://schemas.microsoft.com/office/drawing/2014/main" id="{8CFC8F95-CEDB-40DF-B839-046E90A62155}"/>
            </a:ext>
          </a:extLst>
        </xdr:cNvPr>
        <xdr:cNvSpPr/>
      </xdr:nvSpPr>
      <xdr:spPr>
        <a:xfrm>
          <a:off x="1223645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a:extLst>
            <a:ext uri="{FF2B5EF4-FFF2-40B4-BE49-F238E27FC236}">
              <a16:creationId xmlns:a16="http://schemas.microsoft.com/office/drawing/2014/main" id="{71543074-6171-4C9F-AAE6-07D098049B94}"/>
            </a:ext>
          </a:extLst>
        </xdr:cNvPr>
        <xdr:cNvSpPr/>
      </xdr:nvSpPr>
      <xdr:spPr>
        <a:xfrm>
          <a:off x="1223645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2" name="正方形/長方形 611">
          <a:extLst>
            <a:ext uri="{FF2B5EF4-FFF2-40B4-BE49-F238E27FC236}">
              <a16:creationId xmlns:a16="http://schemas.microsoft.com/office/drawing/2014/main" id="{7AE255AC-D281-43EC-9BE7-38A5F2D3D928}"/>
            </a:ext>
          </a:extLst>
        </xdr:cNvPr>
        <xdr:cNvSpPr/>
      </xdr:nvSpPr>
      <xdr:spPr>
        <a:xfrm>
          <a:off x="1326515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a:extLst>
            <a:ext uri="{FF2B5EF4-FFF2-40B4-BE49-F238E27FC236}">
              <a16:creationId xmlns:a16="http://schemas.microsoft.com/office/drawing/2014/main" id="{999AF5A7-7AA6-4A60-B11B-CC7129AD7892}"/>
            </a:ext>
          </a:extLst>
        </xdr:cNvPr>
        <xdr:cNvSpPr/>
      </xdr:nvSpPr>
      <xdr:spPr>
        <a:xfrm>
          <a:off x="1326515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4" name="正方形/長方形 613">
          <a:extLst>
            <a:ext uri="{FF2B5EF4-FFF2-40B4-BE49-F238E27FC236}">
              <a16:creationId xmlns:a16="http://schemas.microsoft.com/office/drawing/2014/main" id="{C0066A8A-732C-4F6D-A60C-C85AF9F8B152}"/>
            </a:ext>
          </a:extLst>
        </xdr:cNvPr>
        <xdr:cNvSpPr/>
      </xdr:nvSpPr>
      <xdr:spPr>
        <a:xfrm>
          <a:off x="11207750" y="88074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5" name="テキスト ボックス 614">
          <a:extLst>
            <a:ext uri="{FF2B5EF4-FFF2-40B4-BE49-F238E27FC236}">
              <a16:creationId xmlns:a16="http://schemas.microsoft.com/office/drawing/2014/main" id="{4576E12D-ABC0-4748-8EC2-DA7360E2985C}"/>
            </a:ext>
          </a:extLst>
        </xdr:cNvPr>
        <xdr:cNvSpPr txBox="1"/>
      </xdr:nvSpPr>
      <xdr:spPr>
        <a:xfrm>
          <a:off x="11169650" y="86233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6" name="直線コネクタ 615">
          <a:extLst>
            <a:ext uri="{FF2B5EF4-FFF2-40B4-BE49-F238E27FC236}">
              <a16:creationId xmlns:a16="http://schemas.microsoft.com/office/drawing/2014/main" id="{996FB2BE-EAE7-4CCC-B787-D0A857FB422E}"/>
            </a:ext>
          </a:extLst>
        </xdr:cNvPr>
        <xdr:cNvCxnSpPr/>
      </xdr:nvCxnSpPr>
      <xdr:spPr>
        <a:xfrm>
          <a:off x="11207750" y="110109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7" name="テキスト ボックス 616">
          <a:extLst>
            <a:ext uri="{FF2B5EF4-FFF2-40B4-BE49-F238E27FC236}">
              <a16:creationId xmlns:a16="http://schemas.microsoft.com/office/drawing/2014/main" id="{10DDB450-F416-4C97-ABBF-963F098A2055}"/>
            </a:ext>
          </a:extLst>
        </xdr:cNvPr>
        <xdr:cNvSpPr txBox="1"/>
      </xdr:nvSpPr>
      <xdr:spPr>
        <a:xfrm>
          <a:off x="10797721" y="10875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8" name="直線コネクタ 617">
          <a:extLst>
            <a:ext uri="{FF2B5EF4-FFF2-40B4-BE49-F238E27FC236}">
              <a16:creationId xmlns:a16="http://schemas.microsoft.com/office/drawing/2014/main" id="{57B66A2C-B788-44F8-AA5E-19CDFF722E5D}"/>
            </a:ext>
          </a:extLst>
        </xdr:cNvPr>
        <xdr:cNvCxnSpPr/>
      </xdr:nvCxnSpPr>
      <xdr:spPr>
        <a:xfrm>
          <a:off x="11207750" y="106426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9" name="テキスト ボックス 618">
          <a:extLst>
            <a:ext uri="{FF2B5EF4-FFF2-40B4-BE49-F238E27FC236}">
              <a16:creationId xmlns:a16="http://schemas.microsoft.com/office/drawing/2014/main" id="{896D5032-7531-4140-8B22-5C35BB74EA5C}"/>
            </a:ext>
          </a:extLst>
        </xdr:cNvPr>
        <xdr:cNvSpPr txBox="1"/>
      </xdr:nvSpPr>
      <xdr:spPr>
        <a:xfrm>
          <a:off x="10797721" y="1050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0" name="直線コネクタ 619">
          <a:extLst>
            <a:ext uri="{FF2B5EF4-FFF2-40B4-BE49-F238E27FC236}">
              <a16:creationId xmlns:a16="http://schemas.microsoft.com/office/drawing/2014/main" id="{3C622CC5-E5D6-4259-A728-441F52118E8A}"/>
            </a:ext>
          </a:extLst>
        </xdr:cNvPr>
        <xdr:cNvCxnSpPr/>
      </xdr:nvCxnSpPr>
      <xdr:spPr>
        <a:xfrm>
          <a:off x="11207750" y="102743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1" name="テキスト ボックス 620">
          <a:extLst>
            <a:ext uri="{FF2B5EF4-FFF2-40B4-BE49-F238E27FC236}">
              <a16:creationId xmlns:a16="http://schemas.microsoft.com/office/drawing/2014/main" id="{9DD6DD29-0FE3-4EF6-9C76-B8D7DC56CD9A}"/>
            </a:ext>
          </a:extLst>
        </xdr:cNvPr>
        <xdr:cNvSpPr txBox="1"/>
      </xdr:nvSpPr>
      <xdr:spPr>
        <a:xfrm>
          <a:off x="10842791" y="10138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2" name="直線コネクタ 621">
          <a:extLst>
            <a:ext uri="{FF2B5EF4-FFF2-40B4-BE49-F238E27FC236}">
              <a16:creationId xmlns:a16="http://schemas.microsoft.com/office/drawing/2014/main" id="{26E03008-5B1B-4C7B-874B-015DBCF3EFF7}"/>
            </a:ext>
          </a:extLst>
        </xdr:cNvPr>
        <xdr:cNvCxnSpPr/>
      </xdr:nvCxnSpPr>
      <xdr:spPr>
        <a:xfrm>
          <a:off x="11207750" y="99060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3" name="テキスト ボックス 622">
          <a:extLst>
            <a:ext uri="{FF2B5EF4-FFF2-40B4-BE49-F238E27FC236}">
              <a16:creationId xmlns:a16="http://schemas.microsoft.com/office/drawing/2014/main" id="{D1A8CF99-B810-4C80-B3E3-B7404C816713}"/>
            </a:ext>
          </a:extLst>
        </xdr:cNvPr>
        <xdr:cNvSpPr txBox="1"/>
      </xdr:nvSpPr>
      <xdr:spPr>
        <a:xfrm>
          <a:off x="10842791" y="9770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4" name="直線コネクタ 623">
          <a:extLst>
            <a:ext uri="{FF2B5EF4-FFF2-40B4-BE49-F238E27FC236}">
              <a16:creationId xmlns:a16="http://schemas.microsoft.com/office/drawing/2014/main" id="{483A23DC-33DC-462C-9613-2F08E490263F}"/>
            </a:ext>
          </a:extLst>
        </xdr:cNvPr>
        <xdr:cNvCxnSpPr/>
      </xdr:nvCxnSpPr>
      <xdr:spPr>
        <a:xfrm>
          <a:off x="11207750" y="95440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5" name="テキスト ボックス 624">
          <a:extLst>
            <a:ext uri="{FF2B5EF4-FFF2-40B4-BE49-F238E27FC236}">
              <a16:creationId xmlns:a16="http://schemas.microsoft.com/office/drawing/2014/main" id="{1DED0FDD-DE09-4617-8B6B-82F1E0C63C72}"/>
            </a:ext>
          </a:extLst>
        </xdr:cNvPr>
        <xdr:cNvSpPr txBox="1"/>
      </xdr:nvSpPr>
      <xdr:spPr>
        <a:xfrm>
          <a:off x="10842791" y="9408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6" name="直線コネクタ 625">
          <a:extLst>
            <a:ext uri="{FF2B5EF4-FFF2-40B4-BE49-F238E27FC236}">
              <a16:creationId xmlns:a16="http://schemas.microsoft.com/office/drawing/2014/main" id="{763534CF-0D49-42AB-B325-786BD0DCE108}"/>
            </a:ext>
          </a:extLst>
        </xdr:cNvPr>
        <xdr:cNvCxnSpPr/>
      </xdr:nvCxnSpPr>
      <xdr:spPr>
        <a:xfrm>
          <a:off x="11207750" y="91757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7" name="テキスト ボックス 626">
          <a:extLst>
            <a:ext uri="{FF2B5EF4-FFF2-40B4-BE49-F238E27FC236}">
              <a16:creationId xmlns:a16="http://schemas.microsoft.com/office/drawing/2014/main" id="{B42F9A37-F5D0-4825-8F85-26DFCAD41623}"/>
            </a:ext>
          </a:extLst>
        </xdr:cNvPr>
        <xdr:cNvSpPr txBox="1"/>
      </xdr:nvSpPr>
      <xdr:spPr>
        <a:xfrm>
          <a:off x="10842791" y="90398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8" name="直線コネクタ 627">
          <a:extLst>
            <a:ext uri="{FF2B5EF4-FFF2-40B4-BE49-F238E27FC236}">
              <a16:creationId xmlns:a16="http://schemas.microsoft.com/office/drawing/2014/main" id="{3C830D80-0EAD-4FAD-A2B6-687334AB9099}"/>
            </a:ext>
          </a:extLst>
        </xdr:cNvPr>
        <xdr:cNvCxnSpPr/>
      </xdr:nvCxnSpPr>
      <xdr:spPr>
        <a:xfrm>
          <a:off x="11207750" y="88074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9" name="テキスト ボックス 628">
          <a:extLst>
            <a:ext uri="{FF2B5EF4-FFF2-40B4-BE49-F238E27FC236}">
              <a16:creationId xmlns:a16="http://schemas.microsoft.com/office/drawing/2014/main" id="{08731A2F-79EB-4E89-903D-1C44FA710E9B}"/>
            </a:ext>
          </a:extLst>
        </xdr:cNvPr>
        <xdr:cNvSpPr txBox="1"/>
      </xdr:nvSpPr>
      <xdr:spPr>
        <a:xfrm>
          <a:off x="10906911" y="86715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0" name="【保健センター・保健所】&#10;有形固定資産減価償却率グラフ枠">
          <a:extLst>
            <a:ext uri="{FF2B5EF4-FFF2-40B4-BE49-F238E27FC236}">
              <a16:creationId xmlns:a16="http://schemas.microsoft.com/office/drawing/2014/main" id="{78D63DE9-3B30-4B40-AE83-C417D6F9BD84}"/>
            </a:ext>
          </a:extLst>
        </xdr:cNvPr>
        <xdr:cNvSpPr/>
      </xdr:nvSpPr>
      <xdr:spPr>
        <a:xfrm>
          <a:off x="11207750" y="88074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0</xdr:rowOff>
    </xdr:from>
    <xdr:to>
      <xdr:col>85</xdr:col>
      <xdr:colOff>126364</xdr:colOff>
      <xdr:row>64</xdr:row>
      <xdr:rowOff>76200</xdr:rowOff>
    </xdr:to>
    <xdr:cxnSp macro="">
      <xdr:nvCxnSpPr>
        <xdr:cNvPr id="631" name="直線コネクタ 630">
          <a:extLst>
            <a:ext uri="{FF2B5EF4-FFF2-40B4-BE49-F238E27FC236}">
              <a16:creationId xmlns:a16="http://schemas.microsoft.com/office/drawing/2014/main" id="{E7C7A7F9-AB9E-4711-A29A-670CF7325AF1}"/>
            </a:ext>
          </a:extLst>
        </xdr:cNvPr>
        <xdr:cNvCxnSpPr/>
      </xdr:nvCxnSpPr>
      <xdr:spPr>
        <a:xfrm flipV="1">
          <a:off x="14699614" y="9245600"/>
          <a:ext cx="0" cy="1397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632" name="【保健センター・保健所】&#10;有形固定資産減価償却率最小値テキスト">
          <a:extLst>
            <a:ext uri="{FF2B5EF4-FFF2-40B4-BE49-F238E27FC236}">
              <a16:creationId xmlns:a16="http://schemas.microsoft.com/office/drawing/2014/main" id="{BEC3D8BC-1AEB-4170-93F5-E61E40F399F9}"/>
            </a:ext>
          </a:extLst>
        </xdr:cNvPr>
        <xdr:cNvSpPr txBox="1"/>
      </xdr:nvSpPr>
      <xdr:spPr>
        <a:xfrm>
          <a:off x="14738350" y="1064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633" name="直線コネクタ 632">
          <a:extLst>
            <a:ext uri="{FF2B5EF4-FFF2-40B4-BE49-F238E27FC236}">
              <a16:creationId xmlns:a16="http://schemas.microsoft.com/office/drawing/2014/main" id="{338634CE-7C14-4AFB-8631-A37B4A4A18D4}"/>
            </a:ext>
          </a:extLst>
        </xdr:cNvPr>
        <xdr:cNvCxnSpPr/>
      </xdr:nvCxnSpPr>
      <xdr:spPr>
        <a:xfrm>
          <a:off x="14611350" y="106426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118127</xdr:rowOff>
    </xdr:from>
    <xdr:ext cx="405111" cy="259045"/>
    <xdr:sp macro="" textlink="">
      <xdr:nvSpPr>
        <xdr:cNvPr id="634" name="【保健センター・保健所】&#10;有形固定資産減価償却率最大値テキスト">
          <a:extLst>
            <a:ext uri="{FF2B5EF4-FFF2-40B4-BE49-F238E27FC236}">
              <a16:creationId xmlns:a16="http://schemas.microsoft.com/office/drawing/2014/main" id="{4118B7B4-452F-4D09-AC1D-3201C8EF11DD}"/>
            </a:ext>
          </a:extLst>
        </xdr:cNvPr>
        <xdr:cNvSpPr txBox="1"/>
      </xdr:nvSpPr>
      <xdr:spPr>
        <a:xfrm>
          <a:off x="14738350" y="9033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0</xdr:rowOff>
    </xdr:from>
    <xdr:to>
      <xdr:col>86</xdr:col>
      <xdr:colOff>25400</xdr:colOff>
      <xdr:row>56</xdr:row>
      <xdr:rowOff>0</xdr:rowOff>
    </xdr:to>
    <xdr:cxnSp macro="">
      <xdr:nvCxnSpPr>
        <xdr:cNvPr id="635" name="直線コネクタ 634">
          <a:extLst>
            <a:ext uri="{FF2B5EF4-FFF2-40B4-BE49-F238E27FC236}">
              <a16:creationId xmlns:a16="http://schemas.microsoft.com/office/drawing/2014/main" id="{782FB613-9D9B-4B41-972A-F15B3CD05C45}"/>
            </a:ext>
          </a:extLst>
        </xdr:cNvPr>
        <xdr:cNvCxnSpPr/>
      </xdr:nvCxnSpPr>
      <xdr:spPr>
        <a:xfrm>
          <a:off x="14611350" y="92456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82567</xdr:rowOff>
    </xdr:from>
    <xdr:ext cx="405111" cy="259045"/>
    <xdr:sp macro="" textlink="">
      <xdr:nvSpPr>
        <xdr:cNvPr id="636" name="【保健センター・保健所】&#10;有形固定資産減価償却率平均値テキスト">
          <a:extLst>
            <a:ext uri="{FF2B5EF4-FFF2-40B4-BE49-F238E27FC236}">
              <a16:creationId xmlns:a16="http://schemas.microsoft.com/office/drawing/2014/main" id="{55E8AC95-EDC6-432A-90B4-6814DBF97B8D}"/>
            </a:ext>
          </a:extLst>
        </xdr:cNvPr>
        <xdr:cNvSpPr txBox="1"/>
      </xdr:nvSpPr>
      <xdr:spPr>
        <a:xfrm>
          <a:off x="14738350" y="96583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59690</xdr:rowOff>
    </xdr:from>
    <xdr:to>
      <xdr:col>85</xdr:col>
      <xdr:colOff>177800</xdr:colOff>
      <xdr:row>59</xdr:row>
      <xdr:rowOff>161290</xdr:rowOff>
    </xdr:to>
    <xdr:sp macro="" textlink="">
      <xdr:nvSpPr>
        <xdr:cNvPr id="637" name="フローチャート: 判断 636">
          <a:extLst>
            <a:ext uri="{FF2B5EF4-FFF2-40B4-BE49-F238E27FC236}">
              <a16:creationId xmlns:a16="http://schemas.microsoft.com/office/drawing/2014/main" id="{00EAAF47-0333-431A-A27A-80E140058572}"/>
            </a:ext>
          </a:extLst>
        </xdr:cNvPr>
        <xdr:cNvSpPr/>
      </xdr:nvSpPr>
      <xdr:spPr>
        <a:xfrm>
          <a:off x="14649450" y="980059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36830</xdr:rowOff>
    </xdr:from>
    <xdr:to>
      <xdr:col>81</xdr:col>
      <xdr:colOff>101600</xdr:colOff>
      <xdr:row>59</xdr:row>
      <xdr:rowOff>138430</xdr:rowOff>
    </xdr:to>
    <xdr:sp macro="" textlink="">
      <xdr:nvSpPr>
        <xdr:cNvPr id="638" name="フローチャート: 判断 637">
          <a:extLst>
            <a:ext uri="{FF2B5EF4-FFF2-40B4-BE49-F238E27FC236}">
              <a16:creationId xmlns:a16="http://schemas.microsoft.com/office/drawing/2014/main" id="{AC280646-5DB3-4012-B083-C588F3E29796}"/>
            </a:ext>
          </a:extLst>
        </xdr:cNvPr>
        <xdr:cNvSpPr/>
      </xdr:nvSpPr>
      <xdr:spPr>
        <a:xfrm>
          <a:off x="13887450" y="9777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6350</xdr:rowOff>
    </xdr:from>
    <xdr:to>
      <xdr:col>76</xdr:col>
      <xdr:colOff>165100</xdr:colOff>
      <xdr:row>59</xdr:row>
      <xdr:rowOff>107950</xdr:rowOff>
    </xdr:to>
    <xdr:sp macro="" textlink="">
      <xdr:nvSpPr>
        <xdr:cNvPr id="639" name="フローチャート: 判断 638">
          <a:extLst>
            <a:ext uri="{FF2B5EF4-FFF2-40B4-BE49-F238E27FC236}">
              <a16:creationId xmlns:a16="http://schemas.microsoft.com/office/drawing/2014/main" id="{7F08C5B4-3F66-477E-A03F-77670EDBC266}"/>
            </a:ext>
          </a:extLst>
        </xdr:cNvPr>
        <xdr:cNvSpPr/>
      </xdr:nvSpPr>
      <xdr:spPr>
        <a:xfrm>
          <a:off x="13093700" y="9747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135890</xdr:rowOff>
    </xdr:from>
    <xdr:to>
      <xdr:col>72</xdr:col>
      <xdr:colOff>38100</xdr:colOff>
      <xdr:row>59</xdr:row>
      <xdr:rowOff>66040</xdr:rowOff>
    </xdr:to>
    <xdr:sp macro="" textlink="">
      <xdr:nvSpPr>
        <xdr:cNvPr id="640" name="フローチャート: 判断 639">
          <a:extLst>
            <a:ext uri="{FF2B5EF4-FFF2-40B4-BE49-F238E27FC236}">
              <a16:creationId xmlns:a16="http://schemas.microsoft.com/office/drawing/2014/main" id="{12F90574-0E2A-43D3-BF63-B5AE99DB5896}"/>
            </a:ext>
          </a:extLst>
        </xdr:cNvPr>
        <xdr:cNvSpPr/>
      </xdr:nvSpPr>
      <xdr:spPr>
        <a:xfrm>
          <a:off x="12299950" y="971169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114935</xdr:rowOff>
    </xdr:from>
    <xdr:to>
      <xdr:col>67</xdr:col>
      <xdr:colOff>101600</xdr:colOff>
      <xdr:row>59</xdr:row>
      <xdr:rowOff>45085</xdr:rowOff>
    </xdr:to>
    <xdr:sp macro="" textlink="">
      <xdr:nvSpPr>
        <xdr:cNvPr id="641" name="フローチャート: 判断 640">
          <a:extLst>
            <a:ext uri="{FF2B5EF4-FFF2-40B4-BE49-F238E27FC236}">
              <a16:creationId xmlns:a16="http://schemas.microsoft.com/office/drawing/2014/main" id="{54D9020A-17C0-423E-B9FA-DE309442806B}"/>
            </a:ext>
          </a:extLst>
        </xdr:cNvPr>
        <xdr:cNvSpPr/>
      </xdr:nvSpPr>
      <xdr:spPr>
        <a:xfrm>
          <a:off x="11487150" y="969073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A773586B-D30A-4C28-9156-4DDACD6C392F}"/>
            </a:ext>
          </a:extLst>
        </xdr:cNvPr>
        <xdr:cNvSpPr txBox="1"/>
      </xdr:nvSpPr>
      <xdr:spPr>
        <a:xfrm>
          <a:off x="145288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3F8669F0-C75A-4362-A9AC-FE1E6124E4B1}"/>
            </a:ext>
          </a:extLst>
        </xdr:cNvPr>
        <xdr:cNvSpPr txBox="1"/>
      </xdr:nvSpPr>
      <xdr:spPr>
        <a:xfrm>
          <a:off x="137668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C9DBC36C-839B-4731-A3CB-9C9CB218B363}"/>
            </a:ext>
          </a:extLst>
        </xdr:cNvPr>
        <xdr:cNvSpPr txBox="1"/>
      </xdr:nvSpPr>
      <xdr:spPr>
        <a:xfrm>
          <a:off x="129730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FCBE9722-D161-49E1-A6F0-73C3F0539134}"/>
            </a:ext>
          </a:extLst>
        </xdr:cNvPr>
        <xdr:cNvSpPr txBox="1"/>
      </xdr:nvSpPr>
      <xdr:spPr>
        <a:xfrm>
          <a:off x="121729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6F240BDD-5E04-4A25-BDA8-3802603E68C2}"/>
            </a:ext>
          </a:extLst>
        </xdr:cNvPr>
        <xdr:cNvSpPr txBox="1"/>
      </xdr:nvSpPr>
      <xdr:spPr>
        <a:xfrm>
          <a:off x="113665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64</xdr:row>
      <xdr:rowOff>25400</xdr:rowOff>
    </xdr:from>
    <xdr:to>
      <xdr:col>85</xdr:col>
      <xdr:colOff>177800</xdr:colOff>
      <xdr:row>64</xdr:row>
      <xdr:rowOff>127000</xdr:rowOff>
    </xdr:to>
    <xdr:sp macro="" textlink="">
      <xdr:nvSpPr>
        <xdr:cNvPr id="647" name="楕円 646">
          <a:extLst>
            <a:ext uri="{FF2B5EF4-FFF2-40B4-BE49-F238E27FC236}">
              <a16:creationId xmlns:a16="http://schemas.microsoft.com/office/drawing/2014/main" id="{16B90076-5C1D-468A-A2C1-DDFC2527F2A3}"/>
            </a:ext>
          </a:extLst>
        </xdr:cNvPr>
        <xdr:cNvSpPr/>
      </xdr:nvSpPr>
      <xdr:spPr>
        <a:xfrm>
          <a:off x="14649450" y="1059180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63</xdr:row>
      <xdr:rowOff>111777</xdr:rowOff>
    </xdr:from>
    <xdr:ext cx="469744" cy="259045"/>
    <xdr:sp macro="" textlink="">
      <xdr:nvSpPr>
        <xdr:cNvPr id="648" name="【保健センター・保健所】&#10;有形固定資産減価償却率該当値テキスト">
          <a:extLst>
            <a:ext uri="{FF2B5EF4-FFF2-40B4-BE49-F238E27FC236}">
              <a16:creationId xmlns:a16="http://schemas.microsoft.com/office/drawing/2014/main" id="{A00ACECB-1FE6-4E81-9ECF-A6BEDE985C98}"/>
            </a:ext>
          </a:extLst>
        </xdr:cNvPr>
        <xdr:cNvSpPr txBox="1"/>
      </xdr:nvSpPr>
      <xdr:spPr>
        <a:xfrm>
          <a:off x="14738350" y="10513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64</xdr:row>
      <xdr:rowOff>25400</xdr:rowOff>
    </xdr:from>
    <xdr:to>
      <xdr:col>81</xdr:col>
      <xdr:colOff>101600</xdr:colOff>
      <xdr:row>64</xdr:row>
      <xdr:rowOff>127000</xdr:rowOff>
    </xdr:to>
    <xdr:sp macro="" textlink="">
      <xdr:nvSpPr>
        <xdr:cNvPr id="649" name="楕円 648">
          <a:extLst>
            <a:ext uri="{FF2B5EF4-FFF2-40B4-BE49-F238E27FC236}">
              <a16:creationId xmlns:a16="http://schemas.microsoft.com/office/drawing/2014/main" id="{6FE880F2-8AEB-42BF-A43D-E286251AD2AA}"/>
            </a:ext>
          </a:extLst>
        </xdr:cNvPr>
        <xdr:cNvSpPr/>
      </xdr:nvSpPr>
      <xdr:spPr>
        <a:xfrm>
          <a:off x="13887450" y="1059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64</xdr:row>
      <xdr:rowOff>76200</xdr:rowOff>
    </xdr:from>
    <xdr:to>
      <xdr:col>85</xdr:col>
      <xdr:colOff>127000</xdr:colOff>
      <xdr:row>64</xdr:row>
      <xdr:rowOff>76200</xdr:rowOff>
    </xdr:to>
    <xdr:cxnSp macro="">
      <xdr:nvCxnSpPr>
        <xdr:cNvPr id="650" name="直線コネクタ 649">
          <a:extLst>
            <a:ext uri="{FF2B5EF4-FFF2-40B4-BE49-F238E27FC236}">
              <a16:creationId xmlns:a16="http://schemas.microsoft.com/office/drawing/2014/main" id="{CEC9F2E7-2873-4937-94E9-2B349DC6D986}"/>
            </a:ext>
          </a:extLst>
        </xdr:cNvPr>
        <xdr:cNvCxnSpPr/>
      </xdr:nvCxnSpPr>
      <xdr:spPr>
        <a:xfrm>
          <a:off x="13938250" y="10642600"/>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114935</xdr:rowOff>
    </xdr:from>
    <xdr:to>
      <xdr:col>76</xdr:col>
      <xdr:colOff>165100</xdr:colOff>
      <xdr:row>63</xdr:row>
      <xdr:rowOff>45085</xdr:rowOff>
    </xdr:to>
    <xdr:sp macro="" textlink="">
      <xdr:nvSpPr>
        <xdr:cNvPr id="651" name="楕円 650">
          <a:extLst>
            <a:ext uri="{FF2B5EF4-FFF2-40B4-BE49-F238E27FC236}">
              <a16:creationId xmlns:a16="http://schemas.microsoft.com/office/drawing/2014/main" id="{4389A2F3-8AE9-44AE-8A7D-8420DDEC8C96}"/>
            </a:ext>
          </a:extLst>
        </xdr:cNvPr>
        <xdr:cNvSpPr/>
      </xdr:nvSpPr>
      <xdr:spPr>
        <a:xfrm>
          <a:off x="13093700" y="1035113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165735</xdr:rowOff>
    </xdr:from>
    <xdr:to>
      <xdr:col>81</xdr:col>
      <xdr:colOff>50800</xdr:colOff>
      <xdr:row>64</xdr:row>
      <xdr:rowOff>76200</xdr:rowOff>
    </xdr:to>
    <xdr:cxnSp macro="">
      <xdr:nvCxnSpPr>
        <xdr:cNvPr id="652" name="直線コネクタ 651">
          <a:extLst>
            <a:ext uri="{FF2B5EF4-FFF2-40B4-BE49-F238E27FC236}">
              <a16:creationId xmlns:a16="http://schemas.microsoft.com/office/drawing/2014/main" id="{E429F7C3-6850-482F-A9D0-6BB8C6DA57F7}"/>
            </a:ext>
          </a:extLst>
        </xdr:cNvPr>
        <xdr:cNvCxnSpPr/>
      </xdr:nvCxnSpPr>
      <xdr:spPr>
        <a:xfrm>
          <a:off x="13144500" y="10401935"/>
          <a:ext cx="793750" cy="2406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93980</xdr:rowOff>
    </xdr:from>
    <xdr:to>
      <xdr:col>72</xdr:col>
      <xdr:colOff>38100</xdr:colOff>
      <xdr:row>63</xdr:row>
      <xdr:rowOff>24130</xdr:rowOff>
    </xdr:to>
    <xdr:sp macro="" textlink="">
      <xdr:nvSpPr>
        <xdr:cNvPr id="653" name="楕円 652">
          <a:extLst>
            <a:ext uri="{FF2B5EF4-FFF2-40B4-BE49-F238E27FC236}">
              <a16:creationId xmlns:a16="http://schemas.microsoft.com/office/drawing/2014/main" id="{6D4492EA-8C8B-48AE-BD1E-6B235B4FB3AF}"/>
            </a:ext>
          </a:extLst>
        </xdr:cNvPr>
        <xdr:cNvSpPr/>
      </xdr:nvSpPr>
      <xdr:spPr>
        <a:xfrm>
          <a:off x="12299950" y="1033018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144780</xdr:rowOff>
    </xdr:from>
    <xdr:to>
      <xdr:col>76</xdr:col>
      <xdr:colOff>114300</xdr:colOff>
      <xdr:row>62</xdr:row>
      <xdr:rowOff>165735</xdr:rowOff>
    </xdr:to>
    <xdr:cxnSp macro="">
      <xdr:nvCxnSpPr>
        <xdr:cNvPr id="654" name="直線コネクタ 653">
          <a:extLst>
            <a:ext uri="{FF2B5EF4-FFF2-40B4-BE49-F238E27FC236}">
              <a16:creationId xmlns:a16="http://schemas.microsoft.com/office/drawing/2014/main" id="{2B71C413-1AE2-4FBB-9E19-D0AABAC78CAA}"/>
            </a:ext>
          </a:extLst>
        </xdr:cNvPr>
        <xdr:cNvCxnSpPr/>
      </xdr:nvCxnSpPr>
      <xdr:spPr>
        <a:xfrm>
          <a:off x="12344400" y="10380980"/>
          <a:ext cx="8001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55880</xdr:rowOff>
    </xdr:from>
    <xdr:to>
      <xdr:col>67</xdr:col>
      <xdr:colOff>101600</xdr:colOff>
      <xdr:row>62</xdr:row>
      <xdr:rowOff>157480</xdr:rowOff>
    </xdr:to>
    <xdr:sp macro="" textlink="">
      <xdr:nvSpPr>
        <xdr:cNvPr id="655" name="楕円 654">
          <a:extLst>
            <a:ext uri="{FF2B5EF4-FFF2-40B4-BE49-F238E27FC236}">
              <a16:creationId xmlns:a16="http://schemas.microsoft.com/office/drawing/2014/main" id="{4405A324-337F-4EB6-B087-15EDDDF73053}"/>
            </a:ext>
          </a:extLst>
        </xdr:cNvPr>
        <xdr:cNvSpPr/>
      </xdr:nvSpPr>
      <xdr:spPr>
        <a:xfrm>
          <a:off x="11487150" y="10292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106680</xdr:rowOff>
    </xdr:from>
    <xdr:to>
      <xdr:col>71</xdr:col>
      <xdr:colOff>177800</xdr:colOff>
      <xdr:row>62</xdr:row>
      <xdr:rowOff>144780</xdr:rowOff>
    </xdr:to>
    <xdr:cxnSp macro="">
      <xdr:nvCxnSpPr>
        <xdr:cNvPr id="656" name="直線コネクタ 655">
          <a:extLst>
            <a:ext uri="{FF2B5EF4-FFF2-40B4-BE49-F238E27FC236}">
              <a16:creationId xmlns:a16="http://schemas.microsoft.com/office/drawing/2014/main" id="{48CD36AE-78C4-4651-A0E3-C4D42883A0AD}"/>
            </a:ext>
          </a:extLst>
        </xdr:cNvPr>
        <xdr:cNvCxnSpPr/>
      </xdr:nvCxnSpPr>
      <xdr:spPr>
        <a:xfrm>
          <a:off x="11537950" y="10342880"/>
          <a:ext cx="80645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154957</xdr:rowOff>
    </xdr:from>
    <xdr:ext cx="405111" cy="259045"/>
    <xdr:sp macro="" textlink="">
      <xdr:nvSpPr>
        <xdr:cNvPr id="657" name="n_1aveValue【保健センター・保健所】&#10;有形固定資産減価償却率">
          <a:extLst>
            <a:ext uri="{FF2B5EF4-FFF2-40B4-BE49-F238E27FC236}">
              <a16:creationId xmlns:a16="http://schemas.microsoft.com/office/drawing/2014/main" id="{8D891AE2-9F93-4875-B5D8-7D1ABFDFD125}"/>
            </a:ext>
          </a:extLst>
        </xdr:cNvPr>
        <xdr:cNvSpPr txBox="1"/>
      </xdr:nvSpPr>
      <xdr:spPr>
        <a:xfrm>
          <a:off x="13742044" y="9565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124477</xdr:rowOff>
    </xdr:from>
    <xdr:ext cx="405111" cy="259045"/>
    <xdr:sp macro="" textlink="">
      <xdr:nvSpPr>
        <xdr:cNvPr id="658" name="n_2aveValue【保健センター・保健所】&#10;有形固定資産減価償却率">
          <a:extLst>
            <a:ext uri="{FF2B5EF4-FFF2-40B4-BE49-F238E27FC236}">
              <a16:creationId xmlns:a16="http://schemas.microsoft.com/office/drawing/2014/main" id="{DC09FC9B-9CCF-4986-AB18-495DA7C67D27}"/>
            </a:ext>
          </a:extLst>
        </xdr:cNvPr>
        <xdr:cNvSpPr txBox="1"/>
      </xdr:nvSpPr>
      <xdr:spPr>
        <a:xfrm>
          <a:off x="12960994" y="9535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82567</xdr:rowOff>
    </xdr:from>
    <xdr:ext cx="405111" cy="259045"/>
    <xdr:sp macro="" textlink="">
      <xdr:nvSpPr>
        <xdr:cNvPr id="659" name="n_3aveValue【保健センター・保健所】&#10;有形固定資産減価償却率">
          <a:extLst>
            <a:ext uri="{FF2B5EF4-FFF2-40B4-BE49-F238E27FC236}">
              <a16:creationId xmlns:a16="http://schemas.microsoft.com/office/drawing/2014/main" id="{63D8B4F6-92EA-49C1-96DE-55ABB38F3E50}"/>
            </a:ext>
          </a:extLst>
        </xdr:cNvPr>
        <xdr:cNvSpPr txBox="1"/>
      </xdr:nvSpPr>
      <xdr:spPr>
        <a:xfrm>
          <a:off x="12167244" y="9493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61612</xdr:rowOff>
    </xdr:from>
    <xdr:ext cx="405111" cy="259045"/>
    <xdr:sp macro="" textlink="">
      <xdr:nvSpPr>
        <xdr:cNvPr id="660" name="n_4aveValue【保健センター・保健所】&#10;有形固定資産減価償却率">
          <a:extLst>
            <a:ext uri="{FF2B5EF4-FFF2-40B4-BE49-F238E27FC236}">
              <a16:creationId xmlns:a16="http://schemas.microsoft.com/office/drawing/2014/main" id="{1DAACBB5-0568-4CB4-BF22-360B3339A7A5}"/>
            </a:ext>
          </a:extLst>
        </xdr:cNvPr>
        <xdr:cNvSpPr txBox="1"/>
      </xdr:nvSpPr>
      <xdr:spPr>
        <a:xfrm>
          <a:off x="11354444" y="9472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79</xdr:col>
      <xdr:colOff>184227</xdr:colOff>
      <xdr:row>64</xdr:row>
      <xdr:rowOff>118127</xdr:rowOff>
    </xdr:from>
    <xdr:ext cx="469744" cy="259045"/>
    <xdr:sp macro="" textlink="">
      <xdr:nvSpPr>
        <xdr:cNvPr id="661" name="n_1mainValue【保健センター・保健所】&#10;有形固定資産減価償却率">
          <a:extLst>
            <a:ext uri="{FF2B5EF4-FFF2-40B4-BE49-F238E27FC236}">
              <a16:creationId xmlns:a16="http://schemas.microsoft.com/office/drawing/2014/main" id="{9F02673F-770F-4AC1-AEF4-33C33FAEE430}"/>
            </a:ext>
          </a:extLst>
        </xdr:cNvPr>
        <xdr:cNvSpPr txBox="1"/>
      </xdr:nvSpPr>
      <xdr:spPr>
        <a:xfrm>
          <a:off x="13716077" y="10684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36212</xdr:rowOff>
    </xdr:from>
    <xdr:ext cx="405111" cy="259045"/>
    <xdr:sp macro="" textlink="">
      <xdr:nvSpPr>
        <xdr:cNvPr id="662" name="n_2mainValue【保健センター・保健所】&#10;有形固定資産減価償却率">
          <a:extLst>
            <a:ext uri="{FF2B5EF4-FFF2-40B4-BE49-F238E27FC236}">
              <a16:creationId xmlns:a16="http://schemas.microsoft.com/office/drawing/2014/main" id="{F18F6069-FF06-498B-BE41-C76023F39925}"/>
            </a:ext>
          </a:extLst>
        </xdr:cNvPr>
        <xdr:cNvSpPr txBox="1"/>
      </xdr:nvSpPr>
      <xdr:spPr>
        <a:xfrm>
          <a:off x="12960994" y="10437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15257</xdr:rowOff>
    </xdr:from>
    <xdr:ext cx="405111" cy="259045"/>
    <xdr:sp macro="" textlink="">
      <xdr:nvSpPr>
        <xdr:cNvPr id="663" name="n_3mainValue【保健センター・保健所】&#10;有形固定資産減価償却率">
          <a:extLst>
            <a:ext uri="{FF2B5EF4-FFF2-40B4-BE49-F238E27FC236}">
              <a16:creationId xmlns:a16="http://schemas.microsoft.com/office/drawing/2014/main" id="{96623F04-2FD6-459F-A613-19FEBFC594C7}"/>
            </a:ext>
          </a:extLst>
        </xdr:cNvPr>
        <xdr:cNvSpPr txBox="1"/>
      </xdr:nvSpPr>
      <xdr:spPr>
        <a:xfrm>
          <a:off x="12167244" y="10416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148607</xdr:rowOff>
    </xdr:from>
    <xdr:ext cx="405111" cy="259045"/>
    <xdr:sp macro="" textlink="">
      <xdr:nvSpPr>
        <xdr:cNvPr id="664" name="n_4mainValue【保健センター・保健所】&#10;有形固定資産減価償却率">
          <a:extLst>
            <a:ext uri="{FF2B5EF4-FFF2-40B4-BE49-F238E27FC236}">
              <a16:creationId xmlns:a16="http://schemas.microsoft.com/office/drawing/2014/main" id="{DEDA8EDD-DD46-454F-9783-DF9D75E4F5B7}"/>
            </a:ext>
          </a:extLst>
        </xdr:cNvPr>
        <xdr:cNvSpPr txBox="1"/>
      </xdr:nvSpPr>
      <xdr:spPr>
        <a:xfrm>
          <a:off x="11354444" y="10384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5" name="正方形/長方形 664">
          <a:extLst>
            <a:ext uri="{FF2B5EF4-FFF2-40B4-BE49-F238E27FC236}">
              <a16:creationId xmlns:a16="http://schemas.microsoft.com/office/drawing/2014/main" id="{0F940C70-C4D4-4DEF-A83E-94B460A65D45}"/>
            </a:ext>
          </a:extLst>
        </xdr:cNvPr>
        <xdr:cNvSpPr/>
      </xdr:nvSpPr>
      <xdr:spPr>
        <a:xfrm>
          <a:off x="16459200" y="77089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6" name="正方形/長方形 665">
          <a:extLst>
            <a:ext uri="{FF2B5EF4-FFF2-40B4-BE49-F238E27FC236}">
              <a16:creationId xmlns:a16="http://schemas.microsoft.com/office/drawing/2014/main" id="{86AB819F-97D2-4B55-9C61-13F9305393A9}"/>
            </a:ext>
          </a:extLst>
        </xdr:cNvPr>
        <xdr:cNvSpPr/>
      </xdr:nvSpPr>
      <xdr:spPr>
        <a:xfrm>
          <a:off x="165862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7" name="正方形/長方形 666">
          <a:extLst>
            <a:ext uri="{FF2B5EF4-FFF2-40B4-BE49-F238E27FC236}">
              <a16:creationId xmlns:a16="http://schemas.microsoft.com/office/drawing/2014/main" id="{2E2866F6-7C3A-46BC-A44B-F70B79032BC8}"/>
            </a:ext>
          </a:extLst>
        </xdr:cNvPr>
        <xdr:cNvSpPr/>
      </xdr:nvSpPr>
      <xdr:spPr>
        <a:xfrm>
          <a:off x="165862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8" name="正方形/長方形 667">
          <a:extLst>
            <a:ext uri="{FF2B5EF4-FFF2-40B4-BE49-F238E27FC236}">
              <a16:creationId xmlns:a16="http://schemas.microsoft.com/office/drawing/2014/main" id="{62488AE9-D5D4-4706-9FCC-09AECE91661A}"/>
            </a:ext>
          </a:extLst>
        </xdr:cNvPr>
        <xdr:cNvSpPr/>
      </xdr:nvSpPr>
      <xdr:spPr>
        <a:xfrm>
          <a:off x="174879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9" name="正方形/長方形 668">
          <a:extLst>
            <a:ext uri="{FF2B5EF4-FFF2-40B4-BE49-F238E27FC236}">
              <a16:creationId xmlns:a16="http://schemas.microsoft.com/office/drawing/2014/main" id="{29C12F19-BEF9-4978-A3DF-F69D433488D4}"/>
            </a:ext>
          </a:extLst>
        </xdr:cNvPr>
        <xdr:cNvSpPr/>
      </xdr:nvSpPr>
      <xdr:spPr>
        <a:xfrm>
          <a:off x="174879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0" name="正方形/長方形 669">
          <a:extLst>
            <a:ext uri="{FF2B5EF4-FFF2-40B4-BE49-F238E27FC236}">
              <a16:creationId xmlns:a16="http://schemas.microsoft.com/office/drawing/2014/main" id="{3F984774-3315-4676-AEF4-B235F26E6A3D}"/>
            </a:ext>
          </a:extLst>
        </xdr:cNvPr>
        <xdr:cNvSpPr/>
      </xdr:nvSpPr>
      <xdr:spPr>
        <a:xfrm>
          <a:off x="185166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1" name="正方形/長方形 670">
          <a:extLst>
            <a:ext uri="{FF2B5EF4-FFF2-40B4-BE49-F238E27FC236}">
              <a16:creationId xmlns:a16="http://schemas.microsoft.com/office/drawing/2014/main" id="{8F602CBF-53B2-434B-A372-D78EAEDBF8F7}"/>
            </a:ext>
          </a:extLst>
        </xdr:cNvPr>
        <xdr:cNvSpPr/>
      </xdr:nvSpPr>
      <xdr:spPr>
        <a:xfrm>
          <a:off x="185166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2" name="正方形/長方形 671">
          <a:extLst>
            <a:ext uri="{FF2B5EF4-FFF2-40B4-BE49-F238E27FC236}">
              <a16:creationId xmlns:a16="http://schemas.microsoft.com/office/drawing/2014/main" id="{298AAE7C-1989-4260-A871-FAC903B4A9AD}"/>
            </a:ext>
          </a:extLst>
        </xdr:cNvPr>
        <xdr:cNvSpPr/>
      </xdr:nvSpPr>
      <xdr:spPr>
        <a:xfrm>
          <a:off x="16459200" y="88074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3" name="テキスト ボックス 672">
          <a:extLst>
            <a:ext uri="{FF2B5EF4-FFF2-40B4-BE49-F238E27FC236}">
              <a16:creationId xmlns:a16="http://schemas.microsoft.com/office/drawing/2014/main" id="{1DB40B07-AF7A-48FC-A6CC-81B7B20ABC04}"/>
            </a:ext>
          </a:extLst>
        </xdr:cNvPr>
        <xdr:cNvSpPr txBox="1"/>
      </xdr:nvSpPr>
      <xdr:spPr>
        <a:xfrm>
          <a:off x="16440150" y="86233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4" name="直線コネクタ 673">
          <a:extLst>
            <a:ext uri="{FF2B5EF4-FFF2-40B4-BE49-F238E27FC236}">
              <a16:creationId xmlns:a16="http://schemas.microsoft.com/office/drawing/2014/main" id="{96E023FB-8106-4084-9ACD-53E298ECA7EC}"/>
            </a:ext>
          </a:extLst>
        </xdr:cNvPr>
        <xdr:cNvCxnSpPr/>
      </xdr:nvCxnSpPr>
      <xdr:spPr>
        <a:xfrm>
          <a:off x="16459200" y="11010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5" name="直線コネクタ 674">
          <a:extLst>
            <a:ext uri="{FF2B5EF4-FFF2-40B4-BE49-F238E27FC236}">
              <a16:creationId xmlns:a16="http://schemas.microsoft.com/office/drawing/2014/main" id="{74FE36B9-8C4C-480D-BFDB-068ADA4B9638}"/>
            </a:ext>
          </a:extLst>
        </xdr:cNvPr>
        <xdr:cNvCxnSpPr/>
      </xdr:nvCxnSpPr>
      <xdr:spPr>
        <a:xfrm>
          <a:off x="16459200" y="1069702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6" name="テキスト ボックス 675">
          <a:extLst>
            <a:ext uri="{FF2B5EF4-FFF2-40B4-BE49-F238E27FC236}">
              <a16:creationId xmlns:a16="http://schemas.microsoft.com/office/drawing/2014/main" id="{21C90D7C-36B7-49A4-866F-D627DB6079AB}"/>
            </a:ext>
          </a:extLst>
        </xdr:cNvPr>
        <xdr:cNvSpPr txBox="1"/>
      </xdr:nvSpPr>
      <xdr:spPr>
        <a:xfrm>
          <a:off x="16049171" y="1056115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7" name="直線コネクタ 676">
          <a:extLst>
            <a:ext uri="{FF2B5EF4-FFF2-40B4-BE49-F238E27FC236}">
              <a16:creationId xmlns:a16="http://schemas.microsoft.com/office/drawing/2014/main" id="{48CEEB1C-08B8-4C53-9FEB-50CF3868EA00}"/>
            </a:ext>
          </a:extLst>
        </xdr:cNvPr>
        <xdr:cNvCxnSpPr/>
      </xdr:nvCxnSpPr>
      <xdr:spPr>
        <a:xfrm>
          <a:off x="16459200" y="103831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8" name="テキスト ボックス 677">
          <a:extLst>
            <a:ext uri="{FF2B5EF4-FFF2-40B4-BE49-F238E27FC236}">
              <a16:creationId xmlns:a16="http://schemas.microsoft.com/office/drawing/2014/main" id="{FE4239B2-5123-4EC8-8FBE-58196E0F0B44}"/>
            </a:ext>
          </a:extLst>
        </xdr:cNvPr>
        <xdr:cNvSpPr txBox="1"/>
      </xdr:nvSpPr>
      <xdr:spPr>
        <a:xfrm>
          <a:off x="16049171" y="102409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79" name="直線コネクタ 678">
          <a:extLst>
            <a:ext uri="{FF2B5EF4-FFF2-40B4-BE49-F238E27FC236}">
              <a16:creationId xmlns:a16="http://schemas.microsoft.com/office/drawing/2014/main" id="{53B2C5DA-5D85-4C40-A0B6-99A6ED7E899E}"/>
            </a:ext>
          </a:extLst>
        </xdr:cNvPr>
        <xdr:cNvCxnSpPr/>
      </xdr:nvCxnSpPr>
      <xdr:spPr>
        <a:xfrm>
          <a:off x="16459200" y="1006928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0" name="テキスト ボックス 679">
          <a:extLst>
            <a:ext uri="{FF2B5EF4-FFF2-40B4-BE49-F238E27FC236}">
              <a16:creationId xmlns:a16="http://schemas.microsoft.com/office/drawing/2014/main" id="{184396EE-BAB7-478B-9952-510AE9682B53}"/>
            </a:ext>
          </a:extLst>
        </xdr:cNvPr>
        <xdr:cNvSpPr txBox="1"/>
      </xdr:nvSpPr>
      <xdr:spPr>
        <a:xfrm>
          <a:off x="16049171" y="9927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1" name="直線コネクタ 680">
          <a:extLst>
            <a:ext uri="{FF2B5EF4-FFF2-40B4-BE49-F238E27FC236}">
              <a16:creationId xmlns:a16="http://schemas.microsoft.com/office/drawing/2014/main" id="{BE5E75DD-F16C-4791-A540-ED89BCA6D641}"/>
            </a:ext>
          </a:extLst>
        </xdr:cNvPr>
        <xdr:cNvCxnSpPr/>
      </xdr:nvCxnSpPr>
      <xdr:spPr>
        <a:xfrm>
          <a:off x="16459200" y="974906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2" name="テキスト ボックス 681">
          <a:extLst>
            <a:ext uri="{FF2B5EF4-FFF2-40B4-BE49-F238E27FC236}">
              <a16:creationId xmlns:a16="http://schemas.microsoft.com/office/drawing/2014/main" id="{F5A671F4-A1EE-42C4-8118-D95E9703498E}"/>
            </a:ext>
          </a:extLst>
        </xdr:cNvPr>
        <xdr:cNvSpPr txBox="1"/>
      </xdr:nvSpPr>
      <xdr:spPr>
        <a:xfrm>
          <a:off x="16049171" y="96131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3" name="直線コネクタ 682">
          <a:extLst>
            <a:ext uri="{FF2B5EF4-FFF2-40B4-BE49-F238E27FC236}">
              <a16:creationId xmlns:a16="http://schemas.microsoft.com/office/drawing/2014/main" id="{F21CCB45-8CA7-4756-A516-BE652D39BFD5}"/>
            </a:ext>
          </a:extLst>
        </xdr:cNvPr>
        <xdr:cNvCxnSpPr/>
      </xdr:nvCxnSpPr>
      <xdr:spPr>
        <a:xfrm>
          <a:off x="16459200" y="94351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4" name="テキスト ボックス 683">
          <a:extLst>
            <a:ext uri="{FF2B5EF4-FFF2-40B4-BE49-F238E27FC236}">
              <a16:creationId xmlns:a16="http://schemas.microsoft.com/office/drawing/2014/main" id="{41A8F8C5-5073-4CB3-A567-F95DA05176AD}"/>
            </a:ext>
          </a:extLst>
        </xdr:cNvPr>
        <xdr:cNvSpPr txBox="1"/>
      </xdr:nvSpPr>
      <xdr:spPr>
        <a:xfrm>
          <a:off x="16049171" y="92993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5" name="直線コネクタ 684">
          <a:extLst>
            <a:ext uri="{FF2B5EF4-FFF2-40B4-BE49-F238E27FC236}">
              <a16:creationId xmlns:a16="http://schemas.microsoft.com/office/drawing/2014/main" id="{754906DB-5F84-4BA3-B7B8-794F35C7B5DE}"/>
            </a:ext>
          </a:extLst>
        </xdr:cNvPr>
        <xdr:cNvCxnSpPr/>
      </xdr:nvCxnSpPr>
      <xdr:spPr>
        <a:xfrm>
          <a:off x="16459200" y="91213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6" name="テキスト ボックス 685">
          <a:extLst>
            <a:ext uri="{FF2B5EF4-FFF2-40B4-BE49-F238E27FC236}">
              <a16:creationId xmlns:a16="http://schemas.microsoft.com/office/drawing/2014/main" id="{265A9F48-D602-4527-A62B-E7069E6836F6}"/>
            </a:ext>
          </a:extLst>
        </xdr:cNvPr>
        <xdr:cNvSpPr txBox="1"/>
      </xdr:nvSpPr>
      <xdr:spPr>
        <a:xfrm>
          <a:off x="16049171" y="89854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7" name="直線コネクタ 686">
          <a:extLst>
            <a:ext uri="{FF2B5EF4-FFF2-40B4-BE49-F238E27FC236}">
              <a16:creationId xmlns:a16="http://schemas.microsoft.com/office/drawing/2014/main" id="{D45BF17A-59D0-450E-A0BC-15BF0F73C7A7}"/>
            </a:ext>
          </a:extLst>
        </xdr:cNvPr>
        <xdr:cNvCxnSpPr/>
      </xdr:nvCxnSpPr>
      <xdr:spPr>
        <a:xfrm>
          <a:off x="16459200" y="8807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8" name="テキスト ボックス 687">
          <a:extLst>
            <a:ext uri="{FF2B5EF4-FFF2-40B4-BE49-F238E27FC236}">
              <a16:creationId xmlns:a16="http://schemas.microsoft.com/office/drawing/2014/main" id="{633BDE6F-7F26-46C8-BCAA-086892AA679A}"/>
            </a:ext>
          </a:extLst>
        </xdr:cNvPr>
        <xdr:cNvSpPr txBox="1"/>
      </xdr:nvSpPr>
      <xdr:spPr>
        <a:xfrm>
          <a:off x="16049171" y="8671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9" name="【保健センター・保健所】&#10;一人当たり面積グラフ枠">
          <a:extLst>
            <a:ext uri="{FF2B5EF4-FFF2-40B4-BE49-F238E27FC236}">
              <a16:creationId xmlns:a16="http://schemas.microsoft.com/office/drawing/2014/main" id="{6329E12A-A936-4EE5-B641-1FADDF545EED}"/>
            </a:ext>
          </a:extLst>
        </xdr:cNvPr>
        <xdr:cNvSpPr/>
      </xdr:nvSpPr>
      <xdr:spPr>
        <a:xfrm>
          <a:off x="16459200" y="88074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81643</xdr:rowOff>
    </xdr:from>
    <xdr:to>
      <xdr:col>116</xdr:col>
      <xdr:colOff>62864</xdr:colOff>
      <xdr:row>64</xdr:row>
      <xdr:rowOff>117566</xdr:rowOff>
    </xdr:to>
    <xdr:cxnSp macro="">
      <xdr:nvCxnSpPr>
        <xdr:cNvPr id="690" name="直線コネクタ 689">
          <a:extLst>
            <a:ext uri="{FF2B5EF4-FFF2-40B4-BE49-F238E27FC236}">
              <a16:creationId xmlns:a16="http://schemas.microsoft.com/office/drawing/2014/main" id="{EB869C1C-AD31-4F12-9AB0-0D3363465867}"/>
            </a:ext>
          </a:extLst>
        </xdr:cNvPr>
        <xdr:cNvCxnSpPr/>
      </xdr:nvCxnSpPr>
      <xdr:spPr>
        <a:xfrm flipV="1">
          <a:off x="19951064" y="9327243"/>
          <a:ext cx="0" cy="13567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121393</xdr:rowOff>
    </xdr:from>
    <xdr:ext cx="469744" cy="259045"/>
    <xdr:sp macro="" textlink="">
      <xdr:nvSpPr>
        <xdr:cNvPr id="691" name="【保健センター・保健所】&#10;一人当たり面積最小値テキスト">
          <a:extLst>
            <a:ext uri="{FF2B5EF4-FFF2-40B4-BE49-F238E27FC236}">
              <a16:creationId xmlns:a16="http://schemas.microsoft.com/office/drawing/2014/main" id="{3B13BA07-5167-4385-9493-A67029B9651F}"/>
            </a:ext>
          </a:extLst>
        </xdr:cNvPr>
        <xdr:cNvSpPr txBox="1"/>
      </xdr:nvSpPr>
      <xdr:spPr>
        <a:xfrm>
          <a:off x="19989800" y="10687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117566</xdr:rowOff>
    </xdr:from>
    <xdr:to>
      <xdr:col>116</xdr:col>
      <xdr:colOff>152400</xdr:colOff>
      <xdr:row>64</xdr:row>
      <xdr:rowOff>117566</xdr:rowOff>
    </xdr:to>
    <xdr:cxnSp macro="">
      <xdr:nvCxnSpPr>
        <xdr:cNvPr id="692" name="直線コネクタ 691">
          <a:extLst>
            <a:ext uri="{FF2B5EF4-FFF2-40B4-BE49-F238E27FC236}">
              <a16:creationId xmlns:a16="http://schemas.microsoft.com/office/drawing/2014/main" id="{E00B98C1-33D7-4C21-AFDF-5B1729F52B73}"/>
            </a:ext>
          </a:extLst>
        </xdr:cNvPr>
        <xdr:cNvCxnSpPr/>
      </xdr:nvCxnSpPr>
      <xdr:spPr>
        <a:xfrm>
          <a:off x="19881850" y="1068396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28320</xdr:rowOff>
    </xdr:from>
    <xdr:ext cx="469744" cy="259045"/>
    <xdr:sp macro="" textlink="">
      <xdr:nvSpPr>
        <xdr:cNvPr id="693" name="【保健センター・保健所】&#10;一人当たり面積最大値テキスト">
          <a:extLst>
            <a:ext uri="{FF2B5EF4-FFF2-40B4-BE49-F238E27FC236}">
              <a16:creationId xmlns:a16="http://schemas.microsoft.com/office/drawing/2014/main" id="{ED2191CC-0142-42C0-A8B7-4A13C6C3CE21}"/>
            </a:ext>
          </a:extLst>
        </xdr:cNvPr>
        <xdr:cNvSpPr txBox="1"/>
      </xdr:nvSpPr>
      <xdr:spPr>
        <a:xfrm>
          <a:off x="19989800" y="91088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81643</xdr:rowOff>
    </xdr:from>
    <xdr:to>
      <xdr:col>116</xdr:col>
      <xdr:colOff>152400</xdr:colOff>
      <xdr:row>56</xdr:row>
      <xdr:rowOff>81643</xdr:rowOff>
    </xdr:to>
    <xdr:cxnSp macro="">
      <xdr:nvCxnSpPr>
        <xdr:cNvPr id="694" name="直線コネクタ 693">
          <a:extLst>
            <a:ext uri="{FF2B5EF4-FFF2-40B4-BE49-F238E27FC236}">
              <a16:creationId xmlns:a16="http://schemas.microsoft.com/office/drawing/2014/main" id="{DCB1639C-503C-4A96-B12D-3EAD1BD9C1D2}"/>
            </a:ext>
          </a:extLst>
        </xdr:cNvPr>
        <xdr:cNvCxnSpPr/>
      </xdr:nvCxnSpPr>
      <xdr:spPr>
        <a:xfrm>
          <a:off x="19881850" y="932724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22696</xdr:rowOff>
    </xdr:from>
    <xdr:ext cx="469744" cy="259045"/>
    <xdr:sp macro="" textlink="">
      <xdr:nvSpPr>
        <xdr:cNvPr id="695" name="【保健センター・保健所】&#10;一人当たり面積平均値テキスト">
          <a:extLst>
            <a:ext uri="{FF2B5EF4-FFF2-40B4-BE49-F238E27FC236}">
              <a16:creationId xmlns:a16="http://schemas.microsoft.com/office/drawing/2014/main" id="{7A661221-35CF-4401-AD9C-A3DFC6AAD9CC}"/>
            </a:ext>
          </a:extLst>
        </xdr:cNvPr>
        <xdr:cNvSpPr txBox="1"/>
      </xdr:nvSpPr>
      <xdr:spPr>
        <a:xfrm>
          <a:off x="19989800" y="102588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171269</xdr:rowOff>
    </xdr:from>
    <xdr:to>
      <xdr:col>116</xdr:col>
      <xdr:colOff>114300</xdr:colOff>
      <xdr:row>63</xdr:row>
      <xdr:rowOff>101419</xdr:rowOff>
    </xdr:to>
    <xdr:sp macro="" textlink="">
      <xdr:nvSpPr>
        <xdr:cNvPr id="696" name="フローチャート: 判断 695">
          <a:extLst>
            <a:ext uri="{FF2B5EF4-FFF2-40B4-BE49-F238E27FC236}">
              <a16:creationId xmlns:a16="http://schemas.microsoft.com/office/drawing/2014/main" id="{04C4CA83-6CF3-4484-BE3A-801D118E72A0}"/>
            </a:ext>
          </a:extLst>
        </xdr:cNvPr>
        <xdr:cNvSpPr/>
      </xdr:nvSpPr>
      <xdr:spPr>
        <a:xfrm>
          <a:off x="19900900" y="1040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168003</xdr:rowOff>
    </xdr:from>
    <xdr:to>
      <xdr:col>112</xdr:col>
      <xdr:colOff>38100</xdr:colOff>
      <xdr:row>63</xdr:row>
      <xdr:rowOff>98153</xdr:rowOff>
    </xdr:to>
    <xdr:sp macro="" textlink="">
      <xdr:nvSpPr>
        <xdr:cNvPr id="697" name="フローチャート: 判断 696">
          <a:extLst>
            <a:ext uri="{FF2B5EF4-FFF2-40B4-BE49-F238E27FC236}">
              <a16:creationId xmlns:a16="http://schemas.microsoft.com/office/drawing/2014/main" id="{1CFE53E9-C6E7-49A7-80C8-ABF3FEEB5D38}"/>
            </a:ext>
          </a:extLst>
        </xdr:cNvPr>
        <xdr:cNvSpPr/>
      </xdr:nvSpPr>
      <xdr:spPr>
        <a:xfrm>
          <a:off x="19157950" y="10404203"/>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171269</xdr:rowOff>
    </xdr:from>
    <xdr:to>
      <xdr:col>107</xdr:col>
      <xdr:colOff>101600</xdr:colOff>
      <xdr:row>63</xdr:row>
      <xdr:rowOff>101419</xdr:rowOff>
    </xdr:to>
    <xdr:sp macro="" textlink="">
      <xdr:nvSpPr>
        <xdr:cNvPr id="698" name="フローチャート: 判断 697">
          <a:extLst>
            <a:ext uri="{FF2B5EF4-FFF2-40B4-BE49-F238E27FC236}">
              <a16:creationId xmlns:a16="http://schemas.microsoft.com/office/drawing/2014/main" id="{06971804-8DD5-48FF-BAA5-A0A5E437390F}"/>
            </a:ext>
          </a:extLst>
        </xdr:cNvPr>
        <xdr:cNvSpPr/>
      </xdr:nvSpPr>
      <xdr:spPr>
        <a:xfrm>
          <a:off x="18345150" y="1040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168003</xdr:rowOff>
    </xdr:from>
    <xdr:to>
      <xdr:col>102</xdr:col>
      <xdr:colOff>165100</xdr:colOff>
      <xdr:row>63</xdr:row>
      <xdr:rowOff>98153</xdr:rowOff>
    </xdr:to>
    <xdr:sp macro="" textlink="">
      <xdr:nvSpPr>
        <xdr:cNvPr id="699" name="フローチャート: 判断 698">
          <a:extLst>
            <a:ext uri="{FF2B5EF4-FFF2-40B4-BE49-F238E27FC236}">
              <a16:creationId xmlns:a16="http://schemas.microsoft.com/office/drawing/2014/main" id="{AE55B5A1-DC5C-495B-A857-D49B55EEF647}"/>
            </a:ext>
          </a:extLst>
        </xdr:cNvPr>
        <xdr:cNvSpPr/>
      </xdr:nvSpPr>
      <xdr:spPr>
        <a:xfrm>
          <a:off x="17551400" y="1040420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171269</xdr:rowOff>
    </xdr:from>
    <xdr:to>
      <xdr:col>98</xdr:col>
      <xdr:colOff>38100</xdr:colOff>
      <xdr:row>63</xdr:row>
      <xdr:rowOff>101419</xdr:rowOff>
    </xdr:to>
    <xdr:sp macro="" textlink="">
      <xdr:nvSpPr>
        <xdr:cNvPr id="700" name="フローチャート: 判断 699">
          <a:extLst>
            <a:ext uri="{FF2B5EF4-FFF2-40B4-BE49-F238E27FC236}">
              <a16:creationId xmlns:a16="http://schemas.microsoft.com/office/drawing/2014/main" id="{1F5C23AA-0492-4927-BB75-A99CCF2C79ED}"/>
            </a:ext>
          </a:extLst>
        </xdr:cNvPr>
        <xdr:cNvSpPr/>
      </xdr:nvSpPr>
      <xdr:spPr>
        <a:xfrm>
          <a:off x="16757650" y="1040111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F4CDEB97-0D59-49E3-8760-5A15DD7BF650}"/>
            </a:ext>
          </a:extLst>
        </xdr:cNvPr>
        <xdr:cNvSpPr txBox="1"/>
      </xdr:nvSpPr>
      <xdr:spPr>
        <a:xfrm>
          <a:off x="197802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BE571E0F-ADAB-49CE-B786-9D2B73A2D715}"/>
            </a:ext>
          </a:extLst>
        </xdr:cNvPr>
        <xdr:cNvSpPr txBox="1"/>
      </xdr:nvSpPr>
      <xdr:spPr>
        <a:xfrm>
          <a:off x="190309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191F8959-24DF-4778-A021-15636B301F4F}"/>
            </a:ext>
          </a:extLst>
        </xdr:cNvPr>
        <xdr:cNvSpPr txBox="1"/>
      </xdr:nvSpPr>
      <xdr:spPr>
        <a:xfrm>
          <a:off x="182245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382703CA-A39A-4C96-B0A4-B7F9A5953DE6}"/>
            </a:ext>
          </a:extLst>
        </xdr:cNvPr>
        <xdr:cNvSpPr txBox="1"/>
      </xdr:nvSpPr>
      <xdr:spPr>
        <a:xfrm>
          <a:off x="174307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17FEE9A6-B1C2-48E7-B2A4-275AD7EA3B32}"/>
            </a:ext>
          </a:extLst>
        </xdr:cNvPr>
        <xdr:cNvSpPr txBox="1"/>
      </xdr:nvSpPr>
      <xdr:spPr>
        <a:xfrm>
          <a:off x="166306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117384</xdr:rowOff>
    </xdr:from>
    <xdr:to>
      <xdr:col>116</xdr:col>
      <xdr:colOff>114300</xdr:colOff>
      <xdr:row>64</xdr:row>
      <xdr:rowOff>47534</xdr:rowOff>
    </xdr:to>
    <xdr:sp macro="" textlink="">
      <xdr:nvSpPr>
        <xdr:cNvPr id="706" name="楕円 705">
          <a:extLst>
            <a:ext uri="{FF2B5EF4-FFF2-40B4-BE49-F238E27FC236}">
              <a16:creationId xmlns:a16="http://schemas.microsoft.com/office/drawing/2014/main" id="{28B6247B-D272-4553-91F7-8D7333923451}"/>
            </a:ext>
          </a:extLst>
        </xdr:cNvPr>
        <xdr:cNvSpPr/>
      </xdr:nvSpPr>
      <xdr:spPr>
        <a:xfrm>
          <a:off x="19900900" y="1051868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32311</xdr:rowOff>
    </xdr:from>
    <xdr:ext cx="469744" cy="259045"/>
    <xdr:sp macro="" textlink="">
      <xdr:nvSpPr>
        <xdr:cNvPr id="707" name="【保健センター・保健所】&#10;一人当たり面積該当値テキスト">
          <a:extLst>
            <a:ext uri="{FF2B5EF4-FFF2-40B4-BE49-F238E27FC236}">
              <a16:creationId xmlns:a16="http://schemas.microsoft.com/office/drawing/2014/main" id="{561864B7-7396-4458-8119-A927F1023FBF}"/>
            </a:ext>
          </a:extLst>
        </xdr:cNvPr>
        <xdr:cNvSpPr txBox="1"/>
      </xdr:nvSpPr>
      <xdr:spPr>
        <a:xfrm>
          <a:off x="19989800" y="10433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120650</xdr:rowOff>
    </xdr:from>
    <xdr:to>
      <xdr:col>112</xdr:col>
      <xdr:colOff>38100</xdr:colOff>
      <xdr:row>64</xdr:row>
      <xdr:rowOff>50800</xdr:rowOff>
    </xdr:to>
    <xdr:sp macro="" textlink="">
      <xdr:nvSpPr>
        <xdr:cNvPr id="708" name="楕円 707">
          <a:extLst>
            <a:ext uri="{FF2B5EF4-FFF2-40B4-BE49-F238E27FC236}">
              <a16:creationId xmlns:a16="http://schemas.microsoft.com/office/drawing/2014/main" id="{CFA4635C-6F1A-4435-9A87-8EDEF8902EBB}"/>
            </a:ext>
          </a:extLst>
        </xdr:cNvPr>
        <xdr:cNvSpPr/>
      </xdr:nvSpPr>
      <xdr:spPr>
        <a:xfrm>
          <a:off x="19157950" y="105219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168184</xdr:rowOff>
    </xdr:from>
    <xdr:to>
      <xdr:col>116</xdr:col>
      <xdr:colOff>63500</xdr:colOff>
      <xdr:row>64</xdr:row>
      <xdr:rowOff>0</xdr:rowOff>
    </xdr:to>
    <xdr:cxnSp macro="">
      <xdr:nvCxnSpPr>
        <xdr:cNvPr id="709" name="直線コネクタ 708">
          <a:extLst>
            <a:ext uri="{FF2B5EF4-FFF2-40B4-BE49-F238E27FC236}">
              <a16:creationId xmlns:a16="http://schemas.microsoft.com/office/drawing/2014/main" id="{8C73A30F-F972-413E-A711-77E4C95A90CA}"/>
            </a:ext>
          </a:extLst>
        </xdr:cNvPr>
        <xdr:cNvCxnSpPr/>
      </xdr:nvCxnSpPr>
      <xdr:spPr>
        <a:xfrm flipV="1">
          <a:off x="19202400" y="10569484"/>
          <a:ext cx="7493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55335</xdr:rowOff>
    </xdr:from>
    <xdr:to>
      <xdr:col>107</xdr:col>
      <xdr:colOff>101600</xdr:colOff>
      <xdr:row>63</xdr:row>
      <xdr:rowOff>156935</xdr:rowOff>
    </xdr:to>
    <xdr:sp macro="" textlink="">
      <xdr:nvSpPr>
        <xdr:cNvPr id="710" name="楕円 709">
          <a:extLst>
            <a:ext uri="{FF2B5EF4-FFF2-40B4-BE49-F238E27FC236}">
              <a16:creationId xmlns:a16="http://schemas.microsoft.com/office/drawing/2014/main" id="{6536685D-1CC7-4303-BEA1-B261F21658F4}"/>
            </a:ext>
          </a:extLst>
        </xdr:cNvPr>
        <xdr:cNvSpPr/>
      </xdr:nvSpPr>
      <xdr:spPr>
        <a:xfrm>
          <a:off x="18345150" y="10456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106135</xdr:rowOff>
    </xdr:from>
    <xdr:to>
      <xdr:col>111</xdr:col>
      <xdr:colOff>177800</xdr:colOff>
      <xdr:row>64</xdr:row>
      <xdr:rowOff>0</xdr:rowOff>
    </xdr:to>
    <xdr:cxnSp macro="">
      <xdr:nvCxnSpPr>
        <xdr:cNvPr id="711" name="直線コネクタ 710">
          <a:extLst>
            <a:ext uri="{FF2B5EF4-FFF2-40B4-BE49-F238E27FC236}">
              <a16:creationId xmlns:a16="http://schemas.microsoft.com/office/drawing/2014/main" id="{30F7AC44-F27A-48E4-ADFB-5D2EF0043954}"/>
            </a:ext>
          </a:extLst>
        </xdr:cNvPr>
        <xdr:cNvCxnSpPr/>
      </xdr:nvCxnSpPr>
      <xdr:spPr>
        <a:xfrm>
          <a:off x="18395950" y="10507435"/>
          <a:ext cx="806450" cy="58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58601</xdr:rowOff>
    </xdr:from>
    <xdr:to>
      <xdr:col>102</xdr:col>
      <xdr:colOff>165100</xdr:colOff>
      <xdr:row>63</xdr:row>
      <xdr:rowOff>160201</xdr:rowOff>
    </xdr:to>
    <xdr:sp macro="" textlink="">
      <xdr:nvSpPr>
        <xdr:cNvPr id="712" name="楕円 711">
          <a:extLst>
            <a:ext uri="{FF2B5EF4-FFF2-40B4-BE49-F238E27FC236}">
              <a16:creationId xmlns:a16="http://schemas.microsoft.com/office/drawing/2014/main" id="{281859B0-0D71-439C-9C8D-AFCA9DB609A3}"/>
            </a:ext>
          </a:extLst>
        </xdr:cNvPr>
        <xdr:cNvSpPr/>
      </xdr:nvSpPr>
      <xdr:spPr>
        <a:xfrm>
          <a:off x="17551400" y="10459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106135</xdr:rowOff>
    </xdr:from>
    <xdr:to>
      <xdr:col>107</xdr:col>
      <xdr:colOff>50800</xdr:colOff>
      <xdr:row>63</xdr:row>
      <xdr:rowOff>109401</xdr:rowOff>
    </xdr:to>
    <xdr:cxnSp macro="">
      <xdr:nvCxnSpPr>
        <xdr:cNvPr id="713" name="直線コネクタ 712">
          <a:extLst>
            <a:ext uri="{FF2B5EF4-FFF2-40B4-BE49-F238E27FC236}">
              <a16:creationId xmlns:a16="http://schemas.microsoft.com/office/drawing/2014/main" id="{70522202-9906-4C09-A267-E75982E99276}"/>
            </a:ext>
          </a:extLst>
        </xdr:cNvPr>
        <xdr:cNvCxnSpPr/>
      </xdr:nvCxnSpPr>
      <xdr:spPr>
        <a:xfrm flipV="1">
          <a:off x="17602200" y="10507435"/>
          <a:ext cx="79375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65133</xdr:rowOff>
    </xdr:from>
    <xdr:to>
      <xdr:col>98</xdr:col>
      <xdr:colOff>38100</xdr:colOff>
      <xdr:row>63</xdr:row>
      <xdr:rowOff>166733</xdr:rowOff>
    </xdr:to>
    <xdr:sp macro="" textlink="">
      <xdr:nvSpPr>
        <xdr:cNvPr id="714" name="楕円 713">
          <a:extLst>
            <a:ext uri="{FF2B5EF4-FFF2-40B4-BE49-F238E27FC236}">
              <a16:creationId xmlns:a16="http://schemas.microsoft.com/office/drawing/2014/main" id="{A57F717F-B72A-4697-A60B-DA2B17B79EC8}"/>
            </a:ext>
          </a:extLst>
        </xdr:cNvPr>
        <xdr:cNvSpPr/>
      </xdr:nvSpPr>
      <xdr:spPr>
        <a:xfrm>
          <a:off x="16757650" y="10466433"/>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109401</xdr:rowOff>
    </xdr:from>
    <xdr:to>
      <xdr:col>102</xdr:col>
      <xdr:colOff>114300</xdr:colOff>
      <xdr:row>63</xdr:row>
      <xdr:rowOff>115933</xdr:rowOff>
    </xdr:to>
    <xdr:cxnSp macro="">
      <xdr:nvCxnSpPr>
        <xdr:cNvPr id="715" name="直線コネクタ 714">
          <a:extLst>
            <a:ext uri="{FF2B5EF4-FFF2-40B4-BE49-F238E27FC236}">
              <a16:creationId xmlns:a16="http://schemas.microsoft.com/office/drawing/2014/main" id="{4CD31CDA-C14D-4ED9-825D-F1ED8CBF5F10}"/>
            </a:ext>
          </a:extLst>
        </xdr:cNvPr>
        <xdr:cNvCxnSpPr/>
      </xdr:nvCxnSpPr>
      <xdr:spPr>
        <a:xfrm flipV="1">
          <a:off x="16802100" y="10510701"/>
          <a:ext cx="8001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114680</xdr:rowOff>
    </xdr:from>
    <xdr:ext cx="469744" cy="259045"/>
    <xdr:sp macro="" textlink="">
      <xdr:nvSpPr>
        <xdr:cNvPr id="716" name="n_1aveValue【保健センター・保健所】&#10;一人当たり面積">
          <a:extLst>
            <a:ext uri="{FF2B5EF4-FFF2-40B4-BE49-F238E27FC236}">
              <a16:creationId xmlns:a16="http://schemas.microsoft.com/office/drawing/2014/main" id="{2C33B8B0-14A5-4CD0-B9E2-63E373878CC9}"/>
            </a:ext>
          </a:extLst>
        </xdr:cNvPr>
        <xdr:cNvSpPr txBox="1"/>
      </xdr:nvSpPr>
      <xdr:spPr>
        <a:xfrm>
          <a:off x="18980227" y="10185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117946</xdr:rowOff>
    </xdr:from>
    <xdr:ext cx="469744" cy="259045"/>
    <xdr:sp macro="" textlink="">
      <xdr:nvSpPr>
        <xdr:cNvPr id="717" name="n_2aveValue【保健センター・保健所】&#10;一人当たり面積">
          <a:extLst>
            <a:ext uri="{FF2B5EF4-FFF2-40B4-BE49-F238E27FC236}">
              <a16:creationId xmlns:a16="http://schemas.microsoft.com/office/drawing/2014/main" id="{CC47BA96-6E7B-4090-AE96-A5F68970D05A}"/>
            </a:ext>
          </a:extLst>
        </xdr:cNvPr>
        <xdr:cNvSpPr txBox="1"/>
      </xdr:nvSpPr>
      <xdr:spPr>
        <a:xfrm>
          <a:off x="18180127" y="10189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114680</xdr:rowOff>
    </xdr:from>
    <xdr:ext cx="469744" cy="259045"/>
    <xdr:sp macro="" textlink="">
      <xdr:nvSpPr>
        <xdr:cNvPr id="718" name="n_3aveValue【保健センター・保健所】&#10;一人当たり面積">
          <a:extLst>
            <a:ext uri="{FF2B5EF4-FFF2-40B4-BE49-F238E27FC236}">
              <a16:creationId xmlns:a16="http://schemas.microsoft.com/office/drawing/2014/main" id="{A9147162-3CB0-402C-9AFE-BF3DF8281A71}"/>
            </a:ext>
          </a:extLst>
        </xdr:cNvPr>
        <xdr:cNvSpPr txBox="1"/>
      </xdr:nvSpPr>
      <xdr:spPr>
        <a:xfrm>
          <a:off x="17386377" y="10185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117946</xdr:rowOff>
    </xdr:from>
    <xdr:ext cx="469744" cy="259045"/>
    <xdr:sp macro="" textlink="">
      <xdr:nvSpPr>
        <xdr:cNvPr id="719" name="n_4aveValue【保健センター・保健所】&#10;一人当たり面積">
          <a:extLst>
            <a:ext uri="{FF2B5EF4-FFF2-40B4-BE49-F238E27FC236}">
              <a16:creationId xmlns:a16="http://schemas.microsoft.com/office/drawing/2014/main" id="{EB65E2F6-219C-4D97-BDA5-9C83395880A9}"/>
            </a:ext>
          </a:extLst>
        </xdr:cNvPr>
        <xdr:cNvSpPr txBox="1"/>
      </xdr:nvSpPr>
      <xdr:spPr>
        <a:xfrm>
          <a:off x="16592627" y="10189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41927</xdr:rowOff>
    </xdr:from>
    <xdr:ext cx="469744" cy="259045"/>
    <xdr:sp macro="" textlink="">
      <xdr:nvSpPr>
        <xdr:cNvPr id="720" name="n_1mainValue【保健センター・保健所】&#10;一人当たり面積">
          <a:extLst>
            <a:ext uri="{FF2B5EF4-FFF2-40B4-BE49-F238E27FC236}">
              <a16:creationId xmlns:a16="http://schemas.microsoft.com/office/drawing/2014/main" id="{91EC84EF-6795-4A35-A746-4C75968F5D4C}"/>
            </a:ext>
          </a:extLst>
        </xdr:cNvPr>
        <xdr:cNvSpPr txBox="1"/>
      </xdr:nvSpPr>
      <xdr:spPr>
        <a:xfrm>
          <a:off x="18980227" y="10608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148062</xdr:rowOff>
    </xdr:from>
    <xdr:ext cx="469744" cy="259045"/>
    <xdr:sp macro="" textlink="">
      <xdr:nvSpPr>
        <xdr:cNvPr id="721" name="n_2mainValue【保健センター・保健所】&#10;一人当たり面積">
          <a:extLst>
            <a:ext uri="{FF2B5EF4-FFF2-40B4-BE49-F238E27FC236}">
              <a16:creationId xmlns:a16="http://schemas.microsoft.com/office/drawing/2014/main" id="{61295306-5027-4D97-9248-B57A48ACDFCB}"/>
            </a:ext>
          </a:extLst>
        </xdr:cNvPr>
        <xdr:cNvSpPr txBox="1"/>
      </xdr:nvSpPr>
      <xdr:spPr>
        <a:xfrm>
          <a:off x="18180127" y="10549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151328</xdr:rowOff>
    </xdr:from>
    <xdr:ext cx="469744" cy="259045"/>
    <xdr:sp macro="" textlink="">
      <xdr:nvSpPr>
        <xdr:cNvPr id="722" name="n_3mainValue【保健センター・保健所】&#10;一人当たり面積">
          <a:extLst>
            <a:ext uri="{FF2B5EF4-FFF2-40B4-BE49-F238E27FC236}">
              <a16:creationId xmlns:a16="http://schemas.microsoft.com/office/drawing/2014/main" id="{00720EED-5EEF-4502-8C48-B225A1F0F714}"/>
            </a:ext>
          </a:extLst>
        </xdr:cNvPr>
        <xdr:cNvSpPr txBox="1"/>
      </xdr:nvSpPr>
      <xdr:spPr>
        <a:xfrm>
          <a:off x="17386377" y="10552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157860</xdr:rowOff>
    </xdr:from>
    <xdr:ext cx="469744" cy="259045"/>
    <xdr:sp macro="" textlink="">
      <xdr:nvSpPr>
        <xdr:cNvPr id="723" name="n_4mainValue【保健センター・保健所】&#10;一人当たり面積">
          <a:extLst>
            <a:ext uri="{FF2B5EF4-FFF2-40B4-BE49-F238E27FC236}">
              <a16:creationId xmlns:a16="http://schemas.microsoft.com/office/drawing/2014/main" id="{EF4012B5-F881-47AA-A89D-01F5ECBEB9B8}"/>
            </a:ext>
          </a:extLst>
        </xdr:cNvPr>
        <xdr:cNvSpPr txBox="1"/>
      </xdr:nvSpPr>
      <xdr:spPr>
        <a:xfrm>
          <a:off x="16592627" y="105591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4" name="正方形/長方形 723">
          <a:extLst>
            <a:ext uri="{FF2B5EF4-FFF2-40B4-BE49-F238E27FC236}">
              <a16:creationId xmlns:a16="http://schemas.microsoft.com/office/drawing/2014/main" id="{1C1E5E9F-650E-4956-BA34-3C51828F0C6C}"/>
            </a:ext>
          </a:extLst>
        </xdr:cNvPr>
        <xdr:cNvSpPr/>
      </xdr:nvSpPr>
      <xdr:spPr>
        <a:xfrm>
          <a:off x="11207750" y="113792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5" name="正方形/長方形 724">
          <a:extLst>
            <a:ext uri="{FF2B5EF4-FFF2-40B4-BE49-F238E27FC236}">
              <a16:creationId xmlns:a16="http://schemas.microsoft.com/office/drawing/2014/main" id="{35F853A0-CB00-4582-BE09-BBC732756760}"/>
            </a:ext>
          </a:extLst>
        </xdr:cNvPr>
        <xdr:cNvSpPr/>
      </xdr:nvSpPr>
      <xdr:spPr>
        <a:xfrm>
          <a:off x="113157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6" name="正方形/長方形 725">
          <a:extLst>
            <a:ext uri="{FF2B5EF4-FFF2-40B4-BE49-F238E27FC236}">
              <a16:creationId xmlns:a16="http://schemas.microsoft.com/office/drawing/2014/main" id="{4C5C998F-6491-4981-A37F-8CC4B0CBB774}"/>
            </a:ext>
          </a:extLst>
        </xdr:cNvPr>
        <xdr:cNvSpPr/>
      </xdr:nvSpPr>
      <xdr:spPr>
        <a:xfrm>
          <a:off x="113157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7" name="正方形/長方形 726">
          <a:extLst>
            <a:ext uri="{FF2B5EF4-FFF2-40B4-BE49-F238E27FC236}">
              <a16:creationId xmlns:a16="http://schemas.microsoft.com/office/drawing/2014/main" id="{C261B4E4-C3F9-4595-8A24-5371C1B7D26D}"/>
            </a:ext>
          </a:extLst>
        </xdr:cNvPr>
        <xdr:cNvSpPr/>
      </xdr:nvSpPr>
      <xdr:spPr>
        <a:xfrm>
          <a:off x="1223645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8" name="正方形/長方形 727">
          <a:extLst>
            <a:ext uri="{FF2B5EF4-FFF2-40B4-BE49-F238E27FC236}">
              <a16:creationId xmlns:a16="http://schemas.microsoft.com/office/drawing/2014/main" id="{EEBD4D87-6948-4CEA-BB3F-7D20074B3E0A}"/>
            </a:ext>
          </a:extLst>
        </xdr:cNvPr>
        <xdr:cNvSpPr/>
      </xdr:nvSpPr>
      <xdr:spPr>
        <a:xfrm>
          <a:off x="1223645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9" name="正方形/長方形 728">
          <a:extLst>
            <a:ext uri="{FF2B5EF4-FFF2-40B4-BE49-F238E27FC236}">
              <a16:creationId xmlns:a16="http://schemas.microsoft.com/office/drawing/2014/main" id="{7A27C18D-0C5B-4EB6-8FA4-EBE6E41132C5}"/>
            </a:ext>
          </a:extLst>
        </xdr:cNvPr>
        <xdr:cNvSpPr/>
      </xdr:nvSpPr>
      <xdr:spPr>
        <a:xfrm>
          <a:off x="1326515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0" name="正方形/長方形 729">
          <a:extLst>
            <a:ext uri="{FF2B5EF4-FFF2-40B4-BE49-F238E27FC236}">
              <a16:creationId xmlns:a16="http://schemas.microsoft.com/office/drawing/2014/main" id="{A1C12BE3-6E71-40DA-BF94-D64857D97DD4}"/>
            </a:ext>
          </a:extLst>
        </xdr:cNvPr>
        <xdr:cNvSpPr/>
      </xdr:nvSpPr>
      <xdr:spPr>
        <a:xfrm>
          <a:off x="1326515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1" name="正方形/長方形 730">
          <a:extLst>
            <a:ext uri="{FF2B5EF4-FFF2-40B4-BE49-F238E27FC236}">
              <a16:creationId xmlns:a16="http://schemas.microsoft.com/office/drawing/2014/main" id="{DC8CCB57-64EA-4AA1-9AF5-CEA303FF6921}"/>
            </a:ext>
          </a:extLst>
        </xdr:cNvPr>
        <xdr:cNvSpPr/>
      </xdr:nvSpPr>
      <xdr:spPr>
        <a:xfrm>
          <a:off x="11207750" y="124777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2" name="テキスト ボックス 731">
          <a:extLst>
            <a:ext uri="{FF2B5EF4-FFF2-40B4-BE49-F238E27FC236}">
              <a16:creationId xmlns:a16="http://schemas.microsoft.com/office/drawing/2014/main" id="{F1F8BF80-51C5-4A3D-8639-17A8F0D4FF9F}"/>
            </a:ext>
          </a:extLst>
        </xdr:cNvPr>
        <xdr:cNvSpPr txBox="1"/>
      </xdr:nvSpPr>
      <xdr:spPr>
        <a:xfrm>
          <a:off x="11169650" y="122936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3" name="直線コネクタ 732">
          <a:extLst>
            <a:ext uri="{FF2B5EF4-FFF2-40B4-BE49-F238E27FC236}">
              <a16:creationId xmlns:a16="http://schemas.microsoft.com/office/drawing/2014/main" id="{7AC3B547-7D66-4547-B631-3829E3835D53}"/>
            </a:ext>
          </a:extLst>
        </xdr:cNvPr>
        <xdr:cNvCxnSpPr/>
      </xdr:nvCxnSpPr>
      <xdr:spPr>
        <a:xfrm>
          <a:off x="11207750" y="146812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4" name="テキスト ボックス 733">
          <a:extLst>
            <a:ext uri="{FF2B5EF4-FFF2-40B4-BE49-F238E27FC236}">
              <a16:creationId xmlns:a16="http://schemas.microsoft.com/office/drawing/2014/main" id="{50598A54-E7F1-4C77-9267-92CBD8E97FC8}"/>
            </a:ext>
          </a:extLst>
        </xdr:cNvPr>
        <xdr:cNvSpPr txBox="1"/>
      </xdr:nvSpPr>
      <xdr:spPr>
        <a:xfrm>
          <a:off x="10797721" y="1453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5" name="直線コネクタ 734">
          <a:extLst>
            <a:ext uri="{FF2B5EF4-FFF2-40B4-BE49-F238E27FC236}">
              <a16:creationId xmlns:a16="http://schemas.microsoft.com/office/drawing/2014/main" id="{54EB3E19-7BBE-4A3F-ABD7-A94A47CD38DB}"/>
            </a:ext>
          </a:extLst>
        </xdr:cNvPr>
        <xdr:cNvCxnSpPr/>
      </xdr:nvCxnSpPr>
      <xdr:spPr>
        <a:xfrm>
          <a:off x="11207750" y="143129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6" name="テキスト ボックス 735">
          <a:extLst>
            <a:ext uri="{FF2B5EF4-FFF2-40B4-BE49-F238E27FC236}">
              <a16:creationId xmlns:a16="http://schemas.microsoft.com/office/drawing/2014/main" id="{B6570EB1-116D-45CF-BEA5-E4DC5C814FCB}"/>
            </a:ext>
          </a:extLst>
        </xdr:cNvPr>
        <xdr:cNvSpPr txBox="1"/>
      </xdr:nvSpPr>
      <xdr:spPr>
        <a:xfrm>
          <a:off x="10797721" y="14177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7" name="直線コネクタ 736">
          <a:extLst>
            <a:ext uri="{FF2B5EF4-FFF2-40B4-BE49-F238E27FC236}">
              <a16:creationId xmlns:a16="http://schemas.microsoft.com/office/drawing/2014/main" id="{2BDA73A2-495D-48FB-BD0F-DABFEB2FB421}"/>
            </a:ext>
          </a:extLst>
        </xdr:cNvPr>
        <xdr:cNvCxnSpPr/>
      </xdr:nvCxnSpPr>
      <xdr:spPr>
        <a:xfrm>
          <a:off x="11207750" y="139446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8" name="テキスト ボックス 737">
          <a:extLst>
            <a:ext uri="{FF2B5EF4-FFF2-40B4-BE49-F238E27FC236}">
              <a16:creationId xmlns:a16="http://schemas.microsoft.com/office/drawing/2014/main" id="{AD056E8A-CE62-4789-92BE-89F189A41E92}"/>
            </a:ext>
          </a:extLst>
        </xdr:cNvPr>
        <xdr:cNvSpPr txBox="1"/>
      </xdr:nvSpPr>
      <xdr:spPr>
        <a:xfrm>
          <a:off x="10842791" y="13808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9" name="直線コネクタ 738">
          <a:extLst>
            <a:ext uri="{FF2B5EF4-FFF2-40B4-BE49-F238E27FC236}">
              <a16:creationId xmlns:a16="http://schemas.microsoft.com/office/drawing/2014/main" id="{5890E68A-230F-4D8C-8025-753BBFBC42B2}"/>
            </a:ext>
          </a:extLst>
        </xdr:cNvPr>
        <xdr:cNvCxnSpPr/>
      </xdr:nvCxnSpPr>
      <xdr:spPr>
        <a:xfrm>
          <a:off x="11207750" y="135763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0" name="テキスト ボックス 739">
          <a:extLst>
            <a:ext uri="{FF2B5EF4-FFF2-40B4-BE49-F238E27FC236}">
              <a16:creationId xmlns:a16="http://schemas.microsoft.com/office/drawing/2014/main" id="{DAF6A876-1355-4F33-B0B7-B7E07107647D}"/>
            </a:ext>
          </a:extLst>
        </xdr:cNvPr>
        <xdr:cNvSpPr txBox="1"/>
      </xdr:nvSpPr>
      <xdr:spPr>
        <a:xfrm>
          <a:off x="10842791" y="13440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1" name="直線コネクタ 740">
          <a:extLst>
            <a:ext uri="{FF2B5EF4-FFF2-40B4-BE49-F238E27FC236}">
              <a16:creationId xmlns:a16="http://schemas.microsoft.com/office/drawing/2014/main" id="{45091AC1-C625-4C1A-8038-6EDD9F435D4A}"/>
            </a:ext>
          </a:extLst>
        </xdr:cNvPr>
        <xdr:cNvCxnSpPr/>
      </xdr:nvCxnSpPr>
      <xdr:spPr>
        <a:xfrm>
          <a:off x="11207750" y="132080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2" name="テキスト ボックス 741">
          <a:extLst>
            <a:ext uri="{FF2B5EF4-FFF2-40B4-BE49-F238E27FC236}">
              <a16:creationId xmlns:a16="http://schemas.microsoft.com/office/drawing/2014/main" id="{9A0AC74B-7897-4F3D-8938-1A9B2B4B3715}"/>
            </a:ext>
          </a:extLst>
        </xdr:cNvPr>
        <xdr:cNvSpPr txBox="1"/>
      </xdr:nvSpPr>
      <xdr:spPr>
        <a:xfrm>
          <a:off x="10842791" y="13072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3" name="直線コネクタ 742">
          <a:extLst>
            <a:ext uri="{FF2B5EF4-FFF2-40B4-BE49-F238E27FC236}">
              <a16:creationId xmlns:a16="http://schemas.microsoft.com/office/drawing/2014/main" id="{6E95118E-2E80-4C66-BF15-0B00088CBB2E}"/>
            </a:ext>
          </a:extLst>
        </xdr:cNvPr>
        <xdr:cNvCxnSpPr/>
      </xdr:nvCxnSpPr>
      <xdr:spPr>
        <a:xfrm>
          <a:off x="11207750" y="128460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4" name="テキスト ボックス 743">
          <a:extLst>
            <a:ext uri="{FF2B5EF4-FFF2-40B4-BE49-F238E27FC236}">
              <a16:creationId xmlns:a16="http://schemas.microsoft.com/office/drawing/2014/main" id="{47E052E2-5AA5-44D7-AB92-A872208565EC}"/>
            </a:ext>
          </a:extLst>
        </xdr:cNvPr>
        <xdr:cNvSpPr txBox="1"/>
      </xdr:nvSpPr>
      <xdr:spPr>
        <a:xfrm>
          <a:off x="10842791" y="12710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5" name="直線コネクタ 744">
          <a:extLst>
            <a:ext uri="{FF2B5EF4-FFF2-40B4-BE49-F238E27FC236}">
              <a16:creationId xmlns:a16="http://schemas.microsoft.com/office/drawing/2014/main" id="{41D8745A-EC3F-4179-9D4D-BA3D82DBEDB5}"/>
            </a:ext>
          </a:extLst>
        </xdr:cNvPr>
        <xdr:cNvCxnSpPr/>
      </xdr:nvCxnSpPr>
      <xdr:spPr>
        <a:xfrm>
          <a:off x="11207750" y="124777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6" name="テキスト ボックス 745">
          <a:extLst>
            <a:ext uri="{FF2B5EF4-FFF2-40B4-BE49-F238E27FC236}">
              <a16:creationId xmlns:a16="http://schemas.microsoft.com/office/drawing/2014/main" id="{CCAB5A5F-F170-4E03-8073-3295F5DF10E9}"/>
            </a:ext>
          </a:extLst>
        </xdr:cNvPr>
        <xdr:cNvSpPr txBox="1"/>
      </xdr:nvSpPr>
      <xdr:spPr>
        <a:xfrm>
          <a:off x="10906911" y="123418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7" name="【消防施設】&#10;有形固定資産減価償却率グラフ枠">
          <a:extLst>
            <a:ext uri="{FF2B5EF4-FFF2-40B4-BE49-F238E27FC236}">
              <a16:creationId xmlns:a16="http://schemas.microsoft.com/office/drawing/2014/main" id="{00853681-05A5-49D4-94D8-328855379C76}"/>
            </a:ext>
          </a:extLst>
        </xdr:cNvPr>
        <xdr:cNvSpPr/>
      </xdr:nvSpPr>
      <xdr:spPr>
        <a:xfrm>
          <a:off x="11207750" y="124777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30480</xdr:rowOff>
    </xdr:from>
    <xdr:to>
      <xdr:col>85</xdr:col>
      <xdr:colOff>126364</xdr:colOff>
      <xdr:row>86</xdr:row>
      <xdr:rowOff>114300</xdr:rowOff>
    </xdr:to>
    <xdr:cxnSp macro="">
      <xdr:nvCxnSpPr>
        <xdr:cNvPr id="748" name="直線コネクタ 747">
          <a:extLst>
            <a:ext uri="{FF2B5EF4-FFF2-40B4-BE49-F238E27FC236}">
              <a16:creationId xmlns:a16="http://schemas.microsoft.com/office/drawing/2014/main" id="{07FB9764-03B1-47BB-BEF6-9D2733D67D64}"/>
            </a:ext>
          </a:extLst>
        </xdr:cNvPr>
        <xdr:cNvCxnSpPr/>
      </xdr:nvCxnSpPr>
      <xdr:spPr>
        <a:xfrm flipV="1">
          <a:off x="14699614" y="12743180"/>
          <a:ext cx="0" cy="1569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749" name="【消防施設】&#10;有形固定資産減価償却率最小値テキスト">
          <a:extLst>
            <a:ext uri="{FF2B5EF4-FFF2-40B4-BE49-F238E27FC236}">
              <a16:creationId xmlns:a16="http://schemas.microsoft.com/office/drawing/2014/main" id="{08560D7F-06EC-400C-B5C8-1839E0ED2707}"/>
            </a:ext>
          </a:extLst>
        </xdr:cNvPr>
        <xdr:cNvSpPr txBox="1"/>
      </xdr:nvSpPr>
      <xdr:spPr>
        <a:xfrm>
          <a:off x="14738350" y="14316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750" name="直線コネクタ 749">
          <a:extLst>
            <a:ext uri="{FF2B5EF4-FFF2-40B4-BE49-F238E27FC236}">
              <a16:creationId xmlns:a16="http://schemas.microsoft.com/office/drawing/2014/main" id="{431CAA37-A7C3-4135-AA69-15A730ACF7CE}"/>
            </a:ext>
          </a:extLst>
        </xdr:cNvPr>
        <xdr:cNvCxnSpPr/>
      </xdr:nvCxnSpPr>
      <xdr:spPr>
        <a:xfrm>
          <a:off x="14611350" y="143129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148607</xdr:rowOff>
    </xdr:from>
    <xdr:ext cx="405111" cy="259045"/>
    <xdr:sp macro="" textlink="">
      <xdr:nvSpPr>
        <xdr:cNvPr id="751" name="【消防施設】&#10;有形固定資産減価償却率最大値テキスト">
          <a:extLst>
            <a:ext uri="{FF2B5EF4-FFF2-40B4-BE49-F238E27FC236}">
              <a16:creationId xmlns:a16="http://schemas.microsoft.com/office/drawing/2014/main" id="{F28C54DE-9707-4E2E-B9A5-AD35E4769DC7}"/>
            </a:ext>
          </a:extLst>
        </xdr:cNvPr>
        <xdr:cNvSpPr txBox="1"/>
      </xdr:nvSpPr>
      <xdr:spPr>
        <a:xfrm>
          <a:off x="14738350" y="12531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30480</xdr:rowOff>
    </xdr:from>
    <xdr:to>
      <xdr:col>86</xdr:col>
      <xdr:colOff>25400</xdr:colOff>
      <xdr:row>77</xdr:row>
      <xdr:rowOff>30480</xdr:rowOff>
    </xdr:to>
    <xdr:cxnSp macro="">
      <xdr:nvCxnSpPr>
        <xdr:cNvPr id="752" name="直線コネクタ 751">
          <a:extLst>
            <a:ext uri="{FF2B5EF4-FFF2-40B4-BE49-F238E27FC236}">
              <a16:creationId xmlns:a16="http://schemas.microsoft.com/office/drawing/2014/main" id="{E4252B2C-6AA2-40A0-BE19-A902B8FE8F27}"/>
            </a:ext>
          </a:extLst>
        </xdr:cNvPr>
        <xdr:cNvCxnSpPr/>
      </xdr:nvCxnSpPr>
      <xdr:spPr>
        <a:xfrm>
          <a:off x="14611350" y="1274318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47641</xdr:rowOff>
    </xdr:from>
    <xdr:ext cx="405111" cy="259045"/>
    <xdr:sp macro="" textlink="">
      <xdr:nvSpPr>
        <xdr:cNvPr id="753" name="【消防施設】&#10;有形固定資産減価償却率平均値テキスト">
          <a:extLst>
            <a:ext uri="{FF2B5EF4-FFF2-40B4-BE49-F238E27FC236}">
              <a16:creationId xmlns:a16="http://schemas.microsoft.com/office/drawing/2014/main" id="{FD5C540C-B0B2-4364-909D-E6F4ED454E4F}"/>
            </a:ext>
          </a:extLst>
        </xdr:cNvPr>
        <xdr:cNvSpPr txBox="1"/>
      </xdr:nvSpPr>
      <xdr:spPr>
        <a:xfrm>
          <a:off x="14738350" y="135858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69214</xdr:rowOff>
    </xdr:from>
    <xdr:to>
      <xdr:col>85</xdr:col>
      <xdr:colOff>177800</xdr:colOff>
      <xdr:row>82</xdr:row>
      <xdr:rowOff>170814</xdr:rowOff>
    </xdr:to>
    <xdr:sp macro="" textlink="">
      <xdr:nvSpPr>
        <xdr:cNvPr id="754" name="フローチャート: 判断 753">
          <a:extLst>
            <a:ext uri="{FF2B5EF4-FFF2-40B4-BE49-F238E27FC236}">
              <a16:creationId xmlns:a16="http://schemas.microsoft.com/office/drawing/2014/main" id="{D25701D0-4E0D-49A6-90E6-4947FBD38BC5}"/>
            </a:ext>
          </a:extLst>
        </xdr:cNvPr>
        <xdr:cNvSpPr/>
      </xdr:nvSpPr>
      <xdr:spPr>
        <a:xfrm>
          <a:off x="14649450" y="1360741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63500</xdr:rowOff>
    </xdr:from>
    <xdr:to>
      <xdr:col>81</xdr:col>
      <xdr:colOff>101600</xdr:colOff>
      <xdr:row>82</xdr:row>
      <xdr:rowOff>165100</xdr:rowOff>
    </xdr:to>
    <xdr:sp macro="" textlink="">
      <xdr:nvSpPr>
        <xdr:cNvPr id="755" name="フローチャート: 判断 754">
          <a:extLst>
            <a:ext uri="{FF2B5EF4-FFF2-40B4-BE49-F238E27FC236}">
              <a16:creationId xmlns:a16="http://schemas.microsoft.com/office/drawing/2014/main" id="{97FB91EA-C29C-4E74-B67A-F6E41CC89157}"/>
            </a:ext>
          </a:extLst>
        </xdr:cNvPr>
        <xdr:cNvSpPr/>
      </xdr:nvSpPr>
      <xdr:spPr>
        <a:xfrm>
          <a:off x="13887450" y="1360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40639</xdr:rowOff>
    </xdr:from>
    <xdr:to>
      <xdr:col>76</xdr:col>
      <xdr:colOff>165100</xdr:colOff>
      <xdr:row>82</xdr:row>
      <xdr:rowOff>142239</xdr:rowOff>
    </xdr:to>
    <xdr:sp macro="" textlink="">
      <xdr:nvSpPr>
        <xdr:cNvPr id="756" name="フローチャート: 判断 755">
          <a:extLst>
            <a:ext uri="{FF2B5EF4-FFF2-40B4-BE49-F238E27FC236}">
              <a16:creationId xmlns:a16="http://schemas.microsoft.com/office/drawing/2014/main" id="{46A37A91-FA6C-413E-AED1-799C35A2285C}"/>
            </a:ext>
          </a:extLst>
        </xdr:cNvPr>
        <xdr:cNvSpPr/>
      </xdr:nvSpPr>
      <xdr:spPr>
        <a:xfrm>
          <a:off x="13093700" y="13578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25400</xdr:rowOff>
    </xdr:from>
    <xdr:to>
      <xdr:col>72</xdr:col>
      <xdr:colOff>38100</xdr:colOff>
      <xdr:row>82</xdr:row>
      <xdr:rowOff>127000</xdr:rowOff>
    </xdr:to>
    <xdr:sp macro="" textlink="">
      <xdr:nvSpPr>
        <xdr:cNvPr id="757" name="フローチャート: 判断 756">
          <a:extLst>
            <a:ext uri="{FF2B5EF4-FFF2-40B4-BE49-F238E27FC236}">
              <a16:creationId xmlns:a16="http://schemas.microsoft.com/office/drawing/2014/main" id="{A53CE799-94DC-40C9-B533-B5F00D73C06B}"/>
            </a:ext>
          </a:extLst>
        </xdr:cNvPr>
        <xdr:cNvSpPr/>
      </xdr:nvSpPr>
      <xdr:spPr>
        <a:xfrm>
          <a:off x="12299950" y="135636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29211</xdr:rowOff>
    </xdr:from>
    <xdr:to>
      <xdr:col>67</xdr:col>
      <xdr:colOff>101600</xdr:colOff>
      <xdr:row>82</xdr:row>
      <xdr:rowOff>130811</xdr:rowOff>
    </xdr:to>
    <xdr:sp macro="" textlink="">
      <xdr:nvSpPr>
        <xdr:cNvPr id="758" name="フローチャート: 判断 757">
          <a:extLst>
            <a:ext uri="{FF2B5EF4-FFF2-40B4-BE49-F238E27FC236}">
              <a16:creationId xmlns:a16="http://schemas.microsoft.com/office/drawing/2014/main" id="{A43D7523-6E87-4B2F-892A-8796036FEE58}"/>
            </a:ext>
          </a:extLst>
        </xdr:cNvPr>
        <xdr:cNvSpPr/>
      </xdr:nvSpPr>
      <xdr:spPr>
        <a:xfrm>
          <a:off x="11487150" y="13567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127D9D6C-D62D-4F50-AF78-E0279326C724}"/>
            </a:ext>
          </a:extLst>
        </xdr:cNvPr>
        <xdr:cNvSpPr txBox="1"/>
      </xdr:nvSpPr>
      <xdr:spPr>
        <a:xfrm>
          <a:off x="145288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DE6DC8A3-C434-445A-94C5-E2BB8C748914}"/>
            </a:ext>
          </a:extLst>
        </xdr:cNvPr>
        <xdr:cNvSpPr txBox="1"/>
      </xdr:nvSpPr>
      <xdr:spPr>
        <a:xfrm>
          <a:off x="137668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B57AE740-30D2-4A06-A79B-7C855CE8BABE}"/>
            </a:ext>
          </a:extLst>
        </xdr:cNvPr>
        <xdr:cNvSpPr txBox="1"/>
      </xdr:nvSpPr>
      <xdr:spPr>
        <a:xfrm>
          <a:off x="129730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CB5607B1-1FAE-49D6-866B-4C9FF7CF8B26}"/>
            </a:ext>
          </a:extLst>
        </xdr:cNvPr>
        <xdr:cNvSpPr txBox="1"/>
      </xdr:nvSpPr>
      <xdr:spPr>
        <a:xfrm>
          <a:off x="121729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1B79C09F-BFE7-49A5-97FD-6B70E2DEA1EB}"/>
            </a:ext>
          </a:extLst>
        </xdr:cNvPr>
        <xdr:cNvSpPr txBox="1"/>
      </xdr:nvSpPr>
      <xdr:spPr>
        <a:xfrm>
          <a:off x="113665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103505</xdr:rowOff>
    </xdr:from>
    <xdr:to>
      <xdr:col>85</xdr:col>
      <xdr:colOff>177800</xdr:colOff>
      <xdr:row>82</xdr:row>
      <xdr:rowOff>33655</xdr:rowOff>
    </xdr:to>
    <xdr:sp macro="" textlink="">
      <xdr:nvSpPr>
        <xdr:cNvPr id="764" name="楕円 763">
          <a:extLst>
            <a:ext uri="{FF2B5EF4-FFF2-40B4-BE49-F238E27FC236}">
              <a16:creationId xmlns:a16="http://schemas.microsoft.com/office/drawing/2014/main" id="{0C725E40-C2A1-41E7-BC1E-549E460B8917}"/>
            </a:ext>
          </a:extLst>
        </xdr:cNvPr>
        <xdr:cNvSpPr/>
      </xdr:nvSpPr>
      <xdr:spPr>
        <a:xfrm>
          <a:off x="14649450" y="1347660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126382</xdr:rowOff>
    </xdr:from>
    <xdr:ext cx="405111" cy="259045"/>
    <xdr:sp macro="" textlink="">
      <xdr:nvSpPr>
        <xdr:cNvPr id="765" name="【消防施設】&#10;有形固定資産減価償却率該当値テキスト">
          <a:extLst>
            <a:ext uri="{FF2B5EF4-FFF2-40B4-BE49-F238E27FC236}">
              <a16:creationId xmlns:a16="http://schemas.microsoft.com/office/drawing/2014/main" id="{B510F5CF-FDD8-4E6C-8252-6F36484104FE}"/>
            </a:ext>
          </a:extLst>
        </xdr:cNvPr>
        <xdr:cNvSpPr txBox="1"/>
      </xdr:nvSpPr>
      <xdr:spPr>
        <a:xfrm>
          <a:off x="14738350" y="13334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71120</xdr:rowOff>
    </xdr:from>
    <xdr:to>
      <xdr:col>81</xdr:col>
      <xdr:colOff>101600</xdr:colOff>
      <xdr:row>82</xdr:row>
      <xdr:rowOff>1270</xdr:rowOff>
    </xdr:to>
    <xdr:sp macro="" textlink="">
      <xdr:nvSpPr>
        <xdr:cNvPr id="766" name="楕円 765">
          <a:extLst>
            <a:ext uri="{FF2B5EF4-FFF2-40B4-BE49-F238E27FC236}">
              <a16:creationId xmlns:a16="http://schemas.microsoft.com/office/drawing/2014/main" id="{3E502B31-AA32-4EEC-8745-DB693DED92EE}"/>
            </a:ext>
          </a:extLst>
        </xdr:cNvPr>
        <xdr:cNvSpPr/>
      </xdr:nvSpPr>
      <xdr:spPr>
        <a:xfrm>
          <a:off x="13887450" y="134442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121920</xdr:rowOff>
    </xdr:from>
    <xdr:to>
      <xdr:col>85</xdr:col>
      <xdr:colOff>127000</xdr:colOff>
      <xdr:row>81</xdr:row>
      <xdr:rowOff>154305</xdr:rowOff>
    </xdr:to>
    <xdr:cxnSp macro="">
      <xdr:nvCxnSpPr>
        <xdr:cNvPr id="767" name="直線コネクタ 766">
          <a:extLst>
            <a:ext uri="{FF2B5EF4-FFF2-40B4-BE49-F238E27FC236}">
              <a16:creationId xmlns:a16="http://schemas.microsoft.com/office/drawing/2014/main" id="{6C8820B8-C65E-4F13-BFFE-619275752954}"/>
            </a:ext>
          </a:extLst>
        </xdr:cNvPr>
        <xdr:cNvCxnSpPr/>
      </xdr:nvCxnSpPr>
      <xdr:spPr>
        <a:xfrm>
          <a:off x="13938250" y="13495020"/>
          <a:ext cx="762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13970</xdr:rowOff>
    </xdr:from>
    <xdr:to>
      <xdr:col>76</xdr:col>
      <xdr:colOff>165100</xdr:colOff>
      <xdr:row>83</xdr:row>
      <xdr:rowOff>115570</xdr:rowOff>
    </xdr:to>
    <xdr:sp macro="" textlink="">
      <xdr:nvSpPr>
        <xdr:cNvPr id="768" name="楕円 767">
          <a:extLst>
            <a:ext uri="{FF2B5EF4-FFF2-40B4-BE49-F238E27FC236}">
              <a16:creationId xmlns:a16="http://schemas.microsoft.com/office/drawing/2014/main" id="{553D8828-C669-4843-B3F3-9FA7BF984BB2}"/>
            </a:ext>
          </a:extLst>
        </xdr:cNvPr>
        <xdr:cNvSpPr/>
      </xdr:nvSpPr>
      <xdr:spPr>
        <a:xfrm>
          <a:off x="13093700" y="13717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121920</xdr:rowOff>
    </xdr:from>
    <xdr:to>
      <xdr:col>81</xdr:col>
      <xdr:colOff>50800</xdr:colOff>
      <xdr:row>83</xdr:row>
      <xdr:rowOff>64770</xdr:rowOff>
    </xdr:to>
    <xdr:cxnSp macro="">
      <xdr:nvCxnSpPr>
        <xdr:cNvPr id="769" name="直線コネクタ 768">
          <a:extLst>
            <a:ext uri="{FF2B5EF4-FFF2-40B4-BE49-F238E27FC236}">
              <a16:creationId xmlns:a16="http://schemas.microsoft.com/office/drawing/2014/main" id="{D70C8F7A-E15D-4361-947B-B3688998FB48}"/>
            </a:ext>
          </a:extLst>
        </xdr:cNvPr>
        <xdr:cNvCxnSpPr/>
      </xdr:nvCxnSpPr>
      <xdr:spPr>
        <a:xfrm flipV="1">
          <a:off x="13144500" y="13495020"/>
          <a:ext cx="793750" cy="273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145414</xdr:rowOff>
    </xdr:from>
    <xdr:to>
      <xdr:col>72</xdr:col>
      <xdr:colOff>38100</xdr:colOff>
      <xdr:row>83</xdr:row>
      <xdr:rowOff>75564</xdr:rowOff>
    </xdr:to>
    <xdr:sp macro="" textlink="">
      <xdr:nvSpPr>
        <xdr:cNvPr id="770" name="楕円 769">
          <a:extLst>
            <a:ext uri="{FF2B5EF4-FFF2-40B4-BE49-F238E27FC236}">
              <a16:creationId xmlns:a16="http://schemas.microsoft.com/office/drawing/2014/main" id="{056EB44D-6F75-4DF6-8B29-5778BBB792C1}"/>
            </a:ext>
          </a:extLst>
        </xdr:cNvPr>
        <xdr:cNvSpPr/>
      </xdr:nvSpPr>
      <xdr:spPr>
        <a:xfrm>
          <a:off x="12299950" y="13683614"/>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24764</xdr:rowOff>
    </xdr:from>
    <xdr:to>
      <xdr:col>76</xdr:col>
      <xdr:colOff>114300</xdr:colOff>
      <xdr:row>83</xdr:row>
      <xdr:rowOff>64770</xdr:rowOff>
    </xdr:to>
    <xdr:cxnSp macro="">
      <xdr:nvCxnSpPr>
        <xdr:cNvPr id="771" name="直線コネクタ 770">
          <a:extLst>
            <a:ext uri="{FF2B5EF4-FFF2-40B4-BE49-F238E27FC236}">
              <a16:creationId xmlns:a16="http://schemas.microsoft.com/office/drawing/2014/main" id="{46D91143-B437-4DCE-9F89-70C9DD3EDDC1}"/>
            </a:ext>
          </a:extLst>
        </xdr:cNvPr>
        <xdr:cNvCxnSpPr/>
      </xdr:nvCxnSpPr>
      <xdr:spPr>
        <a:xfrm>
          <a:off x="12344400" y="13728064"/>
          <a:ext cx="8001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111125</xdr:rowOff>
    </xdr:from>
    <xdr:to>
      <xdr:col>67</xdr:col>
      <xdr:colOff>101600</xdr:colOff>
      <xdr:row>83</xdr:row>
      <xdr:rowOff>41275</xdr:rowOff>
    </xdr:to>
    <xdr:sp macro="" textlink="">
      <xdr:nvSpPr>
        <xdr:cNvPr id="772" name="楕円 771">
          <a:extLst>
            <a:ext uri="{FF2B5EF4-FFF2-40B4-BE49-F238E27FC236}">
              <a16:creationId xmlns:a16="http://schemas.microsoft.com/office/drawing/2014/main" id="{9FD72686-D3F9-4108-B6E3-F3D8401697E9}"/>
            </a:ext>
          </a:extLst>
        </xdr:cNvPr>
        <xdr:cNvSpPr/>
      </xdr:nvSpPr>
      <xdr:spPr>
        <a:xfrm>
          <a:off x="11487150" y="1364932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161925</xdr:rowOff>
    </xdr:from>
    <xdr:to>
      <xdr:col>71</xdr:col>
      <xdr:colOff>177800</xdr:colOff>
      <xdr:row>83</xdr:row>
      <xdr:rowOff>24764</xdr:rowOff>
    </xdr:to>
    <xdr:cxnSp macro="">
      <xdr:nvCxnSpPr>
        <xdr:cNvPr id="773" name="直線コネクタ 772">
          <a:extLst>
            <a:ext uri="{FF2B5EF4-FFF2-40B4-BE49-F238E27FC236}">
              <a16:creationId xmlns:a16="http://schemas.microsoft.com/office/drawing/2014/main" id="{7F1C7211-36C5-42E8-AC5C-42A441CBBE16}"/>
            </a:ext>
          </a:extLst>
        </xdr:cNvPr>
        <xdr:cNvCxnSpPr/>
      </xdr:nvCxnSpPr>
      <xdr:spPr>
        <a:xfrm>
          <a:off x="11537950" y="13700125"/>
          <a:ext cx="806450" cy="27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156227</xdr:rowOff>
    </xdr:from>
    <xdr:ext cx="405111" cy="259045"/>
    <xdr:sp macro="" textlink="">
      <xdr:nvSpPr>
        <xdr:cNvPr id="774" name="n_1aveValue【消防施設】&#10;有形固定資産減価償却率">
          <a:extLst>
            <a:ext uri="{FF2B5EF4-FFF2-40B4-BE49-F238E27FC236}">
              <a16:creationId xmlns:a16="http://schemas.microsoft.com/office/drawing/2014/main" id="{439A554B-043F-440E-AA2C-3C9C4437215C}"/>
            </a:ext>
          </a:extLst>
        </xdr:cNvPr>
        <xdr:cNvSpPr txBox="1"/>
      </xdr:nvSpPr>
      <xdr:spPr>
        <a:xfrm>
          <a:off x="13742044" y="13694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158766</xdr:rowOff>
    </xdr:from>
    <xdr:ext cx="405111" cy="259045"/>
    <xdr:sp macro="" textlink="">
      <xdr:nvSpPr>
        <xdr:cNvPr id="775" name="n_2aveValue【消防施設】&#10;有形固定資産減価償却率">
          <a:extLst>
            <a:ext uri="{FF2B5EF4-FFF2-40B4-BE49-F238E27FC236}">
              <a16:creationId xmlns:a16="http://schemas.microsoft.com/office/drawing/2014/main" id="{04B28A60-2E6C-4DFB-A211-480BF7308BFF}"/>
            </a:ext>
          </a:extLst>
        </xdr:cNvPr>
        <xdr:cNvSpPr txBox="1"/>
      </xdr:nvSpPr>
      <xdr:spPr>
        <a:xfrm>
          <a:off x="12960994" y="13366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143527</xdr:rowOff>
    </xdr:from>
    <xdr:ext cx="405111" cy="259045"/>
    <xdr:sp macro="" textlink="">
      <xdr:nvSpPr>
        <xdr:cNvPr id="776" name="n_3aveValue【消防施設】&#10;有形固定資産減価償却率">
          <a:extLst>
            <a:ext uri="{FF2B5EF4-FFF2-40B4-BE49-F238E27FC236}">
              <a16:creationId xmlns:a16="http://schemas.microsoft.com/office/drawing/2014/main" id="{44900E0D-F7EA-4006-B6D7-656BC88D9206}"/>
            </a:ext>
          </a:extLst>
        </xdr:cNvPr>
        <xdr:cNvSpPr txBox="1"/>
      </xdr:nvSpPr>
      <xdr:spPr>
        <a:xfrm>
          <a:off x="12167244" y="13351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147338</xdr:rowOff>
    </xdr:from>
    <xdr:ext cx="405111" cy="259045"/>
    <xdr:sp macro="" textlink="">
      <xdr:nvSpPr>
        <xdr:cNvPr id="777" name="n_4aveValue【消防施設】&#10;有形固定資産減価償却率">
          <a:extLst>
            <a:ext uri="{FF2B5EF4-FFF2-40B4-BE49-F238E27FC236}">
              <a16:creationId xmlns:a16="http://schemas.microsoft.com/office/drawing/2014/main" id="{2636A9FD-A74F-4C37-8FBC-B644645A5305}"/>
            </a:ext>
          </a:extLst>
        </xdr:cNvPr>
        <xdr:cNvSpPr txBox="1"/>
      </xdr:nvSpPr>
      <xdr:spPr>
        <a:xfrm>
          <a:off x="11354444" y="13355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17797</xdr:rowOff>
    </xdr:from>
    <xdr:ext cx="405111" cy="259045"/>
    <xdr:sp macro="" textlink="">
      <xdr:nvSpPr>
        <xdr:cNvPr id="778" name="n_1mainValue【消防施設】&#10;有形固定資産減価償却率">
          <a:extLst>
            <a:ext uri="{FF2B5EF4-FFF2-40B4-BE49-F238E27FC236}">
              <a16:creationId xmlns:a16="http://schemas.microsoft.com/office/drawing/2014/main" id="{E88F74A0-C07F-4416-B7AB-E7B519200D5A}"/>
            </a:ext>
          </a:extLst>
        </xdr:cNvPr>
        <xdr:cNvSpPr txBox="1"/>
      </xdr:nvSpPr>
      <xdr:spPr>
        <a:xfrm>
          <a:off x="13742044" y="13225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106697</xdr:rowOff>
    </xdr:from>
    <xdr:ext cx="405111" cy="259045"/>
    <xdr:sp macro="" textlink="">
      <xdr:nvSpPr>
        <xdr:cNvPr id="779" name="n_2mainValue【消防施設】&#10;有形固定資産減価償却率">
          <a:extLst>
            <a:ext uri="{FF2B5EF4-FFF2-40B4-BE49-F238E27FC236}">
              <a16:creationId xmlns:a16="http://schemas.microsoft.com/office/drawing/2014/main" id="{979BB0D5-54E3-42EB-A5B5-D7B3ADA615E2}"/>
            </a:ext>
          </a:extLst>
        </xdr:cNvPr>
        <xdr:cNvSpPr txBox="1"/>
      </xdr:nvSpPr>
      <xdr:spPr>
        <a:xfrm>
          <a:off x="12960994" y="1380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66691</xdr:rowOff>
    </xdr:from>
    <xdr:ext cx="405111" cy="259045"/>
    <xdr:sp macro="" textlink="">
      <xdr:nvSpPr>
        <xdr:cNvPr id="780" name="n_3mainValue【消防施設】&#10;有形固定資産減価償却率">
          <a:extLst>
            <a:ext uri="{FF2B5EF4-FFF2-40B4-BE49-F238E27FC236}">
              <a16:creationId xmlns:a16="http://schemas.microsoft.com/office/drawing/2014/main" id="{E9FB91DD-7203-48FC-A2CE-18A9388C7D68}"/>
            </a:ext>
          </a:extLst>
        </xdr:cNvPr>
        <xdr:cNvSpPr txBox="1"/>
      </xdr:nvSpPr>
      <xdr:spPr>
        <a:xfrm>
          <a:off x="12167244" y="13769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32402</xdr:rowOff>
    </xdr:from>
    <xdr:ext cx="405111" cy="259045"/>
    <xdr:sp macro="" textlink="">
      <xdr:nvSpPr>
        <xdr:cNvPr id="781" name="n_4mainValue【消防施設】&#10;有形固定資産減価償却率">
          <a:extLst>
            <a:ext uri="{FF2B5EF4-FFF2-40B4-BE49-F238E27FC236}">
              <a16:creationId xmlns:a16="http://schemas.microsoft.com/office/drawing/2014/main" id="{D9D33568-4299-4B95-885D-4272AC4AB6D7}"/>
            </a:ext>
          </a:extLst>
        </xdr:cNvPr>
        <xdr:cNvSpPr txBox="1"/>
      </xdr:nvSpPr>
      <xdr:spPr>
        <a:xfrm>
          <a:off x="11354444" y="13735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2" name="正方形/長方形 781">
          <a:extLst>
            <a:ext uri="{FF2B5EF4-FFF2-40B4-BE49-F238E27FC236}">
              <a16:creationId xmlns:a16="http://schemas.microsoft.com/office/drawing/2014/main" id="{8F825DDE-999D-419A-88BE-4CA1F9827E66}"/>
            </a:ext>
          </a:extLst>
        </xdr:cNvPr>
        <xdr:cNvSpPr/>
      </xdr:nvSpPr>
      <xdr:spPr>
        <a:xfrm>
          <a:off x="16459200" y="113792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3" name="正方形/長方形 782">
          <a:extLst>
            <a:ext uri="{FF2B5EF4-FFF2-40B4-BE49-F238E27FC236}">
              <a16:creationId xmlns:a16="http://schemas.microsoft.com/office/drawing/2014/main" id="{3BBE1BA4-E9DE-470F-84B9-F4E474950185}"/>
            </a:ext>
          </a:extLst>
        </xdr:cNvPr>
        <xdr:cNvSpPr/>
      </xdr:nvSpPr>
      <xdr:spPr>
        <a:xfrm>
          <a:off x="165862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4" name="正方形/長方形 783">
          <a:extLst>
            <a:ext uri="{FF2B5EF4-FFF2-40B4-BE49-F238E27FC236}">
              <a16:creationId xmlns:a16="http://schemas.microsoft.com/office/drawing/2014/main" id="{50CB1C9C-7799-4402-BB99-ACD6ECAE7AD0}"/>
            </a:ext>
          </a:extLst>
        </xdr:cNvPr>
        <xdr:cNvSpPr/>
      </xdr:nvSpPr>
      <xdr:spPr>
        <a:xfrm>
          <a:off x="165862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5" name="正方形/長方形 784">
          <a:extLst>
            <a:ext uri="{FF2B5EF4-FFF2-40B4-BE49-F238E27FC236}">
              <a16:creationId xmlns:a16="http://schemas.microsoft.com/office/drawing/2014/main" id="{C7E93455-14EB-4C2B-AC4F-595C54E570F8}"/>
            </a:ext>
          </a:extLst>
        </xdr:cNvPr>
        <xdr:cNvSpPr/>
      </xdr:nvSpPr>
      <xdr:spPr>
        <a:xfrm>
          <a:off x="174879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6" name="正方形/長方形 785">
          <a:extLst>
            <a:ext uri="{FF2B5EF4-FFF2-40B4-BE49-F238E27FC236}">
              <a16:creationId xmlns:a16="http://schemas.microsoft.com/office/drawing/2014/main" id="{63E83F3E-419B-40AA-8B9E-56136A63F1DE}"/>
            </a:ext>
          </a:extLst>
        </xdr:cNvPr>
        <xdr:cNvSpPr/>
      </xdr:nvSpPr>
      <xdr:spPr>
        <a:xfrm>
          <a:off x="174879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7" name="正方形/長方形 786">
          <a:extLst>
            <a:ext uri="{FF2B5EF4-FFF2-40B4-BE49-F238E27FC236}">
              <a16:creationId xmlns:a16="http://schemas.microsoft.com/office/drawing/2014/main" id="{98D8C1E2-D5E5-41B2-B559-A01581933030}"/>
            </a:ext>
          </a:extLst>
        </xdr:cNvPr>
        <xdr:cNvSpPr/>
      </xdr:nvSpPr>
      <xdr:spPr>
        <a:xfrm>
          <a:off x="185166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8" name="正方形/長方形 787">
          <a:extLst>
            <a:ext uri="{FF2B5EF4-FFF2-40B4-BE49-F238E27FC236}">
              <a16:creationId xmlns:a16="http://schemas.microsoft.com/office/drawing/2014/main" id="{C3711C1C-D917-45A8-8420-A0B6A45F6755}"/>
            </a:ext>
          </a:extLst>
        </xdr:cNvPr>
        <xdr:cNvSpPr/>
      </xdr:nvSpPr>
      <xdr:spPr>
        <a:xfrm>
          <a:off x="185166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9" name="正方形/長方形 788">
          <a:extLst>
            <a:ext uri="{FF2B5EF4-FFF2-40B4-BE49-F238E27FC236}">
              <a16:creationId xmlns:a16="http://schemas.microsoft.com/office/drawing/2014/main" id="{3EE0FC78-5F2C-40C1-A816-BB488214BC89}"/>
            </a:ext>
          </a:extLst>
        </xdr:cNvPr>
        <xdr:cNvSpPr/>
      </xdr:nvSpPr>
      <xdr:spPr>
        <a:xfrm>
          <a:off x="16459200" y="124777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0" name="テキスト ボックス 789">
          <a:extLst>
            <a:ext uri="{FF2B5EF4-FFF2-40B4-BE49-F238E27FC236}">
              <a16:creationId xmlns:a16="http://schemas.microsoft.com/office/drawing/2014/main" id="{AF9FB9FB-A4C7-406F-831D-001A108D54A7}"/>
            </a:ext>
          </a:extLst>
        </xdr:cNvPr>
        <xdr:cNvSpPr txBox="1"/>
      </xdr:nvSpPr>
      <xdr:spPr>
        <a:xfrm>
          <a:off x="16440150" y="122936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1" name="直線コネクタ 790">
          <a:extLst>
            <a:ext uri="{FF2B5EF4-FFF2-40B4-BE49-F238E27FC236}">
              <a16:creationId xmlns:a16="http://schemas.microsoft.com/office/drawing/2014/main" id="{7AC0B93C-FA13-4705-83FB-0E07FAF81E08}"/>
            </a:ext>
          </a:extLst>
        </xdr:cNvPr>
        <xdr:cNvCxnSpPr/>
      </xdr:nvCxnSpPr>
      <xdr:spPr>
        <a:xfrm>
          <a:off x="16459200" y="1468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92" name="直線コネクタ 791">
          <a:extLst>
            <a:ext uri="{FF2B5EF4-FFF2-40B4-BE49-F238E27FC236}">
              <a16:creationId xmlns:a16="http://schemas.microsoft.com/office/drawing/2014/main" id="{5DC0BCFE-DC0B-4933-BF37-5F26E04FEDB9}"/>
            </a:ext>
          </a:extLst>
        </xdr:cNvPr>
        <xdr:cNvCxnSpPr/>
      </xdr:nvCxnSpPr>
      <xdr:spPr>
        <a:xfrm>
          <a:off x="16459200" y="143609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93" name="テキスト ボックス 792">
          <a:extLst>
            <a:ext uri="{FF2B5EF4-FFF2-40B4-BE49-F238E27FC236}">
              <a16:creationId xmlns:a16="http://schemas.microsoft.com/office/drawing/2014/main" id="{80D66DE8-2E71-4291-A0DC-40BF0E9BC75C}"/>
            </a:ext>
          </a:extLst>
        </xdr:cNvPr>
        <xdr:cNvSpPr txBox="1"/>
      </xdr:nvSpPr>
      <xdr:spPr>
        <a:xfrm>
          <a:off x="16049171" y="142251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94" name="直線コネクタ 793">
          <a:extLst>
            <a:ext uri="{FF2B5EF4-FFF2-40B4-BE49-F238E27FC236}">
              <a16:creationId xmlns:a16="http://schemas.microsoft.com/office/drawing/2014/main" id="{2DE1F352-3DE5-441C-8061-50571EA5EAEE}"/>
            </a:ext>
          </a:extLst>
        </xdr:cNvPr>
        <xdr:cNvCxnSpPr/>
      </xdr:nvCxnSpPr>
      <xdr:spPr>
        <a:xfrm>
          <a:off x="16459200" y="140471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95" name="テキスト ボックス 794">
          <a:extLst>
            <a:ext uri="{FF2B5EF4-FFF2-40B4-BE49-F238E27FC236}">
              <a16:creationId xmlns:a16="http://schemas.microsoft.com/office/drawing/2014/main" id="{F6E3FF44-F8D3-46D3-8DBB-C01A8F63805F}"/>
            </a:ext>
          </a:extLst>
        </xdr:cNvPr>
        <xdr:cNvSpPr txBox="1"/>
      </xdr:nvSpPr>
      <xdr:spPr>
        <a:xfrm>
          <a:off x="16049171" y="139112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96" name="直線コネクタ 795">
          <a:extLst>
            <a:ext uri="{FF2B5EF4-FFF2-40B4-BE49-F238E27FC236}">
              <a16:creationId xmlns:a16="http://schemas.microsoft.com/office/drawing/2014/main" id="{AE844648-C814-455A-B750-F9B3EBCE26B7}"/>
            </a:ext>
          </a:extLst>
        </xdr:cNvPr>
        <xdr:cNvCxnSpPr/>
      </xdr:nvCxnSpPr>
      <xdr:spPr>
        <a:xfrm>
          <a:off x="16459200" y="1373323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97" name="テキスト ボックス 796">
          <a:extLst>
            <a:ext uri="{FF2B5EF4-FFF2-40B4-BE49-F238E27FC236}">
              <a16:creationId xmlns:a16="http://schemas.microsoft.com/office/drawing/2014/main" id="{DF8E3A84-E553-4BA5-A19C-124198ABD7D2}"/>
            </a:ext>
          </a:extLst>
        </xdr:cNvPr>
        <xdr:cNvSpPr txBox="1"/>
      </xdr:nvSpPr>
      <xdr:spPr>
        <a:xfrm>
          <a:off x="16049171" y="135973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98" name="直線コネクタ 797">
          <a:extLst>
            <a:ext uri="{FF2B5EF4-FFF2-40B4-BE49-F238E27FC236}">
              <a16:creationId xmlns:a16="http://schemas.microsoft.com/office/drawing/2014/main" id="{B11DE782-A9CA-4BCE-9CF5-F6420427D1C4}"/>
            </a:ext>
          </a:extLst>
        </xdr:cNvPr>
        <xdr:cNvCxnSpPr/>
      </xdr:nvCxnSpPr>
      <xdr:spPr>
        <a:xfrm>
          <a:off x="16459200" y="1341936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99" name="テキスト ボックス 798">
          <a:extLst>
            <a:ext uri="{FF2B5EF4-FFF2-40B4-BE49-F238E27FC236}">
              <a16:creationId xmlns:a16="http://schemas.microsoft.com/office/drawing/2014/main" id="{F3A304ED-F94E-44C5-8C17-A3B960C3915E}"/>
            </a:ext>
          </a:extLst>
        </xdr:cNvPr>
        <xdr:cNvSpPr txBox="1"/>
      </xdr:nvSpPr>
      <xdr:spPr>
        <a:xfrm>
          <a:off x="16049171" y="1328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800" name="直線コネクタ 799">
          <a:extLst>
            <a:ext uri="{FF2B5EF4-FFF2-40B4-BE49-F238E27FC236}">
              <a16:creationId xmlns:a16="http://schemas.microsoft.com/office/drawing/2014/main" id="{06950DE6-921A-4946-B904-2DF041CAEB7A}"/>
            </a:ext>
          </a:extLst>
        </xdr:cNvPr>
        <xdr:cNvCxnSpPr/>
      </xdr:nvCxnSpPr>
      <xdr:spPr>
        <a:xfrm>
          <a:off x="16459200" y="131054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801" name="テキスト ボックス 800">
          <a:extLst>
            <a:ext uri="{FF2B5EF4-FFF2-40B4-BE49-F238E27FC236}">
              <a16:creationId xmlns:a16="http://schemas.microsoft.com/office/drawing/2014/main" id="{3D26ACCA-709A-4CAC-A700-FCBB5C6BE58C}"/>
            </a:ext>
          </a:extLst>
        </xdr:cNvPr>
        <xdr:cNvSpPr txBox="1"/>
      </xdr:nvSpPr>
      <xdr:spPr>
        <a:xfrm>
          <a:off x="16049171" y="129696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802" name="直線コネクタ 801">
          <a:extLst>
            <a:ext uri="{FF2B5EF4-FFF2-40B4-BE49-F238E27FC236}">
              <a16:creationId xmlns:a16="http://schemas.microsoft.com/office/drawing/2014/main" id="{079B1B49-CAA6-4875-8269-3CC9112913BD}"/>
            </a:ext>
          </a:extLst>
        </xdr:cNvPr>
        <xdr:cNvCxnSpPr/>
      </xdr:nvCxnSpPr>
      <xdr:spPr>
        <a:xfrm>
          <a:off x="16459200" y="127916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803" name="テキスト ボックス 802">
          <a:extLst>
            <a:ext uri="{FF2B5EF4-FFF2-40B4-BE49-F238E27FC236}">
              <a16:creationId xmlns:a16="http://schemas.microsoft.com/office/drawing/2014/main" id="{861692C3-1BFE-4713-AC66-4484C8CDA9CD}"/>
            </a:ext>
          </a:extLst>
        </xdr:cNvPr>
        <xdr:cNvSpPr txBox="1"/>
      </xdr:nvSpPr>
      <xdr:spPr>
        <a:xfrm>
          <a:off x="16049171" y="126557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4" name="直線コネクタ 803">
          <a:extLst>
            <a:ext uri="{FF2B5EF4-FFF2-40B4-BE49-F238E27FC236}">
              <a16:creationId xmlns:a16="http://schemas.microsoft.com/office/drawing/2014/main" id="{D00DD5C1-37CE-4E97-950E-193265BD2463}"/>
            </a:ext>
          </a:extLst>
        </xdr:cNvPr>
        <xdr:cNvCxnSpPr/>
      </xdr:nvCxnSpPr>
      <xdr:spPr>
        <a:xfrm>
          <a:off x="16459200" y="1247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5" name="テキスト ボックス 804">
          <a:extLst>
            <a:ext uri="{FF2B5EF4-FFF2-40B4-BE49-F238E27FC236}">
              <a16:creationId xmlns:a16="http://schemas.microsoft.com/office/drawing/2014/main" id="{154DC99B-C74C-4E21-93C2-D3A2E39DA932}"/>
            </a:ext>
          </a:extLst>
        </xdr:cNvPr>
        <xdr:cNvSpPr txBox="1"/>
      </xdr:nvSpPr>
      <xdr:spPr>
        <a:xfrm>
          <a:off x="16049171" y="12341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6" name="【消防施設】&#10;一人当たり面積グラフ枠">
          <a:extLst>
            <a:ext uri="{FF2B5EF4-FFF2-40B4-BE49-F238E27FC236}">
              <a16:creationId xmlns:a16="http://schemas.microsoft.com/office/drawing/2014/main" id="{CF31EA2D-E183-468C-A586-E512FB4DB250}"/>
            </a:ext>
          </a:extLst>
        </xdr:cNvPr>
        <xdr:cNvSpPr/>
      </xdr:nvSpPr>
      <xdr:spPr>
        <a:xfrm>
          <a:off x="16459200" y="124777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67492</xdr:rowOff>
    </xdr:from>
    <xdr:to>
      <xdr:col>116</xdr:col>
      <xdr:colOff>62864</xdr:colOff>
      <xdr:row>86</xdr:row>
      <xdr:rowOff>129539</xdr:rowOff>
    </xdr:to>
    <xdr:cxnSp macro="">
      <xdr:nvCxnSpPr>
        <xdr:cNvPr id="807" name="直線コネクタ 806">
          <a:extLst>
            <a:ext uri="{FF2B5EF4-FFF2-40B4-BE49-F238E27FC236}">
              <a16:creationId xmlns:a16="http://schemas.microsoft.com/office/drawing/2014/main" id="{99F949F1-6336-4B63-ABB1-D95F180A6DCB}"/>
            </a:ext>
          </a:extLst>
        </xdr:cNvPr>
        <xdr:cNvCxnSpPr/>
      </xdr:nvCxnSpPr>
      <xdr:spPr>
        <a:xfrm flipV="1">
          <a:off x="19951064" y="12780192"/>
          <a:ext cx="0" cy="15479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133366</xdr:rowOff>
    </xdr:from>
    <xdr:ext cx="469744" cy="259045"/>
    <xdr:sp macro="" textlink="">
      <xdr:nvSpPr>
        <xdr:cNvPr id="808" name="【消防施設】&#10;一人当たり面積最小値テキスト">
          <a:extLst>
            <a:ext uri="{FF2B5EF4-FFF2-40B4-BE49-F238E27FC236}">
              <a16:creationId xmlns:a16="http://schemas.microsoft.com/office/drawing/2014/main" id="{A6756D14-08E1-4ACE-86A6-249016DDB933}"/>
            </a:ext>
          </a:extLst>
        </xdr:cNvPr>
        <xdr:cNvSpPr txBox="1"/>
      </xdr:nvSpPr>
      <xdr:spPr>
        <a:xfrm>
          <a:off x="19989800" y="1433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129539</xdr:rowOff>
    </xdr:from>
    <xdr:to>
      <xdr:col>116</xdr:col>
      <xdr:colOff>152400</xdr:colOff>
      <xdr:row>86</xdr:row>
      <xdr:rowOff>129539</xdr:rowOff>
    </xdr:to>
    <xdr:cxnSp macro="">
      <xdr:nvCxnSpPr>
        <xdr:cNvPr id="809" name="直線コネクタ 808">
          <a:extLst>
            <a:ext uri="{FF2B5EF4-FFF2-40B4-BE49-F238E27FC236}">
              <a16:creationId xmlns:a16="http://schemas.microsoft.com/office/drawing/2014/main" id="{7920C182-B988-41FF-B004-C8262D78F850}"/>
            </a:ext>
          </a:extLst>
        </xdr:cNvPr>
        <xdr:cNvCxnSpPr/>
      </xdr:nvCxnSpPr>
      <xdr:spPr>
        <a:xfrm>
          <a:off x="19881850" y="1432813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14169</xdr:rowOff>
    </xdr:from>
    <xdr:ext cx="469744" cy="259045"/>
    <xdr:sp macro="" textlink="">
      <xdr:nvSpPr>
        <xdr:cNvPr id="810" name="【消防施設】&#10;一人当たり面積最大値テキスト">
          <a:extLst>
            <a:ext uri="{FF2B5EF4-FFF2-40B4-BE49-F238E27FC236}">
              <a16:creationId xmlns:a16="http://schemas.microsoft.com/office/drawing/2014/main" id="{4A8B7973-6BEA-4782-8BD0-D440F93716D5}"/>
            </a:ext>
          </a:extLst>
        </xdr:cNvPr>
        <xdr:cNvSpPr txBox="1"/>
      </xdr:nvSpPr>
      <xdr:spPr>
        <a:xfrm>
          <a:off x="19989800" y="12561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67492</xdr:rowOff>
    </xdr:from>
    <xdr:to>
      <xdr:col>116</xdr:col>
      <xdr:colOff>152400</xdr:colOff>
      <xdr:row>77</xdr:row>
      <xdr:rowOff>67492</xdr:rowOff>
    </xdr:to>
    <xdr:cxnSp macro="">
      <xdr:nvCxnSpPr>
        <xdr:cNvPr id="811" name="直線コネクタ 810">
          <a:extLst>
            <a:ext uri="{FF2B5EF4-FFF2-40B4-BE49-F238E27FC236}">
              <a16:creationId xmlns:a16="http://schemas.microsoft.com/office/drawing/2014/main" id="{C018B450-287E-4BE5-9CCF-2D1F0F4CEDBB}"/>
            </a:ext>
          </a:extLst>
        </xdr:cNvPr>
        <xdr:cNvCxnSpPr/>
      </xdr:nvCxnSpPr>
      <xdr:spPr>
        <a:xfrm>
          <a:off x="19881850" y="1278019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42834</xdr:rowOff>
    </xdr:from>
    <xdr:ext cx="469744" cy="259045"/>
    <xdr:sp macro="" textlink="">
      <xdr:nvSpPr>
        <xdr:cNvPr id="812" name="【消防施設】&#10;一人当たり面積平均値テキスト">
          <a:extLst>
            <a:ext uri="{FF2B5EF4-FFF2-40B4-BE49-F238E27FC236}">
              <a16:creationId xmlns:a16="http://schemas.microsoft.com/office/drawing/2014/main" id="{86AF67B0-1A53-408B-BD2B-F6076C7ABA67}"/>
            </a:ext>
          </a:extLst>
        </xdr:cNvPr>
        <xdr:cNvSpPr txBox="1"/>
      </xdr:nvSpPr>
      <xdr:spPr>
        <a:xfrm>
          <a:off x="19989800" y="139112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19957</xdr:rowOff>
    </xdr:from>
    <xdr:to>
      <xdr:col>116</xdr:col>
      <xdr:colOff>114300</xdr:colOff>
      <xdr:row>85</xdr:row>
      <xdr:rowOff>121557</xdr:rowOff>
    </xdr:to>
    <xdr:sp macro="" textlink="">
      <xdr:nvSpPr>
        <xdr:cNvPr id="813" name="フローチャート: 判断 812">
          <a:extLst>
            <a:ext uri="{FF2B5EF4-FFF2-40B4-BE49-F238E27FC236}">
              <a16:creationId xmlns:a16="http://schemas.microsoft.com/office/drawing/2014/main" id="{B8DD2093-BE69-4B4B-9D99-318287827BDA}"/>
            </a:ext>
          </a:extLst>
        </xdr:cNvPr>
        <xdr:cNvSpPr/>
      </xdr:nvSpPr>
      <xdr:spPr>
        <a:xfrm>
          <a:off x="19900900" y="14053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26488</xdr:rowOff>
    </xdr:from>
    <xdr:to>
      <xdr:col>112</xdr:col>
      <xdr:colOff>38100</xdr:colOff>
      <xdr:row>85</xdr:row>
      <xdr:rowOff>128088</xdr:rowOff>
    </xdr:to>
    <xdr:sp macro="" textlink="">
      <xdr:nvSpPr>
        <xdr:cNvPr id="814" name="フローチャート: 判断 813">
          <a:extLst>
            <a:ext uri="{FF2B5EF4-FFF2-40B4-BE49-F238E27FC236}">
              <a16:creationId xmlns:a16="http://schemas.microsoft.com/office/drawing/2014/main" id="{36CACE83-F3C3-4A7C-AC00-C6FDF6E66E51}"/>
            </a:ext>
          </a:extLst>
        </xdr:cNvPr>
        <xdr:cNvSpPr/>
      </xdr:nvSpPr>
      <xdr:spPr>
        <a:xfrm>
          <a:off x="19157950" y="1405998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33020</xdr:rowOff>
    </xdr:from>
    <xdr:to>
      <xdr:col>107</xdr:col>
      <xdr:colOff>101600</xdr:colOff>
      <xdr:row>85</xdr:row>
      <xdr:rowOff>134620</xdr:rowOff>
    </xdr:to>
    <xdr:sp macro="" textlink="">
      <xdr:nvSpPr>
        <xdr:cNvPr id="815" name="フローチャート: 判断 814">
          <a:extLst>
            <a:ext uri="{FF2B5EF4-FFF2-40B4-BE49-F238E27FC236}">
              <a16:creationId xmlns:a16="http://schemas.microsoft.com/office/drawing/2014/main" id="{87B8A9EC-1A6E-4FBC-B18A-337C48A60D31}"/>
            </a:ext>
          </a:extLst>
        </xdr:cNvPr>
        <xdr:cNvSpPr/>
      </xdr:nvSpPr>
      <xdr:spPr>
        <a:xfrm>
          <a:off x="18345150" y="14066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33020</xdr:rowOff>
    </xdr:from>
    <xdr:to>
      <xdr:col>102</xdr:col>
      <xdr:colOff>165100</xdr:colOff>
      <xdr:row>85</xdr:row>
      <xdr:rowOff>134620</xdr:rowOff>
    </xdr:to>
    <xdr:sp macro="" textlink="">
      <xdr:nvSpPr>
        <xdr:cNvPr id="816" name="フローチャート: 判断 815">
          <a:extLst>
            <a:ext uri="{FF2B5EF4-FFF2-40B4-BE49-F238E27FC236}">
              <a16:creationId xmlns:a16="http://schemas.microsoft.com/office/drawing/2014/main" id="{9B930DA9-7CBF-474B-86C3-FCD46AA33DCA}"/>
            </a:ext>
          </a:extLst>
        </xdr:cNvPr>
        <xdr:cNvSpPr/>
      </xdr:nvSpPr>
      <xdr:spPr>
        <a:xfrm>
          <a:off x="17551400" y="14066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57513</xdr:rowOff>
    </xdr:from>
    <xdr:to>
      <xdr:col>98</xdr:col>
      <xdr:colOff>38100</xdr:colOff>
      <xdr:row>85</xdr:row>
      <xdr:rowOff>159113</xdr:rowOff>
    </xdr:to>
    <xdr:sp macro="" textlink="">
      <xdr:nvSpPr>
        <xdr:cNvPr id="817" name="フローチャート: 判断 816">
          <a:extLst>
            <a:ext uri="{FF2B5EF4-FFF2-40B4-BE49-F238E27FC236}">
              <a16:creationId xmlns:a16="http://schemas.microsoft.com/office/drawing/2014/main" id="{A408BC95-D3CC-4BB5-ADBA-D3DEDB99BB17}"/>
            </a:ext>
          </a:extLst>
        </xdr:cNvPr>
        <xdr:cNvSpPr/>
      </xdr:nvSpPr>
      <xdr:spPr>
        <a:xfrm>
          <a:off x="16757650" y="1409101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23A163C3-BBDC-4D64-BE33-0E434FFFD1CD}"/>
            </a:ext>
          </a:extLst>
        </xdr:cNvPr>
        <xdr:cNvSpPr txBox="1"/>
      </xdr:nvSpPr>
      <xdr:spPr>
        <a:xfrm>
          <a:off x="197802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E1FE0A7A-73FD-4FB1-A2EA-80C7F4C451B2}"/>
            </a:ext>
          </a:extLst>
        </xdr:cNvPr>
        <xdr:cNvSpPr txBox="1"/>
      </xdr:nvSpPr>
      <xdr:spPr>
        <a:xfrm>
          <a:off x="190309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B2D7E768-24B6-4895-BB85-105721511A47}"/>
            </a:ext>
          </a:extLst>
        </xdr:cNvPr>
        <xdr:cNvSpPr txBox="1"/>
      </xdr:nvSpPr>
      <xdr:spPr>
        <a:xfrm>
          <a:off x="182245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6EF90AE7-2B0B-43DF-A5FD-EC45899C1AED}"/>
            </a:ext>
          </a:extLst>
        </xdr:cNvPr>
        <xdr:cNvSpPr txBox="1"/>
      </xdr:nvSpPr>
      <xdr:spPr>
        <a:xfrm>
          <a:off x="174307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2" name="テキスト ボックス 821">
          <a:extLst>
            <a:ext uri="{FF2B5EF4-FFF2-40B4-BE49-F238E27FC236}">
              <a16:creationId xmlns:a16="http://schemas.microsoft.com/office/drawing/2014/main" id="{99F93818-4B9B-4AEC-BEFF-A79C8A84A664}"/>
            </a:ext>
          </a:extLst>
        </xdr:cNvPr>
        <xdr:cNvSpPr txBox="1"/>
      </xdr:nvSpPr>
      <xdr:spPr>
        <a:xfrm>
          <a:off x="166306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23223</xdr:rowOff>
    </xdr:from>
    <xdr:to>
      <xdr:col>116</xdr:col>
      <xdr:colOff>114300</xdr:colOff>
      <xdr:row>85</xdr:row>
      <xdr:rowOff>124823</xdr:rowOff>
    </xdr:to>
    <xdr:sp macro="" textlink="">
      <xdr:nvSpPr>
        <xdr:cNvPr id="823" name="楕円 822">
          <a:extLst>
            <a:ext uri="{FF2B5EF4-FFF2-40B4-BE49-F238E27FC236}">
              <a16:creationId xmlns:a16="http://schemas.microsoft.com/office/drawing/2014/main" id="{2D099AC2-F4D7-44AB-8F86-41184575543F}"/>
            </a:ext>
          </a:extLst>
        </xdr:cNvPr>
        <xdr:cNvSpPr/>
      </xdr:nvSpPr>
      <xdr:spPr>
        <a:xfrm>
          <a:off x="19900900" y="14056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1650</xdr:rowOff>
    </xdr:from>
    <xdr:ext cx="469744" cy="259045"/>
    <xdr:sp macro="" textlink="">
      <xdr:nvSpPr>
        <xdr:cNvPr id="824" name="【消防施設】&#10;一人当たり面積該当値テキスト">
          <a:extLst>
            <a:ext uri="{FF2B5EF4-FFF2-40B4-BE49-F238E27FC236}">
              <a16:creationId xmlns:a16="http://schemas.microsoft.com/office/drawing/2014/main" id="{3A8A7EDF-E69B-488D-A6A5-FDF8A6A02E44}"/>
            </a:ext>
          </a:extLst>
        </xdr:cNvPr>
        <xdr:cNvSpPr txBox="1"/>
      </xdr:nvSpPr>
      <xdr:spPr>
        <a:xfrm>
          <a:off x="19989800" y="140351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24856</xdr:rowOff>
    </xdr:from>
    <xdr:to>
      <xdr:col>112</xdr:col>
      <xdr:colOff>38100</xdr:colOff>
      <xdr:row>85</xdr:row>
      <xdr:rowOff>126456</xdr:rowOff>
    </xdr:to>
    <xdr:sp macro="" textlink="">
      <xdr:nvSpPr>
        <xdr:cNvPr id="825" name="楕円 824">
          <a:extLst>
            <a:ext uri="{FF2B5EF4-FFF2-40B4-BE49-F238E27FC236}">
              <a16:creationId xmlns:a16="http://schemas.microsoft.com/office/drawing/2014/main" id="{C8986A78-96EF-4C63-B3BD-A9BF6B57862C}"/>
            </a:ext>
          </a:extLst>
        </xdr:cNvPr>
        <xdr:cNvSpPr/>
      </xdr:nvSpPr>
      <xdr:spPr>
        <a:xfrm>
          <a:off x="19157950" y="1405835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74023</xdr:rowOff>
    </xdr:from>
    <xdr:to>
      <xdr:col>116</xdr:col>
      <xdr:colOff>63500</xdr:colOff>
      <xdr:row>85</xdr:row>
      <xdr:rowOff>75656</xdr:rowOff>
    </xdr:to>
    <xdr:cxnSp macro="">
      <xdr:nvCxnSpPr>
        <xdr:cNvPr id="826" name="直線コネクタ 825">
          <a:extLst>
            <a:ext uri="{FF2B5EF4-FFF2-40B4-BE49-F238E27FC236}">
              <a16:creationId xmlns:a16="http://schemas.microsoft.com/office/drawing/2014/main" id="{3441B8F1-2182-4F03-8AEE-E7EC57706B08}"/>
            </a:ext>
          </a:extLst>
        </xdr:cNvPr>
        <xdr:cNvCxnSpPr/>
      </xdr:nvCxnSpPr>
      <xdr:spPr>
        <a:xfrm flipV="1">
          <a:off x="19202400" y="14107523"/>
          <a:ext cx="7493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47716</xdr:rowOff>
    </xdr:from>
    <xdr:to>
      <xdr:col>107</xdr:col>
      <xdr:colOff>101600</xdr:colOff>
      <xdr:row>85</xdr:row>
      <xdr:rowOff>149316</xdr:rowOff>
    </xdr:to>
    <xdr:sp macro="" textlink="">
      <xdr:nvSpPr>
        <xdr:cNvPr id="827" name="楕円 826">
          <a:extLst>
            <a:ext uri="{FF2B5EF4-FFF2-40B4-BE49-F238E27FC236}">
              <a16:creationId xmlns:a16="http://schemas.microsoft.com/office/drawing/2014/main" id="{A5CBD2FF-7B5E-405A-B873-97598BCB917C}"/>
            </a:ext>
          </a:extLst>
        </xdr:cNvPr>
        <xdr:cNvSpPr/>
      </xdr:nvSpPr>
      <xdr:spPr>
        <a:xfrm>
          <a:off x="18345150" y="14081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75656</xdr:rowOff>
    </xdr:from>
    <xdr:to>
      <xdr:col>111</xdr:col>
      <xdr:colOff>177800</xdr:colOff>
      <xdr:row>85</xdr:row>
      <xdr:rowOff>98516</xdr:rowOff>
    </xdr:to>
    <xdr:cxnSp macro="">
      <xdr:nvCxnSpPr>
        <xdr:cNvPr id="828" name="直線コネクタ 827">
          <a:extLst>
            <a:ext uri="{FF2B5EF4-FFF2-40B4-BE49-F238E27FC236}">
              <a16:creationId xmlns:a16="http://schemas.microsoft.com/office/drawing/2014/main" id="{F8040BF7-BEB6-46CD-A962-35F589DE818E}"/>
            </a:ext>
          </a:extLst>
        </xdr:cNvPr>
        <xdr:cNvCxnSpPr/>
      </xdr:nvCxnSpPr>
      <xdr:spPr>
        <a:xfrm flipV="1">
          <a:off x="18395950" y="14109156"/>
          <a:ext cx="80645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52614</xdr:rowOff>
    </xdr:from>
    <xdr:to>
      <xdr:col>102</xdr:col>
      <xdr:colOff>165100</xdr:colOff>
      <xdr:row>85</xdr:row>
      <xdr:rowOff>154214</xdr:rowOff>
    </xdr:to>
    <xdr:sp macro="" textlink="">
      <xdr:nvSpPr>
        <xdr:cNvPr id="829" name="楕円 828">
          <a:extLst>
            <a:ext uri="{FF2B5EF4-FFF2-40B4-BE49-F238E27FC236}">
              <a16:creationId xmlns:a16="http://schemas.microsoft.com/office/drawing/2014/main" id="{EE610BD6-AC91-4722-BFD4-C11DBD3B75D4}"/>
            </a:ext>
          </a:extLst>
        </xdr:cNvPr>
        <xdr:cNvSpPr/>
      </xdr:nvSpPr>
      <xdr:spPr>
        <a:xfrm>
          <a:off x="17551400" y="14086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98516</xdr:rowOff>
    </xdr:from>
    <xdr:to>
      <xdr:col>107</xdr:col>
      <xdr:colOff>50800</xdr:colOff>
      <xdr:row>85</xdr:row>
      <xdr:rowOff>103414</xdr:rowOff>
    </xdr:to>
    <xdr:cxnSp macro="">
      <xdr:nvCxnSpPr>
        <xdr:cNvPr id="830" name="直線コネクタ 829">
          <a:extLst>
            <a:ext uri="{FF2B5EF4-FFF2-40B4-BE49-F238E27FC236}">
              <a16:creationId xmlns:a16="http://schemas.microsoft.com/office/drawing/2014/main" id="{107F38C0-5483-4BF9-BCC7-0DF50A6EA27A}"/>
            </a:ext>
          </a:extLst>
        </xdr:cNvPr>
        <xdr:cNvCxnSpPr/>
      </xdr:nvCxnSpPr>
      <xdr:spPr>
        <a:xfrm flipV="1">
          <a:off x="17602200" y="14132016"/>
          <a:ext cx="793750"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52614</xdr:rowOff>
    </xdr:from>
    <xdr:to>
      <xdr:col>98</xdr:col>
      <xdr:colOff>38100</xdr:colOff>
      <xdr:row>85</xdr:row>
      <xdr:rowOff>154214</xdr:rowOff>
    </xdr:to>
    <xdr:sp macro="" textlink="">
      <xdr:nvSpPr>
        <xdr:cNvPr id="831" name="楕円 830">
          <a:extLst>
            <a:ext uri="{FF2B5EF4-FFF2-40B4-BE49-F238E27FC236}">
              <a16:creationId xmlns:a16="http://schemas.microsoft.com/office/drawing/2014/main" id="{3BE58525-EDBA-4918-B19D-E887025D848C}"/>
            </a:ext>
          </a:extLst>
        </xdr:cNvPr>
        <xdr:cNvSpPr/>
      </xdr:nvSpPr>
      <xdr:spPr>
        <a:xfrm>
          <a:off x="16757650" y="1408611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103414</xdr:rowOff>
    </xdr:from>
    <xdr:to>
      <xdr:col>102</xdr:col>
      <xdr:colOff>114300</xdr:colOff>
      <xdr:row>85</xdr:row>
      <xdr:rowOff>103414</xdr:rowOff>
    </xdr:to>
    <xdr:cxnSp macro="">
      <xdr:nvCxnSpPr>
        <xdr:cNvPr id="832" name="直線コネクタ 831">
          <a:extLst>
            <a:ext uri="{FF2B5EF4-FFF2-40B4-BE49-F238E27FC236}">
              <a16:creationId xmlns:a16="http://schemas.microsoft.com/office/drawing/2014/main" id="{08C6F98D-5F04-4B11-9E05-E30CB2045391}"/>
            </a:ext>
          </a:extLst>
        </xdr:cNvPr>
        <xdr:cNvCxnSpPr/>
      </xdr:nvCxnSpPr>
      <xdr:spPr>
        <a:xfrm>
          <a:off x="16802100" y="14136914"/>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119215</xdr:rowOff>
    </xdr:from>
    <xdr:ext cx="469744" cy="259045"/>
    <xdr:sp macro="" textlink="">
      <xdr:nvSpPr>
        <xdr:cNvPr id="833" name="n_1aveValue【消防施設】&#10;一人当たり面積">
          <a:extLst>
            <a:ext uri="{FF2B5EF4-FFF2-40B4-BE49-F238E27FC236}">
              <a16:creationId xmlns:a16="http://schemas.microsoft.com/office/drawing/2014/main" id="{D19AF198-74A5-46B4-8954-4DF22F994183}"/>
            </a:ext>
          </a:extLst>
        </xdr:cNvPr>
        <xdr:cNvSpPr txBox="1"/>
      </xdr:nvSpPr>
      <xdr:spPr>
        <a:xfrm>
          <a:off x="18980227" y="14152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151147</xdr:rowOff>
    </xdr:from>
    <xdr:ext cx="469744" cy="259045"/>
    <xdr:sp macro="" textlink="">
      <xdr:nvSpPr>
        <xdr:cNvPr id="834" name="n_2aveValue【消防施設】&#10;一人当たり面積">
          <a:extLst>
            <a:ext uri="{FF2B5EF4-FFF2-40B4-BE49-F238E27FC236}">
              <a16:creationId xmlns:a16="http://schemas.microsoft.com/office/drawing/2014/main" id="{7DB6632F-E07C-449E-8C01-6E4671EF53DA}"/>
            </a:ext>
          </a:extLst>
        </xdr:cNvPr>
        <xdr:cNvSpPr txBox="1"/>
      </xdr:nvSpPr>
      <xdr:spPr>
        <a:xfrm>
          <a:off x="18180127" y="13854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151147</xdr:rowOff>
    </xdr:from>
    <xdr:ext cx="469744" cy="259045"/>
    <xdr:sp macro="" textlink="">
      <xdr:nvSpPr>
        <xdr:cNvPr id="835" name="n_3aveValue【消防施設】&#10;一人当たり面積">
          <a:extLst>
            <a:ext uri="{FF2B5EF4-FFF2-40B4-BE49-F238E27FC236}">
              <a16:creationId xmlns:a16="http://schemas.microsoft.com/office/drawing/2014/main" id="{3B397D0B-9F03-4D90-8ED0-D984D61DF771}"/>
            </a:ext>
          </a:extLst>
        </xdr:cNvPr>
        <xdr:cNvSpPr txBox="1"/>
      </xdr:nvSpPr>
      <xdr:spPr>
        <a:xfrm>
          <a:off x="17386377" y="13854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150240</xdr:rowOff>
    </xdr:from>
    <xdr:ext cx="469744" cy="259045"/>
    <xdr:sp macro="" textlink="">
      <xdr:nvSpPr>
        <xdr:cNvPr id="836" name="n_4aveValue【消防施設】&#10;一人当たり面積">
          <a:extLst>
            <a:ext uri="{FF2B5EF4-FFF2-40B4-BE49-F238E27FC236}">
              <a16:creationId xmlns:a16="http://schemas.microsoft.com/office/drawing/2014/main" id="{0788CCE0-5C18-4766-A764-665F923B55F5}"/>
            </a:ext>
          </a:extLst>
        </xdr:cNvPr>
        <xdr:cNvSpPr txBox="1"/>
      </xdr:nvSpPr>
      <xdr:spPr>
        <a:xfrm>
          <a:off x="16592627" y="14183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83</xdr:row>
      <xdr:rowOff>142983</xdr:rowOff>
    </xdr:from>
    <xdr:ext cx="469744" cy="259045"/>
    <xdr:sp macro="" textlink="">
      <xdr:nvSpPr>
        <xdr:cNvPr id="837" name="n_1mainValue【消防施設】&#10;一人当たり面積">
          <a:extLst>
            <a:ext uri="{FF2B5EF4-FFF2-40B4-BE49-F238E27FC236}">
              <a16:creationId xmlns:a16="http://schemas.microsoft.com/office/drawing/2014/main" id="{249BA92D-DEDD-465E-A521-01A08299B46B}"/>
            </a:ext>
          </a:extLst>
        </xdr:cNvPr>
        <xdr:cNvSpPr txBox="1"/>
      </xdr:nvSpPr>
      <xdr:spPr>
        <a:xfrm>
          <a:off x="18980227" y="13846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140443</xdr:rowOff>
    </xdr:from>
    <xdr:ext cx="469744" cy="259045"/>
    <xdr:sp macro="" textlink="">
      <xdr:nvSpPr>
        <xdr:cNvPr id="838" name="n_2mainValue【消防施設】&#10;一人当たり面積">
          <a:extLst>
            <a:ext uri="{FF2B5EF4-FFF2-40B4-BE49-F238E27FC236}">
              <a16:creationId xmlns:a16="http://schemas.microsoft.com/office/drawing/2014/main" id="{839ACAEC-0179-43DF-A992-3DF27A2C931C}"/>
            </a:ext>
          </a:extLst>
        </xdr:cNvPr>
        <xdr:cNvSpPr txBox="1"/>
      </xdr:nvSpPr>
      <xdr:spPr>
        <a:xfrm>
          <a:off x="18180127" y="14173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145341</xdr:rowOff>
    </xdr:from>
    <xdr:ext cx="469744" cy="259045"/>
    <xdr:sp macro="" textlink="">
      <xdr:nvSpPr>
        <xdr:cNvPr id="839" name="n_3mainValue【消防施設】&#10;一人当たり面積">
          <a:extLst>
            <a:ext uri="{FF2B5EF4-FFF2-40B4-BE49-F238E27FC236}">
              <a16:creationId xmlns:a16="http://schemas.microsoft.com/office/drawing/2014/main" id="{AC5B3634-5FD4-4CC3-9834-C07A5FAC43C9}"/>
            </a:ext>
          </a:extLst>
        </xdr:cNvPr>
        <xdr:cNvSpPr txBox="1"/>
      </xdr:nvSpPr>
      <xdr:spPr>
        <a:xfrm>
          <a:off x="17386377" y="14178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170741</xdr:rowOff>
    </xdr:from>
    <xdr:ext cx="469744" cy="259045"/>
    <xdr:sp macro="" textlink="">
      <xdr:nvSpPr>
        <xdr:cNvPr id="840" name="n_4mainValue【消防施設】&#10;一人当たり面積">
          <a:extLst>
            <a:ext uri="{FF2B5EF4-FFF2-40B4-BE49-F238E27FC236}">
              <a16:creationId xmlns:a16="http://schemas.microsoft.com/office/drawing/2014/main" id="{8540E1B2-2287-49BE-85D8-2B63B7268443}"/>
            </a:ext>
          </a:extLst>
        </xdr:cNvPr>
        <xdr:cNvSpPr txBox="1"/>
      </xdr:nvSpPr>
      <xdr:spPr>
        <a:xfrm>
          <a:off x="16592627" y="13867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1" name="正方形/長方形 840">
          <a:extLst>
            <a:ext uri="{FF2B5EF4-FFF2-40B4-BE49-F238E27FC236}">
              <a16:creationId xmlns:a16="http://schemas.microsoft.com/office/drawing/2014/main" id="{F315536B-4BE5-43ED-98EB-8A484C4E8157}"/>
            </a:ext>
          </a:extLst>
        </xdr:cNvPr>
        <xdr:cNvSpPr/>
      </xdr:nvSpPr>
      <xdr:spPr>
        <a:xfrm>
          <a:off x="11207750" y="15043150"/>
          <a:ext cx="424815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2" name="正方形/長方形 841">
          <a:extLst>
            <a:ext uri="{FF2B5EF4-FFF2-40B4-BE49-F238E27FC236}">
              <a16:creationId xmlns:a16="http://schemas.microsoft.com/office/drawing/2014/main" id="{D0FABAAC-A9D4-4DBC-837B-C89D6E3DF37D}"/>
            </a:ext>
          </a:extLst>
        </xdr:cNvPr>
        <xdr:cNvSpPr/>
      </xdr:nvSpPr>
      <xdr:spPr>
        <a:xfrm>
          <a:off x="113157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3" name="正方形/長方形 842">
          <a:extLst>
            <a:ext uri="{FF2B5EF4-FFF2-40B4-BE49-F238E27FC236}">
              <a16:creationId xmlns:a16="http://schemas.microsoft.com/office/drawing/2014/main" id="{78D91B52-05F6-4184-A3B4-86209B6EDBA9}"/>
            </a:ext>
          </a:extLst>
        </xdr:cNvPr>
        <xdr:cNvSpPr/>
      </xdr:nvSpPr>
      <xdr:spPr>
        <a:xfrm>
          <a:off x="113157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4" name="正方形/長方形 843">
          <a:extLst>
            <a:ext uri="{FF2B5EF4-FFF2-40B4-BE49-F238E27FC236}">
              <a16:creationId xmlns:a16="http://schemas.microsoft.com/office/drawing/2014/main" id="{971EA11D-CE7B-4D02-848F-F7CD51C5B0D5}"/>
            </a:ext>
          </a:extLst>
        </xdr:cNvPr>
        <xdr:cNvSpPr/>
      </xdr:nvSpPr>
      <xdr:spPr>
        <a:xfrm>
          <a:off x="1223645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5" name="正方形/長方形 844">
          <a:extLst>
            <a:ext uri="{FF2B5EF4-FFF2-40B4-BE49-F238E27FC236}">
              <a16:creationId xmlns:a16="http://schemas.microsoft.com/office/drawing/2014/main" id="{055711C8-C74F-4E13-9545-961DD4CB61D1}"/>
            </a:ext>
          </a:extLst>
        </xdr:cNvPr>
        <xdr:cNvSpPr/>
      </xdr:nvSpPr>
      <xdr:spPr>
        <a:xfrm>
          <a:off x="1223645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6" name="正方形/長方形 845">
          <a:extLst>
            <a:ext uri="{FF2B5EF4-FFF2-40B4-BE49-F238E27FC236}">
              <a16:creationId xmlns:a16="http://schemas.microsoft.com/office/drawing/2014/main" id="{41D82A85-9B80-4406-9E26-00EB21911B9D}"/>
            </a:ext>
          </a:extLst>
        </xdr:cNvPr>
        <xdr:cNvSpPr/>
      </xdr:nvSpPr>
      <xdr:spPr>
        <a:xfrm>
          <a:off x="1326515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7" name="正方形/長方形 846">
          <a:extLst>
            <a:ext uri="{FF2B5EF4-FFF2-40B4-BE49-F238E27FC236}">
              <a16:creationId xmlns:a16="http://schemas.microsoft.com/office/drawing/2014/main" id="{32A227F8-6274-4DC7-8F21-ECF1185B2368}"/>
            </a:ext>
          </a:extLst>
        </xdr:cNvPr>
        <xdr:cNvSpPr/>
      </xdr:nvSpPr>
      <xdr:spPr>
        <a:xfrm>
          <a:off x="1326515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8" name="正方形/長方形 847">
          <a:extLst>
            <a:ext uri="{FF2B5EF4-FFF2-40B4-BE49-F238E27FC236}">
              <a16:creationId xmlns:a16="http://schemas.microsoft.com/office/drawing/2014/main" id="{2E3AA21D-5386-4EB5-BE88-850F56E5BEB8}"/>
            </a:ext>
          </a:extLst>
        </xdr:cNvPr>
        <xdr:cNvSpPr/>
      </xdr:nvSpPr>
      <xdr:spPr>
        <a:xfrm>
          <a:off x="11207750" y="16148050"/>
          <a:ext cx="4248150"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9" name="テキスト ボックス 848">
          <a:extLst>
            <a:ext uri="{FF2B5EF4-FFF2-40B4-BE49-F238E27FC236}">
              <a16:creationId xmlns:a16="http://schemas.microsoft.com/office/drawing/2014/main" id="{ADF08EC9-B73E-4182-A1B7-B1ABC5C0FC1E}"/>
            </a:ext>
          </a:extLst>
        </xdr:cNvPr>
        <xdr:cNvSpPr txBox="1"/>
      </xdr:nvSpPr>
      <xdr:spPr>
        <a:xfrm>
          <a:off x="11169650" y="159639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0" name="直線コネクタ 849">
          <a:extLst>
            <a:ext uri="{FF2B5EF4-FFF2-40B4-BE49-F238E27FC236}">
              <a16:creationId xmlns:a16="http://schemas.microsoft.com/office/drawing/2014/main" id="{1F23ED47-07AA-400E-9A51-04140298809D}"/>
            </a:ext>
          </a:extLst>
        </xdr:cNvPr>
        <xdr:cNvCxnSpPr/>
      </xdr:nvCxnSpPr>
      <xdr:spPr>
        <a:xfrm>
          <a:off x="11207750" y="183451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1" name="テキスト ボックス 850">
          <a:extLst>
            <a:ext uri="{FF2B5EF4-FFF2-40B4-BE49-F238E27FC236}">
              <a16:creationId xmlns:a16="http://schemas.microsoft.com/office/drawing/2014/main" id="{D9BD8BD4-E4FC-466F-AE15-28A3A52A61A9}"/>
            </a:ext>
          </a:extLst>
        </xdr:cNvPr>
        <xdr:cNvSpPr txBox="1"/>
      </xdr:nvSpPr>
      <xdr:spPr>
        <a:xfrm>
          <a:off x="10797721" y="18209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2" name="直線コネクタ 851">
          <a:extLst>
            <a:ext uri="{FF2B5EF4-FFF2-40B4-BE49-F238E27FC236}">
              <a16:creationId xmlns:a16="http://schemas.microsoft.com/office/drawing/2014/main" id="{D14B3796-DB9A-4100-A981-62E049A391FE}"/>
            </a:ext>
          </a:extLst>
        </xdr:cNvPr>
        <xdr:cNvCxnSpPr/>
      </xdr:nvCxnSpPr>
      <xdr:spPr>
        <a:xfrm>
          <a:off x="11207750" y="18031279"/>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3" name="テキスト ボックス 852">
          <a:extLst>
            <a:ext uri="{FF2B5EF4-FFF2-40B4-BE49-F238E27FC236}">
              <a16:creationId xmlns:a16="http://schemas.microsoft.com/office/drawing/2014/main" id="{1C0568E0-3D6E-4874-834D-C8631EB2208E}"/>
            </a:ext>
          </a:extLst>
        </xdr:cNvPr>
        <xdr:cNvSpPr txBox="1"/>
      </xdr:nvSpPr>
      <xdr:spPr>
        <a:xfrm>
          <a:off x="10797721" y="178954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4" name="直線コネクタ 853">
          <a:extLst>
            <a:ext uri="{FF2B5EF4-FFF2-40B4-BE49-F238E27FC236}">
              <a16:creationId xmlns:a16="http://schemas.microsoft.com/office/drawing/2014/main" id="{5739C8EE-3468-44CF-9EE2-B3725EE2C676}"/>
            </a:ext>
          </a:extLst>
        </xdr:cNvPr>
        <xdr:cNvCxnSpPr/>
      </xdr:nvCxnSpPr>
      <xdr:spPr>
        <a:xfrm>
          <a:off x="11207750" y="1771740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5" name="テキスト ボックス 854">
          <a:extLst>
            <a:ext uri="{FF2B5EF4-FFF2-40B4-BE49-F238E27FC236}">
              <a16:creationId xmlns:a16="http://schemas.microsoft.com/office/drawing/2014/main" id="{37EB6850-16C2-453F-AA12-207DAB7CE43E}"/>
            </a:ext>
          </a:extLst>
        </xdr:cNvPr>
        <xdr:cNvSpPr txBox="1"/>
      </xdr:nvSpPr>
      <xdr:spPr>
        <a:xfrm>
          <a:off x="10842791" y="175815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6" name="直線コネクタ 855">
          <a:extLst>
            <a:ext uri="{FF2B5EF4-FFF2-40B4-BE49-F238E27FC236}">
              <a16:creationId xmlns:a16="http://schemas.microsoft.com/office/drawing/2014/main" id="{7AA90C57-AF65-4845-BCF3-73824DE2EC88}"/>
            </a:ext>
          </a:extLst>
        </xdr:cNvPr>
        <xdr:cNvCxnSpPr/>
      </xdr:nvCxnSpPr>
      <xdr:spPr>
        <a:xfrm>
          <a:off x="11207750" y="17403536"/>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7" name="テキスト ボックス 856">
          <a:extLst>
            <a:ext uri="{FF2B5EF4-FFF2-40B4-BE49-F238E27FC236}">
              <a16:creationId xmlns:a16="http://schemas.microsoft.com/office/drawing/2014/main" id="{5F4B24CE-8057-4670-B6BB-4F1220C94FC3}"/>
            </a:ext>
          </a:extLst>
        </xdr:cNvPr>
        <xdr:cNvSpPr txBox="1"/>
      </xdr:nvSpPr>
      <xdr:spPr>
        <a:xfrm>
          <a:off x="10842791" y="172676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8" name="直線コネクタ 857">
          <a:extLst>
            <a:ext uri="{FF2B5EF4-FFF2-40B4-BE49-F238E27FC236}">
              <a16:creationId xmlns:a16="http://schemas.microsoft.com/office/drawing/2014/main" id="{7958067F-7A5F-4ADF-A3BE-327B753F3037}"/>
            </a:ext>
          </a:extLst>
        </xdr:cNvPr>
        <xdr:cNvCxnSpPr/>
      </xdr:nvCxnSpPr>
      <xdr:spPr>
        <a:xfrm>
          <a:off x="11207750" y="1708966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9" name="テキスト ボックス 858">
          <a:extLst>
            <a:ext uri="{FF2B5EF4-FFF2-40B4-BE49-F238E27FC236}">
              <a16:creationId xmlns:a16="http://schemas.microsoft.com/office/drawing/2014/main" id="{2153AADD-7750-44CB-A861-351D37EA8020}"/>
            </a:ext>
          </a:extLst>
        </xdr:cNvPr>
        <xdr:cNvSpPr txBox="1"/>
      </xdr:nvSpPr>
      <xdr:spPr>
        <a:xfrm>
          <a:off x="10842791" y="169537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60" name="直線コネクタ 859">
          <a:extLst>
            <a:ext uri="{FF2B5EF4-FFF2-40B4-BE49-F238E27FC236}">
              <a16:creationId xmlns:a16="http://schemas.microsoft.com/office/drawing/2014/main" id="{49D50DAF-D38C-42AA-BEBC-F0929BD3A0B4}"/>
            </a:ext>
          </a:extLst>
        </xdr:cNvPr>
        <xdr:cNvCxnSpPr/>
      </xdr:nvCxnSpPr>
      <xdr:spPr>
        <a:xfrm>
          <a:off x="11207750" y="1677579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1" name="テキスト ボックス 860">
          <a:extLst>
            <a:ext uri="{FF2B5EF4-FFF2-40B4-BE49-F238E27FC236}">
              <a16:creationId xmlns:a16="http://schemas.microsoft.com/office/drawing/2014/main" id="{6289C46E-EA41-4AD9-A188-CA6B5D320418}"/>
            </a:ext>
          </a:extLst>
        </xdr:cNvPr>
        <xdr:cNvSpPr txBox="1"/>
      </xdr:nvSpPr>
      <xdr:spPr>
        <a:xfrm>
          <a:off x="10842791" y="16639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2" name="直線コネクタ 861">
          <a:extLst>
            <a:ext uri="{FF2B5EF4-FFF2-40B4-BE49-F238E27FC236}">
              <a16:creationId xmlns:a16="http://schemas.microsoft.com/office/drawing/2014/main" id="{1A04E7BE-7BB4-47CD-A85C-0B16D2AFDA0D}"/>
            </a:ext>
          </a:extLst>
        </xdr:cNvPr>
        <xdr:cNvCxnSpPr/>
      </xdr:nvCxnSpPr>
      <xdr:spPr>
        <a:xfrm>
          <a:off x="11207750" y="16461921"/>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3" name="テキスト ボックス 862">
          <a:extLst>
            <a:ext uri="{FF2B5EF4-FFF2-40B4-BE49-F238E27FC236}">
              <a16:creationId xmlns:a16="http://schemas.microsoft.com/office/drawing/2014/main" id="{A13C5191-1A00-4376-A50C-D5D59B291901}"/>
            </a:ext>
          </a:extLst>
        </xdr:cNvPr>
        <xdr:cNvSpPr txBox="1"/>
      </xdr:nvSpPr>
      <xdr:spPr>
        <a:xfrm>
          <a:off x="10906911" y="163260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4" name="直線コネクタ 863">
          <a:extLst>
            <a:ext uri="{FF2B5EF4-FFF2-40B4-BE49-F238E27FC236}">
              <a16:creationId xmlns:a16="http://schemas.microsoft.com/office/drawing/2014/main" id="{2E5AFA6E-7EEA-4B7B-9F67-887B1D7D840E}"/>
            </a:ext>
          </a:extLst>
        </xdr:cNvPr>
        <xdr:cNvCxnSpPr/>
      </xdr:nvCxnSpPr>
      <xdr:spPr>
        <a:xfrm>
          <a:off x="11207750" y="161480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5" name="【庁舎】&#10;有形固定資産減価償却率グラフ枠">
          <a:extLst>
            <a:ext uri="{FF2B5EF4-FFF2-40B4-BE49-F238E27FC236}">
              <a16:creationId xmlns:a16="http://schemas.microsoft.com/office/drawing/2014/main" id="{892B34AA-EFE5-40DB-A179-F73BCC2ED500}"/>
            </a:ext>
          </a:extLst>
        </xdr:cNvPr>
        <xdr:cNvSpPr/>
      </xdr:nvSpPr>
      <xdr:spPr>
        <a:xfrm>
          <a:off x="11207750" y="16148050"/>
          <a:ext cx="4248150"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149679</xdr:rowOff>
    </xdr:from>
    <xdr:to>
      <xdr:col>85</xdr:col>
      <xdr:colOff>126364</xdr:colOff>
      <xdr:row>109</xdr:row>
      <xdr:rowOff>35379</xdr:rowOff>
    </xdr:to>
    <xdr:cxnSp macro="">
      <xdr:nvCxnSpPr>
        <xdr:cNvPr id="866" name="直線コネクタ 865">
          <a:extLst>
            <a:ext uri="{FF2B5EF4-FFF2-40B4-BE49-F238E27FC236}">
              <a16:creationId xmlns:a16="http://schemas.microsoft.com/office/drawing/2014/main" id="{60BF8D94-2B64-49C1-80C3-18E1EAA3FF94}"/>
            </a:ext>
          </a:extLst>
        </xdr:cNvPr>
        <xdr:cNvCxnSpPr/>
      </xdr:nvCxnSpPr>
      <xdr:spPr>
        <a:xfrm flipV="1">
          <a:off x="14699614" y="16494579"/>
          <a:ext cx="0" cy="1536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867" name="【庁舎】&#10;有形固定資産減価償却率最小値テキスト">
          <a:extLst>
            <a:ext uri="{FF2B5EF4-FFF2-40B4-BE49-F238E27FC236}">
              <a16:creationId xmlns:a16="http://schemas.microsoft.com/office/drawing/2014/main" id="{581EAE02-1AC7-41C7-AD02-C1B5C077F375}"/>
            </a:ext>
          </a:extLst>
        </xdr:cNvPr>
        <xdr:cNvSpPr txBox="1"/>
      </xdr:nvSpPr>
      <xdr:spPr>
        <a:xfrm>
          <a:off x="14738350" y="18035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868" name="直線コネクタ 867">
          <a:extLst>
            <a:ext uri="{FF2B5EF4-FFF2-40B4-BE49-F238E27FC236}">
              <a16:creationId xmlns:a16="http://schemas.microsoft.com/office/drawing/2014/main" id="{7352381E-AC52-418C-B318-771787F6761D}"/>
            </a:ext>
          </a:extLst>
        </xdr:cNvPr>
        <xdr:cNvCxnSpPr/>
      </xdr:nvCxnSpPr>
      <xdr:spPr>
        <a:xfrm>
          <a:off x="14611350" y="1803127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96356</xdr:rowOff>
    </xdr:from>
    <xdr:ext cx="340478" cy="259045"/>
    <xdr:sp macro="" textlink="">
      <xdr:nvSpPr>
        <xdr:cNvPr id="869" name="【庁舎】&#10;有形固定資産減価償却率最大値テキスト">
          <a:extLst>
            <a:ext uri="{FF2B5EF4-FFF2-40B4-BE49-F238E27FC236}">
              <a16:creationId xmlns:a16="http://schemas.microsoft.com/office/drawing/2014/main" id="{E3B143A6-FD2D-43B9-B48C-B1D3DE5312B9}"/>
            </a:ext>
          </a:extLst>
        </xdr:cNvPr>
        <xdr:cNvSpPr txBox="1"/>
      </xdr:nvSpPr>
      <xdr:spPr>
        <a:xfrm>
          <a:off x="14738350" y="1627615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149679</xdr:rowOff>
    </xdr:from>
    <xdr:to>
      <xdr:col>86</xdr:col>
      <xdr:colOff>25400</xdr:colOff>
      <xdr:row>99</xdr:row>
      <xdr:rowOff>149679</xdr:rowOff>
    </xdr:to>
    <xdr:cxnSp macro="">
      <xdr:nvCxnSpPr>
        <xdr:cNvPr id="870" name="直線コネクタ 869">
          <a:extLst>
            <a:ext uri="{FF2B5EF4-FFF2-40B4-BE49-F238E27FC236}">
              <a16:creationId xmlns:a16="http://schemas.microsoft.com/office/drawing/2014/main" id="{57490A05-48F9-414D-8AA3-813C786F8B02}"/>
            </a:ext>
          </a:extLst>
        </xdr:cNvPr>
        <xdr:cNvCxnSpPr/>
      </xdr:nvCxnSpPr>
      <xdr:spPr>
        <a:xfrm>
          <a:off x="14611350" y="1649457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35214</xdr:rowOff>
    </xdr:from>
    <xdr:ext cx="405111" cy="259045"/>
    <xdr:sp macro="" textlink="">
      <xdr:nvSpPr>
        <xdr:cNvPr id="871" name="【庁舎】&#10;有形固定資産減価償却率平均値テキスト">
          <a:extLst>
            <a:ext uri="{FF2B5EF4-FFF2-40B4-BE49-F238E27FC236}">
              <a16:creationId xmlns:a16="http://schemas.microsoft.com/office/drawing/2014/main" id="{C65FF02A-6B5B-4288-B1AA-16CCAC477C93}"/>
            </a:ext>
          </a:extLst>
        </xdr:cNvPr>
        <xdr:cNvSpPr txBox="1"/>
      </xdr:nvSpPr>
      <xdr:spPr>
        <a:xfrm>
          <a:off x="14738350" y="1704051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12337</xdr:rowOff>
    </xdr:from>
    <xdr:to>
      <xdr:col>85</xdr:col>
      <xdr:colOff>177800</xdr:colOff>
      <xdr:row>104</xdr:row>
      <xdr:rowOff>113937</xdr:rowOff>
    </xdr:to>
    <xdr:sp macro="" textlink="">
      <xdr:nvSpPr>
        <xdr:cNvPr id="872" name="フローチャート: 判断 871">
          <a:extLst>
            <a:ext uri="{FF2B5EF4-FFF2-40B4-BE49-F238E27FC236}">
              <a16:creationId xmlns:a16="http://schemas.microsoft.com/office/drawing/2014/main" id="{1C504D5F-98CC-4F76-8C68-6608FE2E0A23}"/>
            </a:ext>
          </a:extLst>
        </xdr:cNvPr>
        <xdr:cNvSpPr/>
      </xdr:nvSpPr>
      <xdr:spPr>
        <a:xfrm>
          <a:off x="14649450" y="17182737"/>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9071</xdr:rowOff>
    </xdr:from>
    <xdr:to>
      <xdr:col>81</xdr:col>
      <xdr:colOff>101600</xdr:colOff>
      <xdr:row>104</xdr:row>
      <xdr:rowOff>110671</xdr:rowOff>
    </xdr:to>
    <xdr:sp macro="" textlink="">
      <xdr:nvSpPr>
        <xdr:cNvPr id="873" name="フローチャート: 判断 872">
          <a:extLst>
            <a:ext uri="{FF2B5EF4-FFF2-40B4-BE49-F238E27FC236}">
              <a16:creationId xmlns:a16="http://schemas.microsoft.com/office/drawing/2014/main" id="{35098572-DE70-49F9-9B65-1E04144C117D}"/>
            </a:ext>
          </a:extLst>
        </xdr:cNvPr>
        <xdr:cNvSpPr/>
      </xdr:nvSpPr>
      <xdr:spPr>
        <a:xfrm>
          <a:off x="13887450" y="17179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13970</xdr:rowOff>
    </xdr:from>
    <xdr:to>
      <xdr:col>76</xdr:col>
      <xdr:colOff>165100</xdr:colOff>
      <xdr:row>104</xdr:row>
      <xdr:rowOff>115570</xdr:rowOff>
    </xdr:to>
    <xdr:sp macro="" textlink="">
      <xdr:nvSpPr>
        <xdr:cNvPr id="874" name="フローチャート: 判断 873">
          <a:extLst>
            <a:ext uri="{FF2B5EF4-FFF2-40B4-BE49-F238E27FC236}">
              <a16:creationId xmlns:a16="http://schemas.microsoft.com/office/drawing/2014/main" id="{8E383037-2E00-4C87-976B-A7E33E66405B}"/>
            </a:ext>
          </a:extLst>
        </xdr:cNvPr>
        <xdr:cNvSpPr/>
      </xdr:nvSpPr>
      <xdr:spPr>
        <a:xfrm>
          <a:off x="13093700" y="17184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7438</xdr:rowOff>
    </xdr:from>
    <xdr:to>
      <xdr:col>72</xdr:col>
      <xdr:colOff>38100</xdr:colOff>
      <xdr:row>104</xdr:row>
      <xdr:rowOff>109038</xdr:rowOff>
    </xdr:to>
    <xdr:sp macro="" textlink="">
      <xdr:nvSpPr>
        <xdr:cNvPr id="875" name="フローチャート: 判断 874">
          <a:extLst>
            <a:ext uri="{FF2B5EF4-FFF2-40B4-BE49-F238E27FC236}">
              <a16:creationId xmlns:a16="http://schemas.microsoft.com/office/drawing/2014/main" id="{17C16AB8-B4FD-47BB-B820-82AEFA8D2E5A}"/>
            </a:ext>
          </a:extLst>
        </xdr:cNvPr>
        <xdr:cNvSpPr/>
      </xdr:nvSpPr>
      <xdr:spPr>
        <a:xfrm>
          <a:off x="12299950" y="1717783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38463</xdr:rowOff>
    </xdr:from>
    <xdr:to>
      <xdr:col>67</xdr:col>
      <xdr:colOff>101600</xdr:colOff>
      <xdr:row>104</xdr:row>
      <xdr:rowOff>140063</xdr:rowOff>
    </xdr:to>
    <xdr:sp macro="" textlink="">
      <xdr:nvSpPr>
        <xdr:cNvPr id="876" name="フローチャート: 判断 875">
          <a:extLst>
            <a:ext uri="{FF2B5EF4-FFF2-40B4-BE49-F238E27FC236}">
              <a16:creationId xmlns:a16="http://schemas.microsoft.com/office/drawing/2014/main" id="{28E4516A-F336-47B6-BFEE-9A5F0DE479D6}"/>
            </a:ext>
          </a:extLst>
        </xdr:cNvPr>
        <xdr:cNvSpPr/>
      </xdr:nvSpPr>
      <xdr:spPr>
        <a:xfrm>
          <a:off x="11487150" y="17208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DF03EC90-6871-4188-81FE-F88158899FD1}"/>
            </a:ext>
          </a:extLst>
        </xdr:cNvPr>
        <xdr:cNvSpPr txBox="1"/>
      </xdr:nvSpPr>
      <xdr:spPr>
        <a:xfrm>
          <a:off x="145288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99624034-AFB4-4A3D-8D65-5F75F982F9BF}"/>
            </a:ext>
          </a:extLst>
        </xdr:cNvPr>
        <xdr:cNvSpPr txBox="1"/>
      </xdr:nvSpPr>
      <xdr:spPr>
        <a:xfrm>
          <a:off x="137668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8B12342A-945F-43F5-AE10-55C28C5493E2}"/>
            </a:ext>
          </a:extLst>
        </xdr:cNvPr>
        <xdr:cNvSpPr txBox="1"/>
      </xdr:nvSpPr>
      <xdr:spPr>
        <a:xfrm>
          <a:off x="129730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335E390B-F361-4E7C-9798-D005C39CD0E5}"/>
            </a:ext>
          </a:extLst>
        </xdr:cNvPr>
        <xdr:cNvSpPr txBox="1"/>
      </xdr:nvSpPr>
      <xdr:spPr>
        <a:xfrm>
          <a:off x="121729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1" name="テキスト ボックス 880">
          <a:extLst>
            <a:ext uri="{FF2B5EF4-FFF2-40B4-BE49-F238E27FC236}">
              <a16:creationId xmlns:a16="http://schemas.microsoft.com/office/drawing/2014/main" id="{C74022E1-FD23-4C53-875E-8EEC97F8D9EF}"/>
            </a:ext>
          </a:extLst>
        </xdr:cNvPr>
        <xdr:cNvSpPr txBox="1"/>
      </xdr:nvSpPr>
      <xdr:spPr>
        <a:xfrm>
          <a:off x="113665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10705</xdr:rowOff>
    </xdr:from>
    <xdr:to>
      <xdr:col>85</xdr:col>
      <xdr:colOff>177800</xdr:colOff>
      <xdr:row>108</xdr:row>
      <xdr:rowOff>112305</xdr:rowOff>
    </xdr:to>
    <xdr:sp macro="" textlink="">
      <xdr:nvSpPr>
        <xdr:cNvPr id="882" name="楕円 881">
          <a:extLst>
            <a:ext uri="{FF2B5EF4-FFF2-40B4-BE49-F238E27FC236}">
              <a16:creationId xmlns:a16="http://schemas.microsoft.com/office/drawing/2014/main" id="{E3B36E1A-BEE6-447E-8521-2AF190B36D09}"/>
            </a:ext>
          </a:extLst>
        </xdr:cNvPr>
        <xdr:cNvSpPr/>
      </xdr:nvSpPr>
      <xdr:spPr>
        <a:xfrm>
          <a:off x="14649450" y="17841505"/>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160582</xdr:rowOff>
    </xdr:from>
    <xdr:ext cx="405111" cy="259045"/>
    <xdr:sp macro="" textlink="">
      <xdr:nvSpPr>
        <xdr:cNvPr id="883" name="【庁舎】&#10;有形固定資産減価償却率該当値テキスト">
          <a:extLst>
            <a:ext uri="{FF2B5EF4-FFF2-40B4-BE49-F238E27FC236}">
              <a16:creationId xmlns:a16="http://schemas.microsoft.com/office/drawing/2014/main" id="{EF9A008F-09AC-43B6-A011-A6B570E63925}"/>
            </a:ext>
          </a:extLst>
        </xdr:cNvPr>
        <xdr:cNvSpPr txBox="1"/>
      </xdr:nvSpPr>
      <xdr:spPr>
        <a:xfrm>
          <a:off x="14738350" y="17826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27032</xdr:rowOff>
    </xdr:from>
    <xdr:to>
      <xdr:col>81</xdr:col>
      <xdr:colOff>101600</xdr:colOff>
      <xdr:row>108</xdr:row>
      <xdr:rowOff>128632</xdr:rowOff>
    </xdr:to>
    <xdr:sp macro="" textlink="">
      <xdr:nvSpPr>
        <xdr:cNvPr id="884" name="楕円 883">
          <a:extLst>
            <a:ext uri="{FF2B5EF4-FFF2-40B4-BE49-F238E27FC236}">
              <a16:creationId xmlns:a16="http://schemas.microsoft.com/office/drawing/2014/main" id="{CDDF4BD0-34FA-48AD-9717-FBF88AC407F0}"/>
            </a:ext>
          </a:extLst>
        </xdr:cNvPr>
        <xdr:cNvSpPr/>
      </xdr:nvSpPr>
      <xdr:spPr>
        <a:xfrm>
          <a:off x="13887450" y="17857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61505</xdr:rowOff>
    </xdr:from>
    <xdr:to>
      <xdr:col>85</xdr:col>
      <xdr:colOff>127000</xdr:colOff>
      <xdr:row>108</xdr:row>
      <xdr:rowOff>77832</xdr:rowOff>
    </xdr:to>
    <xdr:cxnSp macro="">
      <xdr:nvCxnSpPr>
        <xdr:cNvPr id="885" name="直線コネクタ 884">
          <a:extLst>
            <a:ext uri="{FF2B5EF4-FFF2-40B4-BE49-F238E27FC236}">
              <a16:creationId xmlns:a16="http://schemas.microsoft.com/office/drawing/2014/main" id="{AC514542-705A-49D6-A850-5E810F96908C}"/>
            </a:ext>
          </a:extLst>
        </xdr:cNvPr>
        <xdr:cNvCxnSpPr/>
      </xdr:nvCxnSpPr>
      <xdr:spPr>
        <a:xfrm flipV="1">
          <a:off x="13938250" y="17892305"/>
          <a:ext cx="762000" cy="16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907</xdr:rowOff>
    </xdr:from>
    <xdr:to>
      <xdr:col>76</xdr:col>
      <xdr:colOff>165100</xdr:colOff>
      <xdr:row>108</xdr:row>
      <xdr:rowOff>102507</xdr:rowOff>
    </xdr:to>
    <xdr:sp macro="" textlink="">
      <xdr:nvSpPr>
        <xdr:cNvPr id="886" name="楕円 885">
          <a:extLst>
            <a:ext uri="{FF2B5EF4-FFF2-40B4-BE49-F238E27FC236}">
              <a16:creationId xmlns:a16="http://schemas.microsoft.com/office/drawing/2014/main" id="{B3453E6F-0664-400C-B4C3-12421B3DA01B}"/>
            </a:ext>
          </a:extLst>
        </xdr:cNvPr>
        <xdr:cNvSpPr/>
      </xdr:nvSpPr>
      <xdr:spPr>
        <a:xfrm>
          <a:off x="13093700" y="17831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51707</xdr:rowOff>
    </xdr:from>
    <xdr:to>
      <xdr:col>81</xdr:col>
      <xdr:colOff>50800</xdr:colOff>
      <xdr:row>108</xdr:row>
      <xdr:rowOff>77832</xdr:rowOff>
    </xdr:to>
    <xdr:cxnSp macro="">
      <xdr:nvCxnSpPr>
        <xdr:cNvPr id="887" name="直線コネクタ 886">
          <a:extLst>
            <a:ext uri="{FF2B5EF4-FFF2-40B4-BE49-F238E27FC236}">
              <a16:creationId xmlns:a16="http://schemas.microsoft.com/office/drawing/2014/main" id="{4BB15288-D40E-402E-BFEC-6504490948F6}"/>
            </a:ext>
          </a:extLst>
        </xdr:cNvPr>
        <xdr:cNvCxnSpPr/>
      </xdr:nvCxnSpPr>
      <xdr:spPr>
        <a:xfrm>
          <a:off x="13144500" y="17882507"/>
          <a:ext cx="79375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142966</xdr:rowOff>
    </xdr:from>
    <xdr:to>
      <xdr:col>72</xdr:col>
      <xdr:colOff>38100</xdr:colOff>
      <xdr:row>108</xdr:row>
      <xdr:rowOff>73116</xdr:rowOff>
    </xdr:to>
    <xdr:sp macro="" textlink="">
      <xdr:nvSpPr>
        <xdr:cNvPr id="888" name="楕円 887">
          <a:extLst>
            <a:ext uri="{FF2B5EF4-FFF2-40B4-BE49-F238E27FC236}">
              <a16:creationId xmlns:a16="http://schemas.microsoft.com/office/drawing/2014/main" id="{BEC618C2-EED3-4428-ADB8-6F4BC23BFB64}"/>
            </a:ext>
          </a:extLst>
        </xdr:cNvPr>
        <xdr:cNvSpPr/>
      </xdr:nvSpPr>
      <xdr:spPr>
        <a:xfrm>
          <a:off x="12299950" y="1780866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22316</xdr:rowOff>
    </xdr:from>
    <xdr:to>
      <xdr:col>76</xdr:col>
      <xdr:colOff>114300</xdr:colOff>
      <xdr:row>108</xdr:row>
      <xdr:rowOff>51707</xdr:rowOff>
    </xdr:to>
    <xdr:cxnSp macro="">
      <xdr:nvCxnSpPr>
        <xdr:cNvPr id="889" name="直線コネクタ 888">
          <a:extLst>
            <a:ext uri="{FF2B5EF4-FFF2-40B4-BE49-F238E27FC236}">
              <a16:creationId xmlns:a16="http://schemas.microsoft.com/office/drawing/2014/main" id="{0049A034-C77D-4944-AD77-D89B53B05C94}"/>
            </a:ext>
          </a:extLst>
        </xdr:cNvPr>
        <xdr:cNvCxnSpPr/>
      </xdr:nvCxnSpPr>
      <xdr:spPr>
        <a:xfrm>
          <a:off x="12344400" y="17853116"/>
          <a:ext cx="8001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115207</xdr:rowOff>
    </xdr:from>
    <xdr:to>
      <xdr:col>67</xdr:col>
      <xdr:colOff>101600</xdr:colOff>
      <xdr:row>108</xdr:row>
      <xdr:rowOff>45357</xdr:rowOff>
    </xdr:to>
    <xdr:sp macro="" textlink="">
      <xdr:nvSpPr>
        <xdr:cNvPr id="890" name="楕円 889">
          <a:extLst>
            <a:ext uri="{FF2B5EF4-FFF2-40B4-BE49-F238E27FC236}">
              <a16:creationId xmlns:a16="http://schemas.microsoft.com/office/drawing/2014/main" id="{3C2C7100-A0BD-4376-BCB7-7F7FB3F86162}"/>
            </a:ext>
          </a:extLst>
        </xdr:cNvPr>
        <xdr:cNvSpPr/>
      </xdr:nvSpPr>
      <xdr:spPr>
        <a:xfrm>
          <a:off x="11487150" y="1778090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166007</xdr:rowOff>
    </xdr:from>
    <xdr:to>
      <xdr:col>71</xdr:col>
      <xdr:colOff>177800</xdr:colOff>
      <xdr:row>108</xdr:row>
      <xdr:rowOff>22316</xdr:rowOff>
    </xdr:to>
    <xdr:cxnSp macro="">
      <xdr:nvCxnSpPr>
        <xdr:cNvPr id="891" name="直線コネクタ 890">
          <a:extLst>
            <a:ext uri="{FF2B5EF4-FFF2-40B4-BE49-F238E27FC236}">
              <a16:creationId xmlns:a16="http://schemas.microsoft.com/office/drawing/2014/main" id="{C2AC97FB-F24E-4EBE-9A45-DB171E799DF6}"/>
            </a:ext>
          </a:extLst>
        </xdr:cNvPr>
        <xdr:cNvCxnSpPr/>
      </xdr:nvCxnSpPr>
      <xdr:spPr>
        <a:xfrm>
          <a:off x="11537950" y="17831707"/>
          <a:ext cx="806450" cy="21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127198</xdr:rowOff>
    </xdr:from>
    <xdr:ext cx="405111" cy="259045"/>
    <xdr:sp macro="" textlink="">
      <xdr:nvSpPr>
        <xdr:cNvPr id="892" name="n_1aveValue【庁舎】&#10;有形固定資産減価償却率">
          <a:extLst>
            <a:ext uri="{FF2B5EF4-FFF2-40B4-BE49-F238E27FC236}">
              <a16:creationId xmlns:a16="http://schemas.microsoft.com/office/drawing/2014/main" id="{EB3B93F4-D9BE-4F77-B490-0E0507BD0CD8}"/>
            </a:ext>
          </a:extLst>
        </xdr:cNvPr>
        <xdr:cNvSpPr txBox="1"/>
      </xdr:nvSpPr>
      <xdr:spPr>
        <a:xfrm>
          <a:off x="13742044" y="169673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132097</xdr:rowOff>
    </xdr:from>
    <xdr:ext cx="405111" cy="259045"/>
    <xdr:sp macro="" textlink="">
      <xdr:nvSpPr>
        <xdr:cNvPr id="893" name="n_2aveValue【庁舎】&#10;有形固定資産減価償却率">
          <a:extLst>
            <a:ext uri="{FF2B5EF4-FFF2-40B4-BE49-F238E27FC236}">
              <a16:creationId xmlns:a16="http://schemas.microsoft.com/office/drawing/2014/main" id="{979AAA95-E15D-4E5B-9CAF-05220BA552DF}"/>
            </a:ext>
          </a:extLst>
        </xdr:cNvPr>
        <xdr:cNvSpPr txBox="1"/>
      </xdr:nvSpPr>
      <xdr:spPr>
        <a:xfrm>
          <a:off x="12960994" y="16972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125565</xdr:rowOff>
    </xdr:from>
    <xdr:ext cx="405111" cy="259045"/>
    <xdr:sp macro="" textlink="">
      <xdr:nvSpPr>
        <xdr:cNvPr id="894" name="n_3aveValue【庁舎】&#10;有形固定資産減価償却率">
          <a:extLst>
            <a:ext uri="{FF2B5EF4-FFF2-40B4-BE49-F238E27FC236}">
              <a16:creationId xmlns:a16="http://schemas.microsoft.com/office/drawing/2014/main" id="{23BEBCA1-DB67-40CF-B77A-37381BC6669D}"/>
            </a:ext>
          </a:extLst>
        </xdr:cNvPr>
        <xdr:cNvSpPr txBox="1"/>
      </xdr:nvSpPr>
      <xdr:spPr>
        <a:xfrm>
          <a:off x="12167244" y="169657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156590</xdr:rowOff>
    </xdr:from>
    <xdr:ext cx="405111" cy="259045"/>
    <xdr:sp macro="" textlink="">
      <xdr:nvSpPr>
        <xdr:cNvPr id="895" name="n_4aveValue【庁舎】&#10;有形固定資産減価償却率">
          <a:extLst>
            <a:ext uri="{FF2B5EF4-FFF2-40B4-BE49-F238E27FC236}">
              <a16:creationId xmlns:a16="http://schemas.microsoft.com/office/drawing/2014/main" id="{2CA942BB-CB6B-4545-A1B1-A74EDB4BA19E}"/>
            </a:ext>
          </a:extLst>
        </xdr:cNvPr>
        <xdr:cNvSpPr txBox="1"/>
      </xdr:nvSpPr>
      <xdr:spPr>
        <a:xfrm>
          <a:off x="11354444" y="169967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119759</xdr:rowOff>
    </xdr:from>
    <xdr:ext cx="405111" cy="259045"/>
    <xdr:sp macro="" textlink="">
      <xdr:nvSpPr>
        <xdr:cNvPr id="896" name="n_1mainValue【庁舎】&#10;有形固定資産減価償却率">
          <a:extLst>
            <a:ext uri="{FF2B5EF4-FFF2-40B4-BE49-F238E27FC236}">
              <a16:creationId xmlns:a16="http://schemas.microsoft.com/office/drawing/2014/main" id="{F6BAF4F9-4AC3-439F-8884-FAF0B16D4814}"/>
            </a:ext>
          </a:extLst>
        </xdr:cNvPr>
        <xdr:cNvSpPr txBox="1"/>
      </xdr:nvSpPr>
      <xdr:spPr>
        <a:xfrm>
          <a:off x="13742044" y="179505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93634</xdr:rowOff>
    </xdr:from>
    <xdr:ext cx="405111" cy="259045"/>
    <xdr:sp macro="" textlink="">
      <xdr:nvSpPr>
        <xdr:cNvPr id="897" name="n_2mainValue【庁舎】&#10;有形固定資産減価償却率">
          <a:extLst>
            <a:ext uri="{FF2B5EF4-FFF2-40B4-BE49-F238E27FC236}">
              <a16:creationId xmlns:a16="http://schemas.microsoft.com/office/drawing/2014/main" id="{28A7F345-6093-4AD2-A00E-898292A6AFBE}"/>
            </a:ext>
          </a:extLst>
        </xdr:cNvPr>
        <xdr:cNvSpPr txBox="1"/>
      </xdr:nvSpPr>
      <xdr:spPr>
        <a:xfrm>
          <a:off x="12960994" y="179244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64243</xdr:rowOff>
    </xdr:from>
    <xdr:ext cx="405111" cy="259045"/>
    <xdr:sp macro="" textlink="">
      <xdr:nvSpPr>
        <xdr:cNvPr id="898" name="n_3mainValue【庁舎】&#10;有形固定資産減価償却率">
          <a:extLst>
            <a:ext uri="{FF2B5EF4-FFF2-40B4-BE49-F238E27FC236}">
              <a16:creationId xmlns:a16="http://schemas.microsoft.com/office/drawing/2014/main" id="{38336973-609B-479D-822C-900EB1A7FAA8}"/>
            </a:ext>
          </a:extLst>
        </xdr:cNvPr>
        <xdr:cNvSpPr txBox="1"/>
      </xdr:nvSpPr>
      <xdr:spPr>
        <a:xfrm>
          <a:off x="12167244" y="178950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36484</xdr:rowOff>
    </xdr:from>
    <xdr:ext cx="405111" cy="259045"/>
    <xdr:sp macro="" textlink="">
      <xdr:nvSpPr>
        <xdr:cNvPr id="899" name="n_4mainValue【庁舎】&#10;有形固定資産減価償却率">
          <a:extLst>
            <a:ext uri="{FF2B5EF4-FFF2-40B4-BE49-F238E27FC236}">
              <a16:creationId xmlns:a16="http://schemas.microsoft.com/office/drawing/2014/main" id="{1E88F524-EDF0-4D9A-B7E6-AC694F87D610}"/>
            </a:ext>
          </a:extLst>
        </xdr:cNvPr>
        <xdr:cNvSpPr txBox="1"/>
      </xdr:nvSpPr>
      <xdr:spPr>
        <a:xfrm>
          <a:off x="11354444" y="178672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0" name="正方形/長方形 899">
          <a:extLst>
            <a:ext uri="{FF2B5EF4-FFF2-40B4-BE49-F238E27FC236}">
              <a16:creationId xmlns:a16="http://schemas.microsoft.com/office/drawing/2014/main" id="{02D2DE08-A966-4159-91C1-BE018421508B}"/>
            </a:ext>
          </a:extLst>
        </xdr:cNvPr>
        <xdr:cNvSpPr/>
      </xdr:nvSpPr>
      <xdr:spPr>
        <a:xfrm>
          <a:off x="16459200" y="15043150"/>
          <a:ext cx="426720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1" name="正方形/長方形 900">
          <a:extLst>
            <a:ext uri="{FF2B5EF4-FFF2-40B4-BE49-F238E27FC236}">
              <a16:creationId xmlns:a16="http://schemas.microsoft.com/office/drawing/2014/main" id="{2566EAB9-9CA5-4E4A-88E0-6C431CF82F5F}"/>
            </a:ext>
          </a:extLst>
        </xdr:cNvPr>
        <xdr:cNvSpPr/>
      </xdr:nvSpPr>
      <xdr:spPr>
        <a:xfrm>
          <a:off x="165862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2" name="正方形/長方形 901">
          <a:extLst>
            <a:ext uri="{FF2B5EF4-FFF2-40B4-BE49-F238E27FC236}">
              <a16:creationId xmlns:a16="http://schemas.microsoft.com/office/drawing/2014/main" id="{3055A8BF-99F7-4DCD-9986-A19102A8EFBF}"/>
            </a:ext>
          </a:extLst>
        </xdr:cNvPr>
        <xdr:cNvSpPr/>
      </xdr:nvSpPr>
      <xdr:spPr>
        <a:xfrm>
          <a:off x="165862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3" name="正方形/長方形 902">
          <a:extLst>
            <a:ext uri="{FF2B5EF4-FFF2-40B4-BE49-F238E27FC236}">
              <a16:creationId xmlns:a16="http://schemas.microsoft.com/office/drawing/2014/main" id="{D13BBB54-0C05-498F-8BA1-987B998434E6}"/>
            </a:ext>
          </a:extLst>
        </xdr:cNvPr>
        <xdr:cNvSpPr/>
      </xdr:nvSpPr>
      <xdr:spPr>
        <a:xfrm>
          <a:off x="174879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4" name="正方形/長方形 903">
          <a:extLst>
            <a:ext uri="{FF2B5EF4-FFF2-40B4-BE49-F238E27FC236}">
              <a16:creationId xmlns:a16="http://schemas.microsoft.com/office/drawing/2014/main" id="{9046A086-E4E5-4186-A830-521BD79A9DB1}"/>
            </a:ext>
          </a:extLst>
        </xdr:cNvPr>
        <xdr:cNvSpPr/>
      </xdr:nvSpPr>
      <xdr:spPr>
        <a:xfrm>
          <a:off x="174879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5" name="正方形/長方形 904">
          <a:extLst>
            <a:ext uri="{FF2B5EF4-FFF2-40B4-BE49-F238E27FC236}">
              <a16:creationId xmlns:a16="http://schemas.microsoft.com/office/drawing/2014/main" id="{03138981-7258-4FE3-81DA-EC250AE2E3A7}"/>
            </a:ext>
          </a:extLst>
        </xdr:cNvPr>
        <xdr:cNvSpPr/>
      </xdr:nvSpPr>
      <xdr:spPr>
        <a:xfrm>
          <a:off x="185166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6" name="正方形/長方形 905">
          <a:extLst>
            <a:ext uri="{FF2B5EF4-FFF2-40B4-BE49-F238E27FC236}">
              <a16:creationId xmlns:a16="http://schemas.microsoft.com/office/drawing/2014/main" id="{60CE167C-6826-4208-96CA-14F919DB836E}"/>
            </a:ext>
          </a:extLst>
        </xdr:cNvPr>
        <xdr:cNvSpPr/>
      </xdr:nvSpPr>
      <xdr:spPr>
        <a:xfrm>
          <a:off x="185166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7" name="正方形/長方形 906">
          <a:extLst>
            <a:ext uri="{FF2B5EF4-FFF2-40B4-BE49-F238E27FC236}">
              <a16:creationId xmlns:a16="http://schemas.microsoft.com/office/drawing/2014/main" id="{2F9C9201-FABF-4334-B0EC-F3CF9BE418A5}"/>
            </a:ext>
          </a:extLst>
        </xdr:cNvPr>
        <xdr:cNvSpPr/>
      </xdr:nvSpPr>
      <xdr:spPr>
        <a:xfrm>
          <a:off x="16459200" y="16148050"/>
          <a:ext cx="4267200"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8" name="テキスト ボックス 907">
          <a:extLst>
            <a:ext uri="{FF2B5EF4-FFF2-40B4-BE49-F238E27FC236}">
              <a16:creationId xmlns:a16="http://schemas.microsoft.com/office/drawing/2014/main" id="{5B005900-A0B4-407C-9C1E-8AF9CE224EA0}"/>
            </a:ext>
          </a:extLst>
        </xdr:cNvPr>
        <xdr:cNvSpPr txBox="1"/>
      </xdr:nvSpPr>
      <xdr:spPr>
        <a:xfrm>
          <a:off x="16440150" y="159639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9" name="直線コネクタ 908">
          <a:extLst>
            <a:ext uri="{FF2B5EF4-FFF2-40B4-BE49-F238E27FC236}">
              <a16:creationId xmlns:a16="http://schemas.microsoft.com/office/drawing/2014/main" id="{333AA40C-06D4-44E6-9094-2707FBDB6B25}"/>
            </a:ext>
          </a:extLst>
        </xdr:cNvPr>
        <xdr:cNvCxnSpPr/>
      </xdr:nvCxnSpPr>
      <xdr:spPr>
        <a:xfrm>
          <a:off x="16459200" y="18345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10" name="直線コネクタ 909">
          <a:extLst>
            <a:ext uri="{FF2B5EF4-FFF2-40B4-BE49-F238E27FC236}">
              <a16:creationId xmlns:a16="http://schemas.microsoft.com/office/drawing/2014/main" id="{1DB23255-1424-4570-9C10-E34DEA0C0E90}"/>
            </a:ext>
          </a:extLst>
        </xdr:cNvPr>
        <xdr:cNvCxnSpPr/>
      </xdr:nvCxnSpPr>
      <xdr:spPr>
        <a:xfrm>
          <a:off x="16459200" y="17983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11" name="テキスト ボックス 910">
          <a:extLst>
            <a:ext uri="{FF2B5EF4-FFF2-40B4-BE49-F238E27FC236}">
              <a16:creationId xmlns:a16="http://schemas.microsoft.com/office/drawing/2014/main" id="{A3622503-086E-46A3-B206-9ED7A4A42B4F}"/>
            </a:ext>
          </a:extLst>
        </xdr:cNvPr>
        <xdr:cNvSpPr txBox="1"/>
      </xdr:nvSpPr>
      <xdr:spPr>
        <a:xfrm>
          <a:off x="16049171" y="178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12" name="直線コネクタ 911">
          <a:extLst>
            <a:ext uri="{FF2B5EF4-FFF2-40B4-BE49-F238E27FC236}">
              <a16:creationId xmlns:a16="http://schemas.microsoft.com/office/drawing/2014/main" id="{ED8BE870-71EC-41EF-9E99-9097ADFDFA5A}"/>
            </a:ext>
          </a:extLst>
        </xdr:cNvPr>
        <xdr:cNvCxnSpPr/>
      </xdr:nvCxnSpPr>
      <xdr:spPr>
        <a:xfrm>
          <a:off x="16459200" y="17614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13" name="テキスト ボックス 912">
          <a:extLst>
            <a:ext uri="{FF2B5EF4-FFF2-40B4-BE49-F238E27FC236}">
              <a16:creationId xmlns:a16="http://schemas.microsoft.com/office/drawing/2014/main" id="{3E7D77F3-D9B1-4019-B4F9-77C35E4E1EA6}"/>
            </a:ext>
          </a:extLst>
        </xdr:cNvPr>
        <xdr:cNvSpPr txBox="1"/>
      </xdr:nvSpPr>
      <xdr:spPr>
        <a:xfrm>
          <a:off x="16049171" y="17479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14" name="直線コネクタ 913">
          <a:extLst>
            <a:ext uri="{FF2B5EF4-FFF2-40B4-BE49-F238E27FC236}">
              <a16:creationId xmlns:a16="http://schemas.microsoft.com/office/drawing/2014/main" id="{06B59F56-3630-46E9-91EA-7A7CF0750FD0}"/>
            </a:ext>
          </a:extLst>
        </xdr:cNvPr>
        <xdr:cNvCxnSpPr/>
      </xdr:nvCxnSpPr>
      <xdr:spPr>
        <a:xfrm>
          <a:off x="16459200" y="17246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15" name="テキスト ボックス 914">
          <a:extLst>
            <a:ext uri="{FF2B5EF4-FFF2-40B4-BE49-F238E27FC236}">
              <a16:creationId xmlns:a16="http://schemas.microsoft.com/office/drawing/2014/main" id="{AB37229A-E6C0-4560-990E-5E60A86D8E04}"/>
            </a:ext>
          </a:extLst>
        </xdr:cNvPr>
        <xdr:cNvSpPr txBox="1"/>
      </xdr:nvSpPr>
      <xdr:spPr>
        <a:xfrm>
          <a:off x="16049171" y="17110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16" name="直線コネクタ 915">
          <a:extLst>
            <a:ext uri="{FF2B5EF4-FFF2-40B4-BE49-F238E27FC236}">
              <a16:creationId xmlns:a16="http://schemas.microsoft.com/office/drawing/2014/main" id="{517D94DF-C163-4AE0-8710-5EA788086BAB}"/>
            </a:ext>
          </a:extLst>
        </xdr:cNvPr>
        <xdr:cNvCxnSpPr/>
      </xdr:nvCxnSpPr>
      <xdr:spPr>
        <a:xfrm>
          <a:off x="16459200" y="16878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17" name="テキスト ボックス 916">
          <a:extLst>
            <a:ext uri="{FF2B5EF4-FFF2-40B4-BE49-F238E27FC236}">
              <a16:creationId xmlns:a16="http://schemas.microsoft.com/office/drawing/2014/main" id="{29B18D3A-ED15-4B17-9C84-E3A9CD5FD657}"/>
            </a:ext>
          </a:extLst>
        </xdr:cNvPr>
        <xdr:cNvSpPr txBox="1"/>
      </xdr:nvSpPr>
      <xdr:spPr>
        <a:xfrm>
          <a:off x="16049171" y="16742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18" name="直線コネクタ 917">
          <a:extLst>
            <a:ext uri="{FF2B5EF4-FFF2-40B4-BE49-F238E27FC236}">
              <a16:creationId xmlns:a16="http://schemas.microsoft.com/office/drawing/2014/main" id="{F0988724-AC9E-4695-BD83-5D2A5433A38D}"/>
            </a:ext>
          </a:extLst>
        </xdr:cNvPr>
        <xdr:cNvCxnSpPr/>
      </xdr:nvCxnSpPr>
      <xdr:spPr>
        <a:xfrm>
          <a:off x="16459200" y="1651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19" name="テキスト ボックス 918">
          <a:extLst>
            <a:ext uri="{FF2B5EF4-FFF2-40B4-BE49-F238E27FC236}">
              <a16:creationId xmlns:a16="http://schemas.microsoft.com/office/drawing/2014/main" id="{8C4E3A1D-07D3-460F-BCE7-157C194A5DDF}"/>
            </a:ext>
          </a:extLst>
        </xdr:cNvPr>
        <xdr:cNvSpPr txBox="1"/>
      </xdr:nvSpPr>
      <xdr:spPr>
        <a:xfrm>
          <a:off x="16049171" y="16374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0" name="直線コネクタ 919">
          <a:extLst>
            <a:ext uri="{FF2B5EF4-FFF2-40B4-BE49-F238E27FC236}">
              <a16:creationId xmlns:a16="http://schemas.microsoft.com/office/drawing/2014/main" id="{4A380D84-ABCC-4BEC-933F-374AC3406FDD}"/>
            </a:ext>
          </a:extLst>
        </xdr:cNvPr>
        <xdr:cNvCxnSpPr/>
      </xdr:nvCxnSpPr>
      <xdr:spPr>
        <a:xfrm>
          <a:off x="16459200" y="16148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1" name="テキスト ボックス 920">
          <a:extLst>
            <a:ext uri="{FF2B5EF4-FFF2-40B4-BE49-F238E27FC236}">
              <a16:creationId xmlns:a16="http://schemas.microsoft.com/office/drawing/2014/main" id="{A35BC60E-006D-45B7-A6AB-91F4B4A24CB4}"/>
            </a:ext>
          </a:extLst>
        </xdr:cNvPr>
        <xdr:cNvSpPr txBox="1"/>
      </xdr:nvSpPr>
      <xdr:spPr>
        <a:xfrm>
          <a:off x="16049171" y="16012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2" name="【庁舎】&#10;一人当たり面積グラフ枠">
          <a:extLst>
            <a:ext uri="{FF2B5EF4-FFF2-40B4-BE49-F238E27FC236}">
              <a16:creationId xmlns:a16="http://schemas.microsoft.com/office/drawing/2014/main" id="{B16290D5-6916-4D92-87AD-5AD55D6D4DD7}"/>
            </a:ext>
          </a:extLst>
        </xdr:cNvPr>
        <xdr:cNvSpPr/>
      </xdr:nvSpPr>
      <xdr:spPr>
        <a:xfrm>
          <a:off x="16459200" y="16148050"/>
          <a:ext cx="4267200"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163830</xdr:rowOff>
    </xdr:from>
    <xdr:to>
      <xdr:col>116</xdr:col>
      <xdr:colOff>62864</xdr:colOff>
      <xdr:row>107</xdr:row>
      <xdr:rowOff>148589</xdr:rowOff>
    </xdr:to>
    <xdr:cxnSp macro="">
      <xdr:nvCxnSpPr>
        <xdr:cNvPr id="923" name="直線コネクタ 922">
          <a:extLst>
            <a:ext uri="{FF2B5EF4-FFF2-40B4-BE49-F238E27FC236}">
              <a16:creationId xmlns:a16="http://schemas.microsoft.com/office/drawing/2014/main" id="{BE48AADF-2DE0-4C6B-8E55-E3AB17B4BB7C}"/>
            </a:ext>
          </a:extLst>
        </xdr:cNvPr>
        <xdr:cNvCxnSpPr/>
      </xdr:nvCxnSpPr>
      <xdr:spPr>
        <a:xfrm flipV="1">
          <a:off x="19951064" y="16508730"/>
          <a:ext cx="0" cy="13055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152416</xdr:rowOff>
    </xdr:from>
    <xdr:ext cx="469744" cy="259045"/>
    <xdr:sp macro="" textlink="">
      <xdr:nvSpPr>
        <xdr:cNvPr id="924" name="【庁舎】&#10;一人当たり面積最小値テキスト">
          <a:extLst>
            <a:ext uri="{FF2B5EF4-FFF2-40B4-BE49-F238E27FC236}">
              <a16:creationId xmlns:a16="http://schemas.microsoft.com/office/drawing/2014/main" id="{DED0108B-9947-4802-AEA7-5CA2B10C660D}"/>
            </a:ext>
          </a:extLst>
        </xdr:cNvPr>
        <xdr:cNvSpPr txBox="1"/>
      </xdr:nvSpPr>
      <xdr:spPr>
        <a:xfrm>
          <a:off x="19989800" y="17818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148589</xdr:rowOff>
    </xdr:from>
    <xdr:to>
      <xdr:col>116</xdr:col>
      <xdr:colOff>152400</xdr:colOff>
      <xdr:row>107</xdr:row>
      <xdr:rowOff>148589</xdr:rowOff>
    </xdr:to>
    <xdr:cxnSp macro="">
      <xdr:nvCxnSpPr>
        <xdr:cNvPr id="925" name="直線コネクタ 924">
          <a:extLst>
            <a:ext uri="{FF2B5EF4-FFF2-40B4-BE49-F238E27FC236}">
              <a16:creationId xmlns:a16="http://schemas.microsoft.com/office/drawing/2014/main" id="{BBE509E3-9451-4473-95B6-E17C05111B46}"/>
            </a:ext>
          </a:extLst>
        </xdr:cNvPr>
        <xdr:cNvCxnSpPr/>
      </xdr:nvCxnSpPr>
      <xdr:spPr>
        <a:xfrm>
          <a:off x="19881850" y="1781428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110507</xdr:rowOff>
    </xdr:from>
    <xdr:ext cx="469744" cy="259045"/>
    <xdr:sp macro="" textlink="">
      <xdr:nvSpPr>
        <xdr:cNvPr id="926" name="【庁舎】&#10;一人当たり面積最大値テキスト">
          <a:extLst>
            <a:ext uri="{FF2B5EF4-FFF2-40B4-BE49-F238E27FC236}">
              <a16:creationId xmlns:a16="http://schemas.microsoft.com/office/drawing/2014/main" id="{123E89ED-B9D9-46C5-800C-A432413C3962}"/>
            </a:ext>
          </a:extLst>
        </xdr:cNvPr>
        <xdr:cNvSpPr txBox="1"/>
      </xdr:nvSpPr>
      <xdr:spPr>
        <a:xfrm>
          <a:off x="19989800" y="16290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163830</xdr:rowOff>
    </xdr:from>
    <xdr:to>
      <xdr:col>116</xdr:col>
      <xdr:colOff>152400</xdr:colOff>
      <xdr:row>99</xdr:row>
      <xdr:rowOff>163830</xdr:rowOff>
    </xdr:to>
    <xdr:cxnSp macro="">
      <xdr:nvCxnSpPr>
        <xdr:cNvPr id="927" name="直線コネクタ 926">
          <a:extLst>
            <a:ext uri="{FF2B5EF4-FFF2-40B4-BE49-F238E27FC236}">
              <a16:creationId xmlns:a16="http://schemas.microsoft.com/office/drawing/2014/main" id="{128A703C-1918-4B3A-B469-7EF228B1C0B9}"/>
            </a:ext>
          </a:extLst>
        </xdr:cNvPr>
        <xdr:cNvCxnSpPr/>
      </xdr:nvCxnSpPr>
      <xdr:spPr>
        <a:xfrm>
          <a:off x="19881850" y="1650873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82566</xdr:rowOff>
    </xdr:from>
    <xdr:ext cx="469744" cy="259045"/>
    <xdr:sp macro="" textlink="">
      <xdr:nvSpPr>
        <xdr:cNvPr id="928" name="【庁舎】&#10;一人当たり面積平均値テキスト">
          <a:extLst>
            <a:ext uri="{FF2B5EF4-FFF2-40B4-BE49-F238E27FC236}">
              <a16:creationId xmlns:a16="http://schemas.microsoft.com/office/drawing/2014/main" id="{2ACA6B63-29DC-4A37-9CCF-15C09285E34B}"/>
            </a:ext>
          </a:extLst>
        </xdr:cNvPr>
        <xdr:cNvSpPr txBox="1"/>
      </xdr:nvSpPr>
      <xdr:spPr>
        <a:xfrm>
          <a:off x="19989800" y="174180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104139</xdr:rowOff>
    </xdr:from>
    <xdr:to>
      <xdr:col>116</xdr:col>
      <xdr:colOff>114300</xdr:colOff>
      <xdr:row>106</xdr:row>
      <xdr:rowOff>34289</xdr:rowOff>
    </xdr:to>
    <xdr:sp macro="" textlink="">
      <xdr:nvSpPr>
        <xdr:cNvPr id="929" name="フローチャート: 判断 928">
          <a:extLst>
            <a:ext uri="{FF2B5EF4-FFF2-40B4-BE49-F238E27FC236}">
              <a16:creationId xmlns:a16="http://schemas.microsoft.com/office/drawing/2014/main" id="{4386000F-9151-4D26-85EA-77C19B97AB98}"/>
            </a:ext>
          </a:extLst>
        </xdr:cNvPr>
        <xdr:cNvSpPr/>
      </xdr:nvSpPr>
      <xdr:spPr>
        <a:xfrm>
          <a:off x="19900900" y="1743963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118111</xdr:rowOff>
    </xdr:from>
    <xdr:to>
      <xdr:col>112</xdr:col>
      <xdr:colOff>38100</xdr:colOff>
      <xdr:row>106</xdr:row>
      <xdr:rowOff>48261</xdr:rowOff>
    </xdr:to>
    <xdr:sp macro="" textlink="">
      <xdr:nvSpPr>
        <xdr:cNvPr id="930" name="フローチャート: 判断 929">
          <a:extLst>
            <a:ext uri="{FF2B5EF4-FFF2-40B4-BE49-F238E27FC236}">
              <a16:creationId xmlns:a16="http://schemas.microsoft.com/office/drawing/2014/main" id="{5EAD7164-46B1-4FAA-9CF6-7FEDDCC9CA8A}"/>
            </a:ext>
          </a:extLst>
        </xdr:cNvPr>
        <xdr:cNvSpPr/>
      </xdr:nvSpPr>
      <xdr:spPr>
        <a:xfrm>
          <a:off x="19157950" y="1745361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124461</xdr:rowOff>
    </xdr:from>
    <xdr:to>
      <xdr:col>107</xdr:col>
      <xdr:colOff>101600</xdr:colOff>
      <xdr:row>106</xdr:row>
      <xdr:rowOff>54611</xdr:rowOff>
    </xdr:to>
    <xdr:sp macro="" textlink="">
      <xdr:nvSpPr>
        <xdr:cNvPr id="931" name="フローチャート: 判断 930">
          <a:extLst>
            <a:ext uri="{FF2B5EF4-FFF2-40B4-BE49-F238E27FC236}">
              <a16:creationId xmlns:a16="http://schemas.microsoft.com/office/drawing/2014/main" id="{02887E3A-F46E-464D-AE2C-C00563C4CB3B}"/>
            </a:ext>
          </a:extLst>
        </xdr:cNvPr>
        <xdr:cNvSpPr/>
      </xdr:nvSpPr>
      <xdr:spPr>
        <a:xfrm>
          <a:off x="18345150" y="1745996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142239</xdr:rowOff>
    </xdr:from>
    <xdr:to>
      <xdr:col>102</xdr:col>
      <xdr:colOff>165100</xdr:colOff>
      <xdr:row>106</xdr:row>
      <xdr:rowOff>72389</xdr:rowOff>
    </xdr:to>
    <xdr:sp macro="" textlink="">
      <xdr:nvSpPr>
        <xdr:cNvPr id="932" name="フローチャート: 判断 931">
          <a:extLst>
            <a:ext uri="{FF2B5EF4-FFF2-40B4-BE49-F238E27FC236}">
              <a16:creationId xmlns:a16="http://schemas.microsoft.com/office/drawing/2014/main" id="{3059947F-5A6A-42B1-8A67-C16CAEBDD722}"/>
            </a:ext>
          </a:extLst>
        </xdr:cNvPr>
        <xdr:cNvSpPr/>
      </xdr:nvSpPr>
      <xdr:spPr>
        <a:xfrm>
          <a:off x="17551400" y="1747773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148589</xdr:rowOff>
    </xdr:from>
    <xdr:to>
      <xdr:col>98</xdr:col>
      <xdr:colOff>38100</xdr:colOff>
      <xdr:row>106</xdr:row>
      <xdr:rowOff>78739</xdr:rowOff>
    </xdr:to>
    <xdr:sp macro="" textlink="">
      <xdr:nvSpPr>
        <xdr:cNvPr id="933" name="フローチャート: 判断 932">
          <a:extLst>
            <a:ext uri="{FF2B5EF4-FFF2-40B4-BE49-F238E27FC236}">
              <a16:creationId xmlns:a16="http://schemas.microsoft.com/office/drawing/2014/main" id="{DD6D28A5-4A24-489D-AA9F-2B5F45A0F29C}"/>
            </a:ext>
          </a:extLst>
        </xdr:cNvPr>
        <xdr:cNvSpPr/>
      </xdr:nvSpPr>
      <xdr:spPr>
        <a:xfrm>
          <a:off x="16757650" y="17484089"/>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4" name="テキスト ボックス 933">
          <a:extLst>
            <a:ext uri="{FF2B5EF4-FFF2-40B4-BE49-F238E27FC236}">
              <a16:creationId xmlns:a16="http://schemas.microsoft.com/office/drawing/2014/main" id="{6E8C79E4-6968-4776-91BE-753C0D7CD934}"/>
            </a:ext>
          </a:extLst>
        </xdr:cNvPr>
        <xdr:cNvSpPr txBox="1"/>
      </xdr:nvSpPr>
      <xdr:spPr>
        <a:xfrm>
          <a:off x="197802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5" name="テキスト ボックス 934">
          <a:extLst>
            <a:ext uri="{FF2B5EF4-FFF2-40B4-BE49-F238E27FC236}">
              <a16:creationId xmlns:a16="http://schemas.microsoft.com/office/drawing/2014/main" id="{E0A5E87C-08E1-48DF-AD59-284FA5FBD8EE}"/>
            </a:ext>
          </a:extLst>
        </xdr:cNvPr>
        <xdr:cNvSpPr txBox="1"/>
      </xdr:nvSpPr>
      <xdr:spPr>
        <a:xfrm>
          <a:off x="190309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6" name="テキスト ボックス 935">
          <a:extLst>
            <a:ext uri="{FF2B5EF4-FFF2-40B4-BE49-F238E27FC236}">
              <a16:creationId xmlns:a16="http://schemas.microsoft.com/office/drawing/2014/main" id="{8DF5A8F1-95E3-40FD-930D-84CBBE872ACC}"/>
            </a:ext>
          </a:extLst>
        </xdr:cNvPr>
        <xdr:cNvSpPr txBox="1"/>
      </xdr:nvSpPr>
      <xdr:spPr>
        <a:xfrm>
          <a:off x="182245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3E5E9060-D202-431F-B5F0-4B6B6CFB9669}"/>
            </a:ext>
          </a:extLst>
        </xdr:cNvPr>
        <xdr:cNvSpPr txBox="1"/>
      </xdr:nvSpPr>
      <xdr:spPr>
        <a:xfrm>
          <a:off x="174307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2E2433D3-9918-463E-B4F5-4FA1A4CC4348}"/>
            </a:ext>
          </a:extLst>
        </xdr:cNvPr>
        <xdr:cNvSpPr txBox="1"/>
      </xdr:nvSpPr>
      <xdr:spPr>
        <a:xfrm>
          <a:off x="166306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96520</xdr:rowOff>
    </xdr:from>
    <xdr:to>
      <xdr:col>116</xdr:col>
      <xdr:colOff>114300</xdr:colOff>
      <xdr:row>106</xdr:row>
      <xdr:rowOff>26670</xdr:rowOff>
    </xdr:to>
    <xdr:sp macro="" textlink="">
      <xdr:nvSpPr>
        <xdr:cNvPr id="939" name="楕円 938">
          <a:extLst>
            <a:ext uri="{FF2B5EF4-FFF2-40B4-BE49-F238E27FC236}">
              <a16:creationId xmlns:a16="http://schemas.microsoft.com/office/drawing/2014/main" id="{BDBB8701-429A-4723-A0E0-748EA22971D2}"/>
            </a:ext>
          </a:extLst>
        </xdr:cNvPr>
        <xdr:cNvSpPr/>
      </xdr:nvSpPr>
      <xdr:spPr>
        <a:xfrm>
          <a:off x="19900900" y="174320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119397</xdr:rowOff>
    </xdr:from>
    <xdr:ext cx="469744" cy="259045"/>
    <xdr:sp macro="" textlink="">
      <xdr:nvSpPr>
        <xdr:cNvPr id="940" name="【庁舎】&#10;一人当たり面積該当値テキスト">
          <a:extLst>
            <a:ext uri="{FF2B5EF4-FFF2-40B4-BE49-F238E27FC236}">
              <a16:creationId xmlns:a16="http://schemas.microsoft.com/office/drawing/2014/main" id="{96A0B0A4-CFDB-49F8-BFDB-7CA57ED7F8AF}"/>
            </a:ext>
          </a:extLst>
        </xdr:cNvPr>
        <xdr:cNvSpPr txBox="1"/>
      </xdr:nvSpPr>
      <xdr:spPr>
        <a:xfrm>
          <a:off x="19989800" y="17289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111761</xdr:rowOff>
    </xdr:from>
    <xdr:to>
      <xdr:col>112</xdr:col>
      <xdr:colOff>38100</xdr:colOff>
      <xdr:row>106</xdr:row>
      <xdr:rowOff>41911</xdr:rowOff>
    </xdr:to>
    <xdr:sp macro="" textlink="">
      <xdr:nvSpPr>
        <xdr:cNvPr id="941" name="楕円 940">
          <a:extLst>
            <a:ext uri="{FF2B5EF4-FFF2-40B4-BE49-F238E27FC236}">
              <a16:creationId xmlns:a16="http://schemas.microsoft.com/office/drawing/2014/main" id="{7FB3CA81-FE1D-4A0C-8A83-DAE6C063DC6F}"/>
            </a:ext>
          </a:extLst>
        </xdr:cNvPr>
        <xdr:cNvSpPr/>
      </xdr:nvSpPr>
      <xdr:spPr>
        <a:xfrm>
          <a:off x="19157950" y="1744726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147320</xdr:rowOff>
    </xdr:from>
    <xdr:to>
      <xdr:col>116</xdr:col>
      <xdr:colOff>63500</xdr:colOff>
      <xdr:row>105</xdr:row>
      <xdr:rowOff>162561</xdr:rowOff>
    </xdr:to>
    <xdr:cxnSp macro="">
      <xdr:nvCxnSpPr>
        <xdr:cNvPr id="942" name="直線コネクタ 941">
          <a:extLst>
            <a:ext uri="{FF2B5EF4-FFF2-40B4-BE49-F238E27FC236}">
              <a16:creationId xmlns:a16="http://schemas.microsoft.com/office/drawing/2014/main" id="{A5929FAD-14D8-4C79-BD29-79702A9B64AF}"/>
            </a:ext>
          </a:extLst>
        </xdr:cNvPr>
        <xdr:cNvCxnSpPr/>
      </xdr:nvCxnSpPr>
      <xdr:spPr>
        <a:xfrm flipV="1">
          <a:off x="19202400" y="17482820"/>
          <a:ext cx="7493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125730</xdr:rowOff>
    </xdr:from>
    <xdr:to>
      <xdr:col>107</xdr:col>
      <xdr:colOff>101600</xdr:colOff>
      <xdr:row>106</xdr:row>
      <xdr:rowOff>55880</xdr:rowOff>
    </xdr:to>
    <xdr:sp macro="" textlink="">
      <xdr:nvSpPr>
        <xdr:cNvPr id="943" name="楕円 942">
          <a:extLst>
            <a:ext uri="{FF2B5EF4-FFF2-40B4-BE49-F238E27FC236}">
              <a16:creationId xmlns:a16="http://schemas.microsoft.com/office/drawing/2014/main" id="{CE20C588-7EB4-44C4-9EE3-23A832B80DC6}"/>
            </a:ext>
          </a:extLst>
        </xdr:cNvPr>
        <xdr:cNvSpPr/>
      </xdr:nvSpPr>
      <xdr:spPr>
        <a:xfrm>
          <a:off x="18345150" y="1746123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162561</xdr:rowOff>
    </xdr:from>
    <xdr:to>
      <xdr:col>111</xdr:col>
      <xdr:colOff>177800</xdr:colOff>
      <xdr:row>106</xdr:row>
      <xdr:rowOff>5080</xdr:rowOff>
    </xdr:to>
    <xdr:cxnSp macro="">
      <xdr:nvCxnSpPr>
        <xdr:cNvPr id="944" name="直線コネクタ 943">
          <a:extLst>
            <a:ext uri="{FF2B5EF4-FFF2-40B4-BE49-F238E27FC236}">
              <a16:creationId xmlns:a16="http://schemas.microsoft.com/office/drawing/2014/main" id="{247340EB-289F-4F25-B05D-2357DDB46D77}"/>
            </a:ext>
          </a:extLst>
        </xdr:cNvPr>
        <xdr:cNvCxnSpPr/>
      </xdr:nvCxnSpPr>
      <xdr:spPr>
        <a:xfrm flipV="1">
          <a:off x="18395950" y="17498061"/>
          <a:ext cx="80645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137161</xdr:rowOff>
    </xdr:from>
    <xdr:to>
      <xdr:col>102</xdr:col>
      <xdr:colOff>165100</xdr:colOff>
      <xdr:row>106</xdr:row>
      <xdr:rowOff>67311</xdr:rowOff>
    </xdr:to>
    <xdr:sp macro="" textlink="">
      <xdr:nvSpPr>
        <xdr:cNvPr id="945" name="楕円 944">
          <a:extLst>
            <a:ext uri="{FF2B5EF4-FFF2-40B4-BE49-F238E27FC236}">
              <a16:creationId xmlns:a16="http://schemas.microsoft.com/office/drawing/2014/main" id="{AFDDE7CA-DCD3-4DCC-9307-002B28AE6B59}"/>
            </a:ext>
          </a:extLst>
        </xdr:cNvPr>
        <xdr:cNvSpPr/>
      </xdr:nvSpPr>
      <xdr:spPr>
        <a:xfrm>
          <a:off x="17551400" y="1747266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5080</xdr:rowOff>
    </xdr:from>
    <xdr:to>
      <xdr:col>107</xdr:col>
      <xdr:colOff>50800</xdr:colOff>
      <xdr:row>106</xdr:row>
      <xdr:rowOff>16511</xdr:rowOff>
    </xdr:to>
    <xdr:cxnSp macro="">
      <xdr:nvCxnSpPr>
        <xdr:cNvPr id="946" name="直線コネクタ 945">
          <a:extLst>
            <a:ext uri="{FF2B5EF4-FFF2-40B4-BE49-F238E27FC236}">
              <a16:creationId xmlns:a16="http://schemas.microsoft.com/office/drawing/2014/main" id="{34811D6F-1C70-4048-9390-AE2F7C1D53FF}"/>
            </a:ext>
          </a:extLst>
        </xdr:cNvPr>
        <xdr:cNvCxnSpPr/>
      </xdr:nvCxnSpPr>
      <xdr:spPr>
        <a:xfrm flipV="1">
          <a:off x="17602200" y="17505680"/>
          <a:ext cx="79375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146050</xdr:rowOff>
    </xdr:from>
    <xdr:to>
      <xdr:col>98</xdr:col>
      <xdr:colOff>38100</xdr:colOff>
      <xdr:row>106</xdr:row>
      <xdr:rowOff>76200</xdr:rowOff>
    </xdr:to>
    <xdr:sp macro="" textlink="">
      <xdr:nvSpPr>
        <xdr:cNvPr id="947" name="楕円 946">
          <a:extLst>
            <a:ext uri="{FF2B5EF4-FFF2-40B4-BE49-F238E27FC236}">
              <a16:creationId xmlns:a16="http://schemas.microsoft.com/office/drawing/2014/main" id="{89BABF10-55FB-4B5D-8F98-920B39D400D9}"/>
            </a:ext>
          </a:extLst>
        </xdr:cNvPr>
        <xdr:cNvSpPr/>
      </xdr:nvSpPr>
      <xdr:spPr>
        <a:xfrm>
          <a:off x="16757650" y="174815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16511</xdr:rowOff>
    </xdr:from>
    <xdr:to>
      <xdr:col>102</xdr:col>
      <xdr:colOff>114300</xdr:colOff>
      <xdr:row>106</xdr:row>
      <xdr:rowOff>25400</xdr:rowOff>
    </xdr:to>
    <xdr:cxnSp macro="">
      <xdr:nvCxnSpPr>
        <xdr:cNvPr id="948" name="直線コネクタ 947">
          <a:extLst>
            <a:ext uri="{FF2B5EF4-FFF2-40B4-BE49-F238E27FC236}">
              <a16:creationId xmlns:a16="http://schemas.microsoft.com/office/drawing/2014/main" id="{F286D431-8F54-464B-85B5-A9380A8D05EE}"/>
            </a:ext>
          </a:extLst>
        </xdr:cNvPr>
        <xdr:cNvCxnSpPr/>
      </xdr:nvCxnSpPr>
      <xdr:spPr>
        <a:xfrm flipV="1">
          <a:off x="16802100" y="17517111"/>
          <a:ext cx="800100" cy="8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39388</xdr:rowOff>
    </xdr:from>
    <xdr:ext cx="469744" cy="259045"/>
    <xdr:sp macro="" textlink="">
      <xdr:nvSpPr>
        <xdr:cNvPr id="949" name="n_1aveValue【庁舎】&#10;一人当たり面積">
          <a:extLst>
            <a:ext uri="{FF2B5EF4-FFF2-40B4-BE49-F238E27FC236}">
              <a16:creationId xmlns:a16="http://schemas.microsoft.com/office/drawing/2014/main" id="{9A2ED218-58B5-4C32-9E25-49652DF315B8}"/>
            </a:ext>
          </a:extLst>
        </xdr:cNvPr>
        <xdr:cNvSpPr txBox="1"/>
      </xdr:nvSpPr>
      <xdr:spPr>
        <a:xfrm>
          <a:off x="18980227" y="17539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71138</xdr:rowOff>
    </xdr:from>
    <xdr:ext cx="469744" cy="259045"/>
    <xdr:sp macro="" textlink="">
      <xdr:nvSpPr>
        <xdr:cNvPr id="950" name="n_2aveValue【庁舎】&#10;一人当たり面積">
          <a:extLst>
            <a:ext uri="{FF2B5EF4-FFF2-40B4-BE49-F238E27FC236}">
              <a16:creationId xmlns:a16="http://schemas.microsoft.com/office/drawing/2014/main" id="{D71A9CA4-989B-4ACA-9A31-26FE033B8258}"/>
            </a:ext>
          </a:extLst>
        </xdr:cNvPr>
        <xdr:cNvSpPr txBox="1"/>
      </xdr:nvSpPr>
      <xdr:spPr>
        <a:xfrm>
          <a:off x="18180127" y="17241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63516</xdr:rowOff>
    </xdr:from>
    <xdr:ext cx="469744" cy="259045"/>
    <xdr:sp macro="" textlink="">
      <xdr:nvSpPr>
        <xdr:cNvPr id="951" name="n_3aveValue【庁舎】&#10;一人当たり面積">
          <a:extLst>
            <a:ext uri="{FF2B5EF4-FFF2-40B4-BE49-F238E27FC236}">
              <a16:creationId xmlns:a16="http://schemas.microsoft.com/office/drawing/2014/main" id="{6780B070-0E93-4FAB-AAC0-954264740902}"/>
            </a:ext>
          </a:extLst>
        </xdr:cNvPr>
        <xdr:cNvSpPr txBox="1"/>
      </xdr:nvSpPr>
      <xdr:spPr>
        <a:xfrm>
          <a:off x="17386377" y="17564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69866</xdr:rowOff>
    </xdr:from>
    <xdr:ext cx="469744" cy="259045"/>
    <xdr:sp macro="" textlink="">
      <xdr:nvSpPr>
        <xdr:cNvPr id="952" name="n_4aveValue【庁舎】&#10;一人当たり面積">
          <a:extLst>
            <a:ext uri="{FF2B5EF4-FFF2-40B4-BE49-F238E27FC236}">
              <a16:creationId xmlns:a16="http://schemas.microsoft.com/office/drawing/2014/main" id="{08F27713-DCE3-48BE-AF05-73DE8432AE18}"/>
            </a:ext>
          </a:extLst>
        </xdr:cNvPr>
        <xdr:cNvSpPr txBox="1"/>
      </xdr:nvSpPr>
      <xdr:spPr>
        <a:xfrm>
          <a:off x="16592627" y="17570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58438</xdr:rowOff>
    </xdr:from>
    <xdr:ext cx="469744" cy="259045"/>
    <xdr:sp macro="" textlink="">
      <xdr:nvSpPr>
        <xdr:cNvPr id="953" name="n_1mainValue【庁舎】&#10;一人当たり面積">
          <a:extLst>
            <a:ext uri="{FF2B5EF4-FFF2-40B4-BE49-F238E27FC236}">
              <a16:creationId xmlns:a16="http://schemas.microsoft.com/office/drawing/2014/main" id="{B08B9EFA-3EE7-4D7C-A791-10027970A091}"/>
            </a:ext>
          </a:extLst>
        </xdr:cNvPr>
        <xdr:cNvSpPr txBox="1"/>
      </xdr:nvSpPr>
      <xdr:spPr>
        <a:xfrm>
          <a:off x="18980227" y="17228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47007</xdr:rowOff>
    </xdr:from>
    <xdr:ext cx="469744" cy="259045"/>
    <xdr:sp macro="" textlink="">
      <xdr:nvSpPr>
        <xdr:cNvPr id="954" name="n_2mainValue【庁舎】&#10;一人当たり面積">
          <a:extLst>
            <a:ext uri="{FF2B5EF4-FFF2-40B4-BE49-F238E27FC236}">
              <a16:creationId xmlns:a16="http://schemas.microsoft.com/office/drawing/2014/main" id="{14A4DAC5-1998-43A0-A182-DC6B6C140BF4}"/>
            </a:ext>
          </a:extLst>
        </xdr:cNvPr>
        <xdr:cNvSpPr txBox="1"/>
      </xdr:nvSpPr>
      <xdr:spPr>
        <a:xfrm>
          <a:off x="18180127" y="17547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83838</xdr:rowOff>
    </xdr:from>
    <xdr:ext cx="469744" cy="259045"/>
    <xdr:sp macro="" textlink="">
      <xdr:nvSpPr>
        <xdr:cNvPr id="955" name="n_3mainValue【庁舎】&#10;一人当たり面積">
          <a:extLst>
            <a:ext uri="{FF2B5EF4-FFF2-40B4-BE49-F238E27FC236}">
              <a16:creationId xmlns:a16="http://schemas.microsoft.com/office/drawing/2014/main" id="{30D98044-657E-4FA4-AE05-FA9D8C802C24}"/>
            </a:ext>
          </a:extLst>
        </xdr:cNvPr>
        <xdr:cNvSpPr txBox="1"/>
      </xdr:nvSpPr>
      <xdr:spPr>
        <a:xfrm>
          <a:off x="17386377" y="17254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92727</xdr:rowOff>
    </xdr:from>
    <xdr:ext cx="469744" cy="259045"/>
    <xdr:sp macro="" textlink="">
      <xdr:nvSpPr>
        <xdr:cNvPr id="956" name="n_4mainValue【庁舎】&#10;一人当たり面積">
          <a:extLst>
            <a:ext uri="{FF2B5EF4-FFF2-40B4-BE49-F238E27FC236}">
              <a16:creationId xmlns:a16="http://schemas.microsoft.com/office/drawing/2014/main" id="{282F59A5-71D1-4442-9D19-BAC287A05A33}"/>
            </a:ext>
          </a:extLst>
        </xdr:cNvPr>
        <xdr:cNvSpPr txBox="1"/>
      </xdr:nvSpPr>
      <xdr:spPr>
        <a:xfrm>
          <a:off x="16592627" y="17263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7" name="正方形/長方形 956">
          <a:extLst>
            <a:ext uri="{FF2B5EF4-FFF2-40B4-BE49-F238E27FC236}">
              <a16:creationId xmlns:a16="http://schemas.microsoft.com/office/drawing/2014/main" id="{D051430B-E390-4770-A18D-55F91E00CCA0}"/>
            </a:ext>
          </a:extLst>
        </xdr:cNvPr>
        <xdr:cNvSpPr/>
      </xdr:nvSpPr>
      <xdr:spPr>
        <a:xfrm>
          <a:off x="685800" y="18713450"/>
          <a:ext cx="20040600" cy="1835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8" name="正方形/長方形 957">
          <a:extLst>
            <a:ext uri="{FF2B5EF4-FFF2-40B4-BE49-F238E27FC236}">
              <a16:creationId xmlns:a16="http://schemas.microsoft.com/office/drawing/2014/main" id="{85067C39-48F4-42B5-9283-632F002BF84C}"/>
            </a:ext>
          </a:extLst>
        </xdr:cNvPr>
        <xdr:cNvSpPr/>
      </xdr:nvSpPr>
      <xdr:spPr>
        <a:xfrm>
          <a:off x="685800" y="18776950"/>
          <a:ext cx="34671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9" name="テキスト ボックス 958">
          <a:extLst>
            <a:ext uri="{FF2B5EF4-FFF2-40B4-BE49-F238E27FC236}">
              <a16:creationId xmlns:a16="http://schemas.microsoft.com/office/drawing/2014/main" id="{74E925F6-8AB3-4711-9B2B-3017D69B1945}"/>
            </a:ext>
          </a:extLst>
        </xdr:cNvPr>
        <xdr:cNvSpPr txBox="1"/>
      </xdr:nvSpPr>
      <xdr:spPr>
        <a:xfrm>
          <a:off x="762000" y="19018250"/>
          <a:ext cx="19875500" cy="14351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と比較して、特に有形固定資産減価償却率が高くなっている施設は、「保健センター・保健所」及び「庁舎」であり、特に低くなっている施設は「福祉施設」である。「保健センター・保健所」は昭和５８年、「庁舎」は昭和５１年の建築であり、</a:t>
          </a:r>
          <a:r>
            <a:rPr kumimoji="1" lang="ja-JP" altLang="en-US" sz="1100">
              <a:solidFill>
                <a:schemeClr val="dk1"/>
              </a:solidFill>
              <a:effectLst/>
              <a:latin typeface="+mn-lt"/>
              <a:ea typeface="+mn-ea"/>
              <a:cs typeface="+mn-cs"/>
            </a:rPr>
            <a:t>建築後相当の年数が経過し、減価償却が進んでいるため</a:t>
          </a:r>
          <a:r>
            <a:rPr kumimoji="1" lang="ja-JP" altLang="ja-JP" sz="1100">
              <a:solidFill>
                <a:schemeClr val="dk1"/>
              </a:solidFill>
              <a:effectLst/>
              <a:latin typeface="+mn-lt"/>
              <a:ea typeface="+mn-ea"/>
              <a:cs typeface="+mn-cs"/>
            </a:rPr>
            <a:t>高くなっている。「福祉施設」については、建築年が平成１１年と１９年であり、２か所とも</a:t>
          </a:r>
          <a:r>
            <a:rPr kumimoji="1" lang="ja-JP" altLang="en-US" sz="1100">
              <a:solidFill>
                <a:schemeClr val="dk1"/>
              </a:solidFill>
              <a:effectLst/>
              <a:latin typeface="+mn-lt"/>
              <a:ea typeface="+mn-ea"/>
              <a:cs typeface="+mn-cs"/>
            </a:rPr>
            <a:t>他の施設類型と比べて建築後の経過年数が短い</a:t>
          </a:r>
          <a:r>
            <a:rPr kumimoji="1" lang="ja-JP" altLang="ja-JP" sz="1100">
              <a:solidFill>
                <a:schemeClr val="dk1"/>
              </a:solidFill>
              <a:effectLst/>
              <a:latin typeface="+mn-lt"/>
              <a:ea typeface="+mn-ea"/>
              <a:cs typeface="+mn-cs"/>
            </a:rPr>
            <a:t>ため低くなっている。各施設については、公共施設等総合管理計画に基づいて</a:t>
          </a:r>
          <a:r>
            <a:rPr kumimoji="1" lang="ja-JP" altLang="en-US" sz="1100">
              <a:solidFill>
                <a:schemeClr val="dk1"/>
              </a:solidFill>
              <a:effectLst/>
              <a:latin typeface="+mn-lt"/>
              <a:ea typeface="+mn-ea"/>
              <a:cs typeface="+mn-cs"/>
            </a:rPr>
            <a:t>長寿命化、更新、集約化、除却</a:t>
          </a:r>
          <a:r>
            <a:rPr kumimoji="1" lang="ja-JP" altLang="ja-JP" sz="1100">
              <a:solidFill>
                <a:schemeClr val="dk1"/>
              </a:solidFill>
              <a:effectLst/>
              <a:latin typeface="+mn-lt"/>
              <a:ea typeface="+mn-ea"/>
              <a:cs typeface="+mn-cs"/>
            </a:rPr>
            <a:t>等の検討を行っていく方針である。</a:t>
          </a:r>
          <a:endParaRPr lang="ja-JP" altLang="ja-JP" sz="1400">
            <a:effectLst/>
          </a:endParaRPr>
        </a:p>
        <a:p>
          <a:pPr fontAlgn="t"/>
          <a:r>
            <a:rPr kumimoji="1" lang="ja-JP" altLang="ja-JP" sz="1100">
              <a:solidFill>
                <a:schemeClr val="dk1"/>
              </a:solidFill>
              <a:effectLst/>
              <a:latin typeface="+mn-lt"/>
              <a:ea typeface="+mn-ea"/>
              <a:cs typeface="+mn-cs"/>
            </a:rPr>
            <a:t>　</a:t>
          </a:r>
          <a:r>
            <a:rPr lang="ja-JP" altLang="en-US" sz="1100" b="0" i="0">
              <a:solidFill>
                <a:schemeClr val="dk1"/>
              </a:solidFill>
              <a:effectLst/>
              <a:latin typeface="+mn-ea"/>
              <a:ea typeface="+mn-ea"/>
              <a:cs typeface="+mn-cs"/>
            </a:rPr>
            <a:t>施設の新設・改修の影響により有形固定資産減価償却率が大きく変動したものとして、「消防施設」及び「体育館・プール」が挙げられる。「消防施設」は、令和</a:t>
          </a:r>
          <a:r>
            <a:rPr lang="en-US" altLang="ja-JP" sz="1100" b="0" i="0">
              <a:solidFill>
                <a:schemeClr val="dk1"/>
              </a:solidFill>
              <a:effectLst/>
              <a:latin typeface="+mn-ea"/>
              <a:ea typeface="+mn-ea"/>
              <a:cs typeface="+mn-cs"/>
            </a:rPr>
            <a:t>5</a:t>
          </a:r>
          <a:r>
            <a:rPr lang="ja-JP" altLang="en-US" sz="1100" b="0" i="0">
              <a:solidFill>
                <a:schemeClr val="dk1"/>
              </a:solidFill>
              <a:effectLst/>
              <a:latin typeface="+mn-ea"/>
              <a:ea typeface="+mn-ea"/>
              <a:cs typeface="+mn-cs"/>
            </a:rPr>
            <a:t>年度に消防団拠点施設を新設したことにより、同年度の減価償却率が低下した。「体育館・プール」は、令和</a:t>
          </a:r>
          <a:r>
            <a:rPr lang="en-US" altLang="ja-JP" sz="1100" b="0" i="0">
              <a:solidFill>
                <a:schemeClr val="dk1"/>
              </a:solidFill>
              <a:effectLst/>
              <a:latin typeface="+mn-ea"/>
              <a:ea typeface="+mn-ea"/>
              <a:cs typeface="+mn-cs"/>
            </a:rPr>
            <a:t>6</a:t>
          </a:r>
          <a:r>
            <a:rPr lang="ja-JP" altLang="en-US" sz="1100" b="0" i="0">
              <a:solidFill>
                <a:schemeClr val="dk1"/>
              </a:solidFill>
              <a:effectLst/>
              <a:latin typeface="+mn-ea"/>
              <a:ea typeface="+mn-ea"/>
              <a:cs typeface="+mn-cs"/>
            </a:rPr>
            <a:t>年度に実施した総合体育館改修工事に伴う資産計上等の影響により、減価償却率が令和</a:t>
          </a:r>
          <a:r>
            <a:rPr lang="en-US" altLang="ja-JP" sz="1100" b="0" i="0">
              <a:solidFill>
                <a:schemeClr val="dk1"/>
              </a:solidFill>
              <a:effectLst/>
              <a:latin typeface="+mn-ea"/>
              <a:ea typeface="+mn-ea"/>
              <a:cs typeface="+mn-cs"/>
            </a:rPr>
            <a:t>5</a:t>
          </a:r>
          <a:r>
            <a:rPr lang="ja-JP" altLang="en-US" sz="1100" b="0" i="0">
              <a:solidFill>
                <a:schemeClr val="dk1"/>
              </a:solidFill>
              <a:effectLst/>
              <a:latin typeface="+mn-ea"/>
              <a:ea typeface="+mn-ea"/>
              <a:cs typeface="+mn-cs"/>
            </a:rPr>
            <a:t>年度の</a:t>
          </a:r>
          <a:r>
            <a:rPr lang="en-US" altLang="ja-JP" sz="1100" b="0" i="0">
              <a:solidFill>
                <a:schemeClr val="dk1"/>
              </a:solidFill>
              <a:effectLst/>
              <a:latin typeface="+mn-ea"/>
              <a:ea typeface="+mn-ea"/>
              <a:cs typeface="+mn-cs"/>
            </a:rPr>
            <a:t>99.2</a:t>
          </a:r>
          <a:r>
            <a:rPr lang="ja-JP" altLang="en-US" sz="1100" b="0" i="0">
              <a:solidFill>
                <a:schemeClr val="dk1"/>
              </a:solidFill>
              <a:effectLst/>
              <a:latin typeface="+mn-ea"/>
              <a:ea typeface="+mn-ea"/>
              <a:cs typeface="+mn-cs"/>
            </a:rPr>
            <a:t>％から令和</a:t>
          </a:r>
          <a:r>
            <a:rPr lang="en-US" altLang="ja-JP" sz="1100" b="0" i="0">
              <a:solidFill>
                <a:schemeClr val="dk1"/>
              </a:solidFill>
              <a:effectLst/>
              <a:latin typeface="+mn-ea"/>
              <a:ea typeface="+mn-ea"/>
              <a:cs typeface="+mn-cs"/>
            </a:rPr>
            <a:t>6</a:t>
          </a:r>
          <a:r>
            <a:rPr lang="ja-JP" altLang="en-US" sz="1100" b="0" i="0">
              <a:solidFill>
                <a:schemeClr val="dk1"/>
              </a:solidFill>
              <a:effectLst/>
              <a:latin typeface="+mn-ea"/>
              <a:ea typeface="+mn-ea"/>
              <a:cs typeface="+mn-cs"/>
            </a:rPr>
            <a:t>年度は</a:t>
          </a:r>
          <a:r>
            <a:rPr lang="en-US" altLang="ja-JP" sz="1100" b="0" i="0">
              <a:solidFill>
                <a:schemeClr val="dk1"/>
              </a:solidFill>
              <a:effectLst/>
              <a:latin typeface="+mn-ea"/>
              <a:ea typeface="+mn-ea"/>
              <a:cs typeface="+mn-cs"/>
            </a:rPr>
            <a:t>70.2</a:t>
          </a:r>
          <a:r>
            <a:rPr lang="ja-JP" altLang="en-US" sz="1100" b="0" i="0">
              <a:solidFill>
                <a:schemeClr val="dk1"/>
              </a:solidFill>
              <a:effectLst/>
              <a:latin typeface="+mn-ea"/>
              <a:ea typeface="+mn-ea"/>
              <a:cs typeface="+mn-cs"/>
            </a:rPr>
            <a:t>％へ</a:t>
          </a:r>
          <a:r>
            <a:rPr lang="en-US" altLang="ja-JP" sz="1100" b="0" i="0">
              <a:solidFill>
                <a:schemeClr val="dk1"/>
              </a:solidFill>
              <a:effectLst/>
              <a:latin typeface="+mn-ea"/>
              <a:ea typeface="+mn-ea"/>
              <a:cs typeface="+mn-cs"/>
            </a:rPr>
            <a:t>29.0</a:t>
          </a:r>
          <a:r>
            <a:rPr lang="ja-JP" altLang="en-US" sz="1100" b="0" i="0">
              <a:solidFill>
                <a:schemeClr val="dk1"/>
              </a:solidFill>
              <a:effectLst/>
              <a:latin typeface="+mn-ea"/>
              <a:ea typeface="+mn-ea"/>
              <a:cs typeface="+mn-cs"/>
            </a:rPr>
            <a:t>ポイント低下した。</a:t>
          </a:r>
        </a:p>
        <a:p>
          <a:endParaRPr kumimoji="1" lang="ja-JP" altLang="en-US" sz="1300">
            <a:latin typeface="+mn-ea"/>
            <a:ea typeface="+mn-ea"/>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workbookViewId="0"/>
  </sheetViews>
  <sheetFormatPr defaultColWidth="0" defaultRowHeight="11" zeroHeight="1" x14ac:dyDescent="0.2"/>
  <cols>
    <col min="1" max="11" width="2.08984375" style="162" customWidth="1"/>
    <col min="12" max="12" width="2.26953125" style="162" customWidth="1"/>
    <col min="13" max="17" width="2.36328125" style="162" customWidth="1"/>
    <col min="18" max="119" width="2.08984375" style="162" customWidth="1"/>
    <col min="120" max="16384" width="0" style="162" hidden="1"/>
  </cols>
  <sheetData>
    <row r="1" spans="1:119" ht="33" customHeight="1" x14ac:dyDescent="0.2">
      <c r="B1" s="626" t="s">
        <v>76</v>
      </c>
      <c r="C1" s="626"/>
      <c r="D1" s="626"/>
      <c r="E1" s="626"/>
      <c r="F1" s="626"/>
      <c r="G1" s="626"/>
      <c r="H1" s="626"/>
      <c r="I1" s="626"/>
      <c r="J1" s="626"/>
      <c r="K1" s="626"/>
      <c r="L1" s="626"/>
      <c r="M1" s="626"/>
      <c r="N1" s="626"/>
      <c r="O1" s="626"/>
      <c r="P1" s="626"/>
      <c r="Q1" s="626"/>
      <c r="R1" s="626"/>
      <c r="S1" s="626"/>
      <c r="T1" s="626"/>
      <c r="U1" s="626"/>
      <c r="V1" s="626"/>
      <c r="W1" s="626"/>
      <c r="X1" s="626"/>
      <c r="Y1" s="626"/>
      <c r="Z1" s="626"/>
      <c r="AA1" s="626"/>
      <c r="AB1" s="626"/>
      <c r="AC1" s="626"/>
      <c r="AD1" s="626"/>
      <c r="AE1" s="626"/>
      <c r="AF1" s="626"/>
      <c r="AG1" s="626"/>
      <c r="AH1" s="626"/>
      <c r="AI1" s="626"/>
      <c r="AJ1" s="626"/>
      <c r="AK1" s="626"/>
      <c r="AL1" s="626"/>
      <c r="AM1" s="626"/>
      <c r="AN1" s="626"/>
      <c r="AO1" s="626"/>
      <c r="AP1" s="626"/>
      <c r="AQ1" s="626"/>
      <c r="AR1" s="626"/>
      <c r="AS1" s="626"/>
      <c r="AT1" s="626"/>
      <c r="AU1" s="626"/>
      <c r="AV1" s="626"/>
      <c r="AW1" s="626"/>
      <c r="AX1" s="626"/>
      <c r="AY1" s="626"/>
      <c r="AZ1" s="626"/>
      <c r="BA1" s="626"/>
      <c r="BB1" s="626"/>
      <c r="BC1" s="626"/>
      <c r="BD1" s="626"/>
      <c r="BE1" s="626"/>
      <c r="BF1" s="626"/>
      <c r="BG1" s="626"/>
      <c r="BH1" s="626"/>
      <c r="BI1" s="626"/>
      <c r="BJ1" s="626"/>
      <c r="BK1" s="626"/>
      <c r="BL1" s="626"/>
      <c r="BM1" s="626"/>
      <c r="BN1" s="626"/>
      <c r="BO1" s="626"/>
      <c r="BP1" s="626"/>
      <c r="BQ1" s="626"/>
      <c r="BR1" s="626"/>
      <c r="BS1" s="626"/>
      <c r="BT1" s="626"/>
      <c r="BU1" s="626"/>
      <c r="BV1" s="626"/>
      <c r="BW1" s="626"/>
      <c r="BX1" s="626"/>
      <c r="BY1" s="626"/>
      <c r="BZ1" s="626"/>
      <c r="CA1" s="626"/>
      <c r="CB1" s="626"/>
      <c r="CC1" s="626"/>
      <c r="CD1" s="626"/>
      <c r="CE1" s="626"/>
      <c r="CF1" s="626"/>
      <c r="CG1" s="626"/>
      <c r="CH1" s="626"/>
      <c r="CI1" s="626"/>
      <c r="CJ1" s="626"/>
      <c r="CK1" s="626"/>
      <c r="CL1" s="626"/>
      <c r="CM1" s="626"/>
      <c r="CN1" s="626"/>
      <c r="CO1" s="626"/>
      <c r="CP1" s="626"/>
      <c r="CQ1" s="626"/>
      <c r="CR1" s="626"/>
      <c r="CS1" s="626"/>
      <c r="CT1" s="626"/>
      <c r="CU1" s="626"/>
      <c r="CV1" s="626"/>
      <c r="CW1" s="626"/>
      <c r="CX1" s="626"/>
      <c r="CY1" s="626"/>
      <c r="CZ1" s="626"/>
      <c r="DA1" s="626"/>
      <c r="DB1" s="626"/>
      <c r="DC1" s="626"/>
      <c r="DD1" s="626"/>
      <c r="DE1" s="626"/>
      <c r="DF1" s="626"/>
      <c r="DG1" s="626"/>
      <c r="DH1" s="626"/>
      <c r="DI1" s="626"/>
      <c r="DJ1" s="163"/>
      <c r="DK1" s="163"/>
      <c r="DL1" s="163"/>
      <c r="DM1" s="163"/>
      <c r="DN1" s="163"/>
      <c r="DO1" s="163"/>
    </row>
    <row r="2" spans="1:119" ht="24" thickBot="1" x14ac:dyDescent="0.25">
      <c r="B2" s="164" t="s">
        <v>77</v>
      </c>
      <c r="C2" s="164"/>
      <c r="D2" s="165"/>
    </row>
    <row r="3" spans="1:119" ht="18.75" customHeight="1" thickBot="1" x14ac:dyDescent="0.25">
      <c r="A3" s="163"/>
      <c r="B3" s="627" t="s">
        <v>78</v>
      </c>
      <c r="C3" s="628"/>
      <c r="D3" s="628"/>
      <c r="E3" s="629"/>
      <c r="F3" s="629"/>
      <c r="G3" s="629"/>
      <c r="H3" s="629"/>
      <c r="I3" s="629"/>
      <c r="J3" s="629"/>
      <c r="K3" s="629"/>
      <c r="L3" s="629" t="s">
        <v>79</v>
      </c>
      <c r="M3" s="629"/>
      <c r="N3" s="629"/>
      <c r="O3" s="629"/>
      <c r="P3" s="629"/>
      <c r="Q3" s="629"/>
      <c r="R3" s="632"/>
      <c r="S3" s="632"/>
      <c r="T3" s="632"/>
      <c r="U3" s="632"/>
      <c r="V3" s="633"/>
      <c r="W3" s="523" t="s">
        <v>80</v>
      </c>
      <c r="X3" s="524"/>
      <c r="Y3" s="524"/>
      <c r="Z3" s="524"/>
      <c r="AA3" s="524"/>
      <c r="AB3" s="628"/>
      <c r="AC3" s="632" t="s">
        <v>81</v>
      </c>
      <c r="AD3" s="524"/>
      <c r="AE3" s="524"/>
      <c r="AF3" s="524"/>
      <c r="AG3" s="524"/>
      <c r="AH3" s="524"/>
      <c r="AI3" s="524"/>
      <c r="AJ3" s="524"/>
      <c r="AK3" s="524"/>
      <c r="AL3" s="594"/>
      <c r="AM3" s="523" t="s">
        <v>82</v>
      </c>
      <c r="AN3" s="524"/>
      <c r="AO3" s="524"/>
      <c r="AP3" s="524"/>
      <c r="AQ3" s="524"/>
      <c r="AR3" s="524"/>
      <c r="AS3" s="524"/>
      <c r="AT3" s="524"/>
      <c r="AU3" s="524"/>
      <c r="AV3" s="524"/>
      <c r="AW3" s="524"/>
      <c r="AX3" s="594"/>
      <c r="AY3" s="586" t="s">
        <v>1</v>
      </c>
      <c r="AZ3" s="587"/>
      <c r="BA3" s="587"/>
      <c r="BB3" s="587"/>
      <c r="BC3" s="587"/>
      <c r="BD3" s="587"/>
      <c r="BE3" s="587"/>
      <c r="BF3" s="587"/>
      <c r="BG3" s="587"/>
      <c r="BH3" s="587"/>
      <c r="BI3" s="587"/>
      <c r="BJ3" s="587"/>
      <c r="BK3" s="587"/>
      <c r="BL3" s="587"/>
      <c r="BM3" s="636"/>
      <c r="BN3" s="523" t="s">
        <v>83</v>
      </c>
      <c r="BO3" s="524"/>
      <c r="BP3" s="524"/>
      <c r="BQ3" s="524"/>
      <c r="BR3" s="524"/>
      <c r="BS3" s="524"/>
      <c r="BT3" s="524"/>
      <c r="BU3" s="594"/>
      <c r="BV3" s="523" t="s">
        <v>84</v>
      </c>
      <c r="BW3" s="524"/>
      <c r="BX3" s="524"/>
      <c r="BY3" s="524"/>
      <c r="BZ3" s="524"/>
      <c r="CA3" s="524"/>
      <c r="CB3" s="524"/>
      <c r="CC3" s="594"/>
      <c r="CD3" s="586" t="s">
        <v>1</v>
      </c>
      <c r="CE3" s="587"/>
      <c r="CF3" s="587"/>
      <c r="CG3" s="587"/>
      <c r="CH3" s="587"/>
      <c r="CI3" s="587"/>
      <c r="CJ3" s="587"/>
      <c r="CK3" s="587"/>
      <c r="CL3" s="587"/>
      <c r="CM3" s="587"/>
      <c r="CN3" s="587"/>
      <c r="CO3" s="587"/>
      <c r="CP3" s="587"/>
      <c r="CQ3" s="587"/>
      <c r="CR3" s="587"/>
      <c r="CS3" s="636"/>
      <c r="CT3" s="523" t="s">
        <v>85</v>
      </c>
      <c r="CU3" s="524"/>
      <c r="CV3" s="524"/>
      <c r="CW3" s="524"/>
      <c r="CX3" s="524"/>
      <c r="CY3" s="524"/>
      <c r="CZ3" s="524"/>
      <c r="DA3" s="594"/>
      <c r="DB3" s="523" t="s">
        <v>86</v>
      </c>
      <c r="DC3" s="524"/>
      <c r="DD3" s="524"/>
      <c r="DE3" s="524"/>
      <c r="DF3" s="524"/>
      <c r="DG3" s="524"/>
      <c r="DH3" s="524"/>
      <c r="DI3" s="594"/>
    </row>
    <row r="4" spans="1:119" ht="18.75" customHeight="1" x14ac:dyDescent="0.2">
      <c r="A4" s="163"/>
      <c r="B4" s="602"/>
      <c r="C4" s="603"/>
      <c r="D4" s="603"/>
      <c r="E4" s="604"/>
      <c r="F4" s="604"/>
      <c r="G4" s="604"/>
      <c r="H4" s="604"/>
      <c r="I4" s="604"/>
      <c r="J4" s="604"/>
      <c r="K4" s="604"/>
      <c r="L4" s="604"/>
      <c r="M4" s="604"/>
      <c r="N4" s="604"/>
      <c r="O4" s="604"/>
      <c r="P4" s="604"/>
      <c r="Q4" s="604"/>
      <c r="R4" s="608"/>
      <c r="S4" s="608"/>
      <c r="T4" s="608"/>
      <c r="U4" s="608"/>
      <c r="V4" s="609"/>
      <c r="W4" s="595"/>
      <c r="X4" s="405"/>
      <c r="Y4" s="405"/>
      <c r="Z4" s="405"/>
      <c r="AA4" s="405"/>
      <c r="AB4" s="603"/>
      <c r="AC4" s="608"/>
      <c r="AD4" s="405"/>
      <c r="AE4" s="405"/>
      <c r="AF4" s="405"/>
      <c r="AG4" s="405"/>
      <c r="AH4" s="405"/>
      <c r="AI4" s="405"/>
      <c r="AJ4" s="405"/>
      <c r="AK4" s="405"/>
      <c r="AL4" s="596"/>
      <c r="AM4" s="545"/>
      <c r="AN4" s="443"/>
      <c r="AO4" s="443"/>
      <c r="AP4" s="443"/>
      <c r="AQ4" s="443"/>
      <c r="AR4" s="443"/>
      <c r="AS4" s="443"/>
      <c r="AT4" s="443"/>
      <c r="AU4" s="443"/>
      <c r="AV4" s="443"/>
      <c r="AW4" s="443"/>
      <c r="AX4" s="635"/>
      <c r="AY4" s="480" t="s">
        <v>87</v>
      </c>
      <c r="AZ4" s="481"/>
      <c r="BA4" s="481"/>
      <c r="BB4" s="481"/>
      <c r="BC4" s="481"/>
      <c r="BD4" s="481"/>
      <c r="BE4" s="481"/>
      <c r="BF4" s="481"/>
      <c r="BG4" s="481"/>
      <c r="BH4" s="481"/>
      <c r="BI4" s="481"/>
      <c r="BJ4" s="481"/>
      <c r="BK4" s="481"/>
      <c r="BL4" s="481"/>
      <c r="BM4" s="482"/>
      <c r="BN4" s="483">
        <v>17256427</v>
      </c>
      <c r="BO4" s="484"/>
      <c r="BP4" s="484"/>
      <c r="BQ4" s="484"/>
      <c r="BR4" s="484"/>
      <c r="BS4" s="484"/>
      <c r="BT4" s="484"/>
      <c r="BU4" s="485"/>
      <c r="BV4" s="483">
        <v>16619753</v>
      </c>
      <c r="BW4" s="484"/>
      <c r="BX4" s="484"/>
      <c r="BY4" s="484"/>
      <c r="BZ4" s="484"/>
      <c r="CA4" s="484"/>
      <c r="CB4" s="484"/>
      <c r="CC4" s="485"/>
      <c r="CD4" s="620" t="s">
        <v>88</v>
      </c>
      <c r="CE4" s="621"/>
      <c r="CF4" s="621"/>
      <c r="CG4" s="621"/>
      <c r="CH4" s="621"/>
      <c r="CI4" s="621"/>
      <c r="CJ4" s="621"/>
      <c r="CK4" s="621"/>
      <c r="CL4" s="621"/>
      <c r="CM4" s="621"/>
      <c r="CN4" s="621"/>
      <c r="CO4" s="621"/>
      <c r="CP4" s="621"/>
      <c r="CQ4" s="621"/>
      <c r="CR4" s="621"/>
      <c r="CS4" s="622"/>
      <c r="CT4" s="623">
        <v>5.3</v>
      </c>
      <c r="CU4" s="624"/>
      <c r="CV4" s="624"/>
      <c r="CW4" s="624"/>
      <c r="CX4" s="624"/>
      <c r="CY4" s="624"/>
      <c r="CZ4" s="624"/>
      <c r="DA4" s="625"/>
      <c r="DB4" s="623">
        <v>6.5</v>
      </c>
      <c r="DC4" s="624"/>
      <c r="DD4" s="624"/>
      <c r="DE4" s="624"/>
      <c r="DF4" s="624"/>
      <c r="DG4" s="624"/>
      <c r="DH4" s="624"/>
      <c r="DI4" s="625"/>
    </row>
    <row r="5" spans="1:119" ht="18.75" customHeight="1" x14ac:dyDescent="0.2">
      <c r="A5" s="163"/>
      <c r="B5" s="630"/>
      <c r="C5" s="444"/>
      <c r="D5" s="444"/>
      <c r="E5" s="631"/>
      <c r="F5" s="631"/>
      <c r="G5" s="631"/>
      <c r="H5" s="631"/>
      <c r="I5" s="631"/>
      <c r="J5" s="631"/>
      <c r="K5" s="631"/>
      <c r="L5" s="631"/>
      <c r="M5" s="631"/>
      <c r="N5" s="631"/>
      <c r="O5" s="631"/>
      <c r="P5" s="631"/>
      <c r="Q5" s="631"/>
      <c r="R5" s="442"/>
      <c r="S5" s="442"/>
      <c r="T5" s="442"/>
      <c r="U5" s="442"/>
      <c r="V5" s="634"/>
      <c r="W5" s="545"/>
      <c r="X5" s="443"/>
      <c r="Y5" s="443"/>
      <c r="Z5" s="443"/>
      <c r="AA5" s="443"/>
      <c r="AB5" s="444"/>
      <c r="AC5" s="442"/>
      <c r="AD5" s="443"/>
      <c r="AE5" s="443"/>
      <c r="AF5" s="443"/>
      <c r="AG5" s="443"/>
      <c r="AH5" s="443"/>
      <c r="AI5" s="443"/>
      <c r="AJ5" s="443"/>
      <c r="AK5" s="443"/>
      <c r="AL5" s="635"/>
      <c r="AM5" s="511" t="s">
        <v>89</v>
      </c>
      <c r="AN5" s="411"/>
      <c r="AO5" s="411"/>
      <c r="AP5" s="411"/>
      <c r="AQ5" s="411"/>
      <c r="AR5" s="411"/>
      <c r="AS5" s="411"/>
      <c r="AT5" s="412"/>
      <c r="AU5" s="512" t="s">
        <v>90</v>
      </c>
      <c r="AV5" s="513"/>
      <c r="AW5" s="513"/>
      <c r="AX5" s="513"/>
      <c r="AY5" s="468" t="s">
        <v>91</v>
      </c>
      <c r="AZ5" s="469"/>
      <c r="BA5" s="469"/>
      <c r="BB5" s="469"/>
      <c r="BC5" s="469"/>
      <c r="BD5" s="469"/>
      <c r="BE5" s="469"/>
      <c r="BF5" s="469"/>
      <c r="BG5" s="469"/>
      <c r="BH5" s="469"/>
      <c r="BI5" s="469"/>
      <c r="BJ5" s="469"/>
      <c r="BK5" s="469"/>
      <c r="BL5" s="469"/>
      <c r="BM5" s="470"/>
      <c r="BN5" s="454">
        <v>16764867</v>
      </c>
      <c r="BO5" s="455"/>
      <c r="BP5" s="455"/>
      <c r="BQ5" s="455"/>
      <c r="BR5" s="455"/>
      <c r="BS5" s="455"/>
      <c r="BT5" s="455"/>
      <c r="BU5" s="456"/>
      <c r="BV5" s="454">
        <v>16104228</v>
      </c>
      <c r="BW5" s="455"/>
      <c r="BX5" s="455"/>
      <c r="BY5" s="455"/>
      <c r="BZ5" s="455"/>
      <c r="CA5" s="455"/>
      <c r="CB5" s="455"/>
      <c r="CC5" s="456"/>
      <c r="CD5" s="494" t="s">
        <v>92</v>
      </c>
      <c r="CE5" s="414"/>
      <c r="CF5" s="414"/>
      <c r="CG5" s="414"/>
      <c r="CH5" s="414"/>
      <c r="CI5" s="414"/>
      <c r="CJ5" s="414"/>
      <c r="CK5" s="414"/>
      <c r="CL5" s="414"/>
      <c r="CM5" s="414"/>
      <c r="CN5" s="414"/>
      <c r="CO5" s="414"/>
      <c r="CP5" s="414"/>
      <c r="CQ5" s="414"/>
      <c r="CR5" s="414"/>
      <c r="CS5" s="495"/>
      <c r="CT5" s="451">
        <v>93.8</v>
      </c>
      <c r="CU5" s="452"/>
      <c r="CV5" s="452"/>
      <c r="CW5" s="452"/>
      <c r="CX5" s="452"/>
      <c r="CY5" s="452"/>
      <c r="CZ5" s="452"/>
      <c r="DA5" s="453"/>
      <c r="DB5" s="451">
        <v>92.8</v>
      </c>
      <c r="DC5" s="452"/>
      <c r="DD5" s="452"/>
      <c r="DE5" s="452"/>
      <c r="DF5" s="452"/>
      <c r="DG5" s="452"/>
      <c r="DH5" s="452"/>
      <c r="DI5" s="453"/>
    </row>
    <row r="6" spans="1:119" ht="18.75" customHeight="1" x14ac:dyDescent="0.2">
      <c r="A6" s="163"/>
      <c r="B6" s="600" t="s">
        <v>93</v>
      </c>
      <c r="C6" s="441"/>
      <c r="D6" s="441"/>
      <c r="E6" s="601"/>
      <c r="F6" s="601"/>
      <c r="G6" s="601"/>
      <c r="H6" s="601"/>
      <c r="I6" s="601"/>
      <c r="J6" s="601"/>
      <c r="K6" s="601"/>
      <c r="L6" s="601" t="s">
        <v>94</v>
      </c>
      <c r="M6" s="601"/>
      <c r="N6" s="601"/>
      <c r="O6" s="601"/>
      <c r="P6" s="601"/>
      <c r="Q6" s="601"/>
      <c r="R6" s="439"/>
      <c r="S6" s="439"/>
      <c r="T6" s="439"/>
      <c r="U6" s="439"/>
      <c r="V6" s="607"/>
      <c r="W6" s="544" t="s">
        <v>95</v>
      </c>
      <c r="X6" s="440"/>
      <c r="Y6" s="440"/>
      <c r="Z6" s="440"/>
      <c r="AA6" s="440"/>
      <c r="AB6" s="441"/>
      <c r="AC6" s="612" t="s">
        <v>96</v>
      </c>
      <c r="AD6" s="613"/>
      <c r="AE6" s="613"/>
      <c r="AF6" s="613"/>
      <c r="AG6" s="613"/>
      <c r="AH6" s="613"/>
      <c r="AI6" s="613"/>
      <c r="AJ6" s="613"/>
      <c r="AK6" s="613"/>
      <c r="AL6" s="614"/>
      <c r="AM6" s="511" t="s">
        <v>97</v>
      </c>
      <c r="AN6" s="411"/>
      <c r="AO6" s="411"/>
      <c r="AP6" s="411"/>
      <c r="AQ6" s="411"/>
      <c r="AR6" s="411"/>
      <c r="AS6" s="411"/>
      <c r="AT6" s="412"/>
      <c r="AU6" s="512" t="s">
        <v>90</v>
      </c>
      <c r="AV6" s="513"/>
      <c r="AW6" s="513"/>
      <c r="AX6" s="513"/>
      <c r="AY6" s="468" t="s">
        <v>98</v>
      </c>
      <c r="AZ6" s="469"/>
      <c r="BA6" s="469"/>
      <c r="BB6" s="469"/>
      <c r="BC6" s="469"/>
      <c r="BD6" s="469"/>
      <c r="BE6" s="469"/>
      <c r="BF6" s="469"/>
      <c r="BG6" s="469"/>
      <c r="BH6" s="469"/>
      <c r="BI6" s="469"/>
      <c r="BJ6" s="469"/>
      <c r="BK6" s="469"/>
      <c r="BL6" s="469"/>
      <c r="BM6" s="470"/>
      <c r="BN6" s="454">
        <v>491560</v>
      </c>
      <c r="BO6" s="455"/>
      <c r="BP6" s="455"/>
      <c r="BQ6" s="455"/>
      <c r="BR6" s="455"/>
      <c r="BS6" s="455"/>
      <c r="BT6" s="455"/>
      <c r="BU6" s="456"/>
      <c r="BV6" s="454">
        <v>515525</v>
      </c>
      <c r="BW6" s="455"/>
      <c r="BX6" s="455"/>
      <c r="BY6" s="455"/>
      <c r="BZ6" s="455"/>
      <c r="CA6" s="455"/>
      <c r="CB6" s="455"/>
      <c r="CC6" s="456"/>
      <c r="CD6" s="494" t="s">
        <v>99</v>
      </c>
      <c r="CE6" s="414"/>
      <c r="CF6" s="414"/>
      <c r="CG6" s="414"/>
      <c r="CH6" s="414"/>
      <c r="CI6" s="414"/>
      <c r="CJ6" s="414"/>
      <c r="CK6" s="414"/>
      <c r="CL6" s="414"/>
      <c r="CM6" s="414"/>
      <c r="CN6" s="414"/>
      <c r="CO6" s="414"/>
      <c r="CP6" s="414"/>
      <c r="CQ6" s="414"/>
      <c r="CR6" s="414"/>
      <c r="CS6" s="495"/>
      <c r="CT6" s="597">
        <v>94</v>
      </c>
      <c r="CU6" s="598"/>
      <c r="CV6" s="598"/>
      <c r="CW6" s="598"/>
      <c r="CX6" s="598"/>
      <c r="CY6" s="598"/>
      <c r="CZ6" s="598"/>
      <c r="DA6" s="599"/>
      <c r="DB6" s="597">
        <v>93.2</v>
      </c>
      <c r="DC6" s="598"/>
      <c r="DD6" s="598"/>
      <c r="DE6" s="598"/>
      <c r="DF6" s="598"/>
      <c r="DG6" s="598"/>
      <c r="DH6" s="598"/>
      <c r="DI6" s="599"/>
    </row>
    <row r="7" spans="1:119" ht="18.75" customHeight="1" x14ac:dyDescent="0.2">
      <c r="A7" s="163"/>
      <c r="B7" s="602"/>
      <c r="C7" s="603"/>
      <c r="D7" s="603"/>
      <c r="E7" s="604"/>
      <c r="F7" s="604"/>
      <c r="G7" s="604"/>
      <c r="H7" s="604"/>
      <c r="I7" s="604"/>
      <c r="J7" s="604"/>
      <c r="K7" s="604"/>
      <c r="L7" s="604"/>
      <c r="M7" s="604"/>
      <c r="N7" s="604"/>
      <c r="O7" s="604"/>
      <c r="P7" s="604"/>
      <c r="Q7" s="604"/>
      <c r="R7" s="608"/>
      <c r="S7" s="608"/>
      <c r="T7" s="608"/>
      <c r="U7" s="608"/>
      <c r="V7" s="609"/>
      <c r="W7" s="595"/>
      <c r="X7" s="405"/>
      <c r="Y7" s="405"/>
      <c r="Z7" s="405"/>
      <c r="AA7" s="405"/>
      <c r="AB7" s="603"/>
      <c r="AC7" s="615"/>
      <c r="AD7" s="406"/>
      <c r="AE7" s="406"/>
      <c r="AF7" s="406"/>
      <c r="AG7" s="406"/>
      <c r="AH7" s="406"/>
      <c r="AI7" s="406"/>
      <c r="AJ7" s="406"/>
      <c r="AK7" s="406"/>
      <c r="AL7" s="616"/>
      <c r="AM7" s="511" t="s">
        <v>100</v>
      </c>
      <c r="AN7" s="411"/>
      <c r="AO7" s="411"/>
      <c r="AP7" s="411"/>
      <c r="AQ7" s="411"/>
      <c r="AR7" s="411"/>
      <c r="AS7" s="411"/>
      <c r="AT7" s="412"/>
      <c r="AU7" s="512" t="s">
        <v>90</v>
      </c>
      <c r="AV7" s="513"/>
      <c r="AW7" s="513"/>
      <c r="AX7" s="513"/>
      <c r="AY7" s="468" t="s">
        <v>101</v>
      </c>
      <c r="AZ7" s="469"/>
      <c r="BA7" s="469"/>
      <c r="BB7" s="469"/>
      <c r="BC7" s="469"/>
      <c r="BD7" s="469"/>
      <c r="BE7" s="469"/>
      <c r="BF7" s="469"/>
      <c r="BG7" s="469"/>
      <c r="BH7" s="469"/>
      <c r="BI7" s="469"/>
      <c r="BJ7" s="469"/>
      <c r="BK7" s="469"/>
      <c r="BL7" s="469"/>
      <c r="BM7" s="470"/>
      <c r="BN7" s="454">
        <v>116586</v>
      </c>
      <c r="BO7" s="455"/>
      <c r="BP7" s="455"/>
      <c r="BQ7" s="455"/>
      <c r="BR7" s="455"/>
      <c r="BS7" s="455"/>
      <c r="BT7" s="455"/>
      <c r="BU7" s="456"/>
      <c r="BV7" s="454">
        <v>66345</v>
      </c>
      <c r="BW7" s="455"/>
      <c r="BX7" s="455"/>
      <c r="BY7" s="455"/>
      <c r="BZ7" s="455"/>
      <c r="CA7" s="455"/>
      <c r="CB7" s="455"/>
      <c r="CC7" s="456"/>
      <c r="CD7" s="494" t="s">
        <v>102</v>
      </c>
      <c r="CE7" s="414"/>
      <c r="CF7" s="414"/>
      <c r="CG7" s="414"/>
      <c r="CH7" s="414"/>
      <c r="CI7" s="414"/>
      <c r="CJ7" s="414"/>
      <c r="CK7" s="414"/>
      <c r="CL7" s="414"/>
      <c r="CM7" s="414"/>
      <c r="CN7" s="414"/>
      <c r="CO7" s="414"/>
      <c r="CP7" s="414"/>
      <c r="CQ7" s="414"/>
      <c r="CR7" s="414"/>
      <c r="CS7" s="495"/>
      <c r="CT7" s="454">
        <v>7012436</v>
      </c>
      <c r="CU7" s="455"/>
      <c r="CV7" s="455"/>
      <c r="CW7" s="455"/>
      <c r="CX7" s="455"/>
      <c r="CY7" s="455"/>
      <c r="CZ7" s="455"/>
      <c r="DA7" s="456"/>
      <c r="DB7" s="454">
        <v>6870261</v>
      </c>
      <c r="DC7" s="455"/>
      <c r="DD7" s="455"/>
      <c r="DE7" s="455"/>
      <c r="DF7" s="455"/>
      <c r="DG7" s="455"/>
      <c r="DH7" s="455"/>
      <c r="DI7" s="456"/>
    </row>
    <row r="8" spans="1:119" ht="18.75" customHeight="1" thickBot="1" x14ac:dyDescent="0.25">
      <c r="A8" s="163"/>
      <c r="B8" s="605"/>
      <c r="C8" s="550"/>
      <c r="D8" s="550"/>
      <c r="E8" s="606"/>
      <c r="F8" s="606"/>
      <c r="G8" s="606"/>
      <c r="H8" s="606"/>
      <c r="I8" s="606"/>
      <c r="J8" s="606"/>
      <c r="K8" s="606"/>
      <c r="L8" s="606"/>
      <c r="M8" s="606"/>
      <c r="N8" s="606"/>
      <c r="O8" s="606"/>
      <c r="P8" s="606"/>
      <c r="Q8" s="606"/>
      <c r="R8" s="610"/>
      <c r="S8" s="610"/>
      <c r="T8" s="610"/>
      <c r="U8" s="610"/>
      <c r="V8" s="611"/>
      <c r="W8" s="525"/>
      <c r="X8" s="526"/>
      <c r="Y8" s="526"/>
      <c r="Z8" s="526"/>
      <c r="AA8" s="526"/>
      <c r="AB8" s="550"/>
      <c r="AC8" s="617"/>
      <c r="AD8" s="618"/>
      <c r="AE8" s="618"/>
      <c r="AF8" s="618"/>
      <c r="AG8" s="618"/>
      <c r="AH8" s="618"/>
      <c r="AI8" s="618"/>
      <c r="AJ8" s="618"/>
      <c r="AK8" s="618"/>
      <c r="AL8" s="619"/>
      <c r="AM8" s="511" t="s">
        <v>103</v>
      </c>
      <c r="AN8" s="411"/>
      <c r="AO8" s="411"/>
      <c r="AP8" s="411"/>
      <c r="AQ8" s="411"/>
      <c r="AR8" s="411"/>
      <c r="AS8" s="411"/>
      <c r="AT8" s="412"/>
      <c r="AU8" s="512" t="s">
        <v>90</v>
      </c>
      <c r="AV8" s="513"/>
      <c r="AW8" s="513"/>
      <c r="AX8" s="513"/>
      <c r="AY8" s="468" t="s">
        <v>104</v>
      </c>
      <c r="AZ8" s="469"/>
      <c r="BA8" s="469"/>
      <c r="BB8" s="469"/>
      <c r="BC8" s="469"/>
      <c r="BD8" s="469"/>
      <c r="BE8" s="469"/>
      <c r="BF8" s="469"/>
      <c r="BG8" s="469"/>
      <c r="BH8" s="469"/>
      <c r="BI8" s="469"/>
      <c r="BJ8" s="469"/>
      <c r="BK8" s="469"/>
      <c r="BL8" s="469"/>
      <c r="BM8" s="470"/>
      <c r="BN8" s="454">
        <v>374974</v>
      </c>
      <c r="BO8" s="455"/>
      <c r="BP8" s="455"/>
      <c r="BQ8" s="455"/>
      <c r="BR8" s="455"/>
      <c r="BS8" s="455"/>
      <c r="BT8" s="455"/>
      <c r="BU8" s="456"/>
      <c r="BV8" s="454">
        <v>449180</v>
      </c>
      <c r="BW8" s="455"/>
      <c r="BX8" s="455"/>
      <c r="BY8" s="455"/>
      <c r="BZ8" s="455"/>
      <c r="CA8" s="455"/>
      <c r="CB8" s="455"/>
      <c r="CC8" s="456"/>
      <c r="CD8" s="494" t="s">
        <v>105</v>
      </c>
      <c r="CE8" s="414"/>
      <c r="CF8" s="414"/>
      <c r="CG8" s="414"/>
      <c r="CH8" s="414"/>
      <c r="CI8" s="414"/>
      <c r="CJ8" s="414"/>
      <c r="CK8" s="414"/>
      <c r="CL8" s="414"/>
      <c r="CM8" s="414"/>
      <c r="CN8" s="414"/>
      <c r="CO8" s="414"/>
      <c r="CP8" s="414"/>
      <c r="CQ8" s="414"/>
      <c r="CR8" s="414"/>
      <c r="CS8" s="495"/>
      <c r="CT8" s="557">
        <v>0.32</v>
      </c>
      <c r="CU8" s="558"/>
      <c r="CV8" s="558"/>
      <c r="CW8" s="558"/>
      <c r="CX8" s="558"/>
      <c r="CY8" s="558"/>
      <c r="CZ8" s="558"/>
      <c r="DA8" s="559"/>
      <c r="DB8" s="557">
        <v>0.31</v>
      </c>
      <c r="DC8" s="558"/>
      <c r="DD8" s="558"/>
      <c r="DE8" s="558"/>
      <c r="DF8" s="558"/>
      <c r="DG8" s="558"/>
      <c r="DH8" s="558"/>
      <c r="DI8" s="559"/>
    </row>
    <row r="9" spans="1:119" ht="18.75" customHeight="1" thickBot="1" x14ac:dyDescent="0.25">
      <c r="A9" s="163"/>
      <c r="B9" s="586" t="s">
        <v>106</v>
      </c>
      <c r="C9" s="587"/>
      <c r="D9" s="587"/>
      <c r="E9" s="587"/>
      <c r="F9" s="587"/>
      <c r="G9" s="587"/>
      <c r="H9" s="587"/>
      <c r="I9" s="587"/>
      <c r="J9" s="587"/>
      <c r="K9" s="505"/>
      <c r="L9" s="588" t="s">
        <v>107</v>
      </c>
      <c r="M9" s="589"/>
      <c r="N9" s="589"/>
      <c r="O9" s="589"/>
      <c r="P9" s="589"/>
      <c r="Q9" s="590"/>
      <c r="R9" s="591">
        <v>16822</v>
      </c>
      <c r="S9" s="592"/>
      <c r="T9" s="592"/>
      <c r="U9" s="592"/>
      <c r="V9" s="593"/>
      <c r="W9" s="523" t="s">
        <v>108</v>
      </c>
      <c r="X9" s="524"/>
      <c r="Y9" s="524"/>
      <c r="Z9" s="524"/>
      <c r="AA9" s="524"/>
      <c r="AB9" s="524"/>
      <c r="AC9" s="524"/>
      <c r="AD9" s="524"/>
      <c r="AE9" s="524"/>
      <c r="AF9" s="524"/>
      <c r="AG9" s="524"/>
      <c r="AH9" s="524"/>
      <c r="AI9" s="524"/>
      <c r="AJ9" s="524"/>
      <c r="AK9" s="524"/>
      <c r="AL9" s="594"/>
      <c r="AM9" s="511" t="s">
        <v>109</v>
      </c>
      <c r="AN9" s="411"/>
      <c r="AO9" s="411"/>
      <c r="AP9" s="411"/>
      <c r="AQ9" s="411"/>
      <c r="AR9" s="411"/>
      <c r="AS9" s="411"/>
      <c r="AT9" s="412"/>
      <c r="AU9" s="512" t="s">
        <v>90</v>
      </c>
      <c r="AV9" s="513"/>
      <c r="AW9" s="513"/>
      <c r="AX9" s="513"/>
      <c r="AY9" s="468" t="s">
        <v>110</v>
      </c>
      <c r="AZ9" s="469"/>
      <c r="BA9" s="469"/>
      <c r="BB9" s="469"/>
      <c r="BC9" s="469"/>
      <c r="BD9" s="469"/>
      <c r="BE9" s="469"/>
      <c r="BF9" s="469"/>
      <c r="BG9" s="469"/>
      <c r="BH9" s="469"/>
      <c r="BI9" s="469"/>
      <c r="BJ9" s="469"/>
      <c r="BK9" s="469"/>
      <c r="BL9" s="469"/>
      <c r="BM9" s="470"/>
      <c r="BN9" s="454">
        <v>-74206</v>
      </c>
      <c r="BO9" s="455"/>
      <c r="BP9" s="455"/>
      <c r="BQ9" s="455"/>
      <c r="BR9" s="455"/>
      <c r="BS9" s="455"/>
      <c r="BT9" s="455"/>
      <c r="BU9" s="456"/>
      <c r="BV9" s="454">
        <v>-182597</v>
      </c>
      <c r="BW9" s="455"/>
      <c r="BX9" s="455"/>
      <c r="BY9" s="455"/>
      <c r="BZ9" s="455"/>
      <c r="CA9" s="455"/>
      <c r="CB9" s="455"/>
      <c r="CC9" s="456"/>
      <c r="CD9" s="494" t="s">
        <v>111</v>
      </c>
      <c r="CE9" s="414"/>
      <c r="CF9" s="414"/>
      <c r="CG9" s="414"/>
      <c r="CH9" s="414"/>
      <c r="CI9" s="414"/>
      <c r="CJ9" s="414"/>
      <c r="CK9" s="414"/>
      <c r="CL9" s="414"/>
      <c r="CM9" s="414"/>
      <c r="CN9" s="414"/>
      <c r="CO9" s="414"/>
      <c r="CP9" s="414"/>
      <c r="CQ9" s="414"/>
      <c r="CR9" s="414"/>
      <c r="CS9" s="495"/>
      <c r="CT9" s="451">
        <v>10.8</v>
      </c>
      <c r="CU9" s="452"/>
      <c r="CV9" s="452"/>
      <c r="CW9" s="452"/>
      <c r="CX9" s="452"/>
      <c r="CY9" s="452"/>
      <c r="CZ9" s="452"/>
      <c r="DA9" s="453"/>
      <c r="DB9" s="451">
        <v>10.199999999999999</v>
      </c>
      <c r="DC9" s="452"/>
      <c r="DD9" s="452"/>
      <c r="DE9" s="452"/>
      <c r="DF9" s="452"/>
      <c r="DG9" s="452"/>
      <c r="DH9" s="452"/>
      <c r="DI9" s="453"/>
    </row>
    <row r="10" spans="1:119" ht="18.75" customHeight="1" thickBot="1" x14ac:dyDescent="0.25">
      <c r="A10" s="163"/>
      <c r="B10" s="586"/>
      <c r="C10" s="587"/>
      <c r="D10" s="587"/>
      <c r="E10" s="587"/>
      <c r="F10" s="587"/>
      <c r="G10" s="587"/>
      <c r="H10" s="587"/>
      <c r="I10" s="587"/>
      <c r="J10" s="587"/>
      <c r="K10" s="505"/>
      <c r="L10" s="410" t="s">
        <v>112</v>
      </c>
      <c r="M10" s="411"/>
      <c r="N10" s="411"/>
      <c r="O10" s="411"/>
      <c r="P10" s="411"/>
      <c r="Q10" s="412"/>
      <c r="R10" s="407">
        <v>18779</v>
      </c>
      <c r="S10" s="408"/>
      <c r="T10" s="408"/>
      <c r="U10" s="408"/>
      <c r="V10" s="467"/>
      <c r="W10" s="595"/>
      <c r="X10" s="405"/>
      <c r="Y10" s="405"/>
      <c r="Z10" s="405"/>
      <c r="AA10" s="405"/>
      <c r="AB10" s="405"/>
      <c r="AC10" s="405"/>
      <c r="AD10" s="405"/>
      <c r="AE10" s="405"/>
      <c r="AF10" s="405"/>
      <c r="AG10" s="405"/>
      <c r="AH10" s="405"/>
      <c r="AI10" s="405"/>
      <c r="AJ10" s="405"/>
      <c r="AK10" s="405"/>
      <c r="AL10" s="596"/>
      <c r="AM10" s="511" t="s">
        <v>113</v>
      </c>
      <c r="AN10" s="411"/>
      <c r="AO10" s="411"/>
      <c r="AP10" s="411"/>
      <c r="AQ10" s="411"/>
      <c r="AR10" s="411"/>
      <c r="AS10" s="411"/>
      <c r="AT10" s="412"/>
      <c r="AU10" s="512" t="s">
        <v>114</v>
      </c>
      <c r="AV10" s="513"/>
      <c r="AW10" s="513"/>
      <c r="AX10" s="513"/>
      <c r="AY10" s="468" t="s">
        <v>115</v>
      </c>
      <c r="AZ10" s="469"/>
      <c r="BA10" s="469"/>
      <c r="BB10" s="469"/>
      <c r="BC10" s="469"/>
      <c r="BD10" s="469"/>
      <c r="BE10" s="469"/>
      <c r="BF10" s="469"/>
      <c r="BG10" s="469"/>
      <c r="BH10" s="469"/>
      <c r="BI10" s="469"/>
      <c r="BJ10" s="469"/>
      <c r="BK10" s="469"/>
      <c r="BL10" s="469"/>
      <c r="BM10" s="470"/>
      <c r="BN10" s="454">
        <v>334894</v>
      </c>
      <c r="BO10" s="455"/>
      <c r="BP10" s="455"/>
      <c r="BQ10" s="455"/>
      <c r="BR10" s="455"/>
      <c r="BS10" s="455"/>
      <c r="BT10" s="455"/>
      <c r="BU10" s="456"/>
      <c r="BV10" s="454">
        <v>426301</v>
      </c>
      <c r="BW10" s="455"/>
      <c r="BX10" s="455"/>
      <c r="BY10" s="455"/>
      <c r="BZ10" s="455"/>
      <c r="CA10" s="455"/>
      <c r="CB10" s="455"/>
      <c r="CC10" s="456"/>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586"/>
      <c r="C11" s="587"/>
      <c r="D11" s="587"/>
      <c r="E11" s="587"/>
      <c r="F11" s="587"/>
      <c r="G11" s="587"/>
      <c r="H11" s="587"/>
      <c r="I11" s="587"/>
      <c r="J11" s="587"/>
      <c r="K11" s="505"/>
      <c r="L11" s="415" t="s">
        <v>117</v>
      </c>
      <c r="M11" s="416"/>
      <c r="N11" s="416"/>
      <c r="O11" s="416"/>
      <c r="P11" s="416"/>
      <c r="Q11" s="417"/>
      <c r="R11" s="583" t="s">
        <v>118</v>
      </c>
      <c r="S11" s="584"/>
      <c r="T11" s="584"/>
      <c r="U11" s="584"/>
      <c r="V11" s="585"/>
      <c r="W11" s="595"/>
      <c r="X11" s="405"/>
      <c r="Y11" s="405"/>
      <c r="Z11" s="405"/>
      <c r="AA11" s="405"/>
      <c r="AB11" s="405"/>
      <c r="AC11" s="405"/>
      <c r="AD11" s="405"/>
      <c r="AE11" s="405"/>
      <c r="AF11" s="405"/>
      <c r="AG11" s="405"/>
      <c r="AH11" s="405"/>
      <c r="AI11" s="405"/>
      <c r="AJ11" s="405"/>
      <c r="AK11" s="405"/>
      <c r="AL11" s="596"/>
      <c r="AM11" s="511" t="s">
        <v>119</v>
      </c>
      <c r="AN11" s="411"/>
      <c r="AO11" s="411"/>
      <c r="AP11" s="411"/>
      <c r="AQ11" s="411"/>
      <c r="AR11" s="411"/>
      <c r="AS11" s="411"/>
      <c r="AT11" s="412"/>
      <c r="AU11" s="512" t="s">
        <v>114</v>
      </c>
      <c r="AV11" s="513"/>
      <c r="AW11" s="513"/>
      <c r="AX11" s="513"/>
      <c r="AY11" s="468" t="s">
        <v>120</v>
      </c>
      <c r="AZ11" s="469"/>
      <c r="BA11" s="469"/>
      <c r="BB11" s="469"/>
      <c r="BC11" s="469"/>
      <c r="BD11" s="469"/>
      <c r="BE11" s="469"/>
      <c r="BF11" s="469"/>
      <c r="BG11" s="469"/>
      <c r="BH11" s="469"/>
      <c r="BI11" s="469"/>
      <c r="BJ11" s="469"/>
      <c r="BK11" s="469"/>
      <c r="BL11" s="469"/>
      <c r="BM11" s="470"/>
      <c r="BN11" s="454">
        <v>0</v>
      </c>
      <c r="BO11" s="455"/>
      <c r="BP11" s="455"/>
      <c r="BQ11" s="455"/>
      <c r="BR11" s="455"/>
      <c r="BS11" s="455"/>
      <c r="BT11" s="455"/>
      <c r="BU11" s="456"/>
      <c r="BV11" s="454">
        <v>0</v>
      </c>
      <c r="BW11" s="455"/>
      <c r="BX11" s="455"/>
      <c r="BY11" s="455"/>
      <c r="BZ11" s="455"/>
      <c r="CA11" s="455"/>
      <c r="CB11" s="455"/>
      <c r="CC11" s="456"/>
      <c r="CD11" s="494" t="s">
        <v>121</v>
      </c>
      <c r="CE11" s="414"/>
      <c r="CF11" s="414"/>
      <c r="CG11" s="414"/>
      <c r="CH11" s="414"/>
      <c r="CI11" s="414"/>
      <c r="CJ11" s="414"/>
      <c r="CK11" s="414"/>
      <c r="CL11" s="414"/>
      <c r="CM11" s="414"/>
      <c r="CN11" s="414"/>
      <c r="CO11" s="414"/>
      <c r="CP11" s="414"/>
      <c r="CQ11" s="414"/>
      <c r="CR11" s="414"/>
      <c r="CS11" s="495"/>
      <c r="CT11" s="557" t="s">
        <v>122</v>
      </c>
      <c r="CU11" s="558"/>
      <c r="CV11" s="558"/>
      <c r="CW11" s="558"/>
      <c r="CX11" s="558"/>
      <c r="CY11" s="558"/>
      <c r="CZ11" s="558"/>
      <c r="DA11" s="559"/>
      <c r="DB11" s="557" t="s">
        <v>122</v>
      </c>
      <c r="DC11" s="558"/>
      <c r="DD11" s="558"/>
      <c r="DE11" s="558"/>
      <c r="DF11" s="558"/>
      <c r="DG11" s="558"/>
      <c r="DH11" s="558"/>
      <c r="DI11" s="559"/>
    </row>
    <row r="12" spans="1:119" ht="18.75" customHeight="1" x14ac:dyDescent="0.2">
      <c r="A12" s="163"/>
      <c r="B12" s="560" t="s">
        <v>123</v>
      </c>
      <c r="C12" s="561"/>
      <c r="D12" s="561"/>
      <c r="E12" s="561"/>
      <c r="F12" s="561"/>
      <c r="G12" s="561"/>
      <c r="H12" s="561"/>
      <c r="I12" s="561"/>
      <c r="J12" s="561"/>
      <c r="K12" s="562"/>
      <c r="L12" s="569" t="s">
        <v>124</v>
      </c>
      <c r="M12" s="570"/>
      <c r="N12" s="570"/>
      <c r="O12" s="570"/>
      <c r="P12" s="570"/>
      <c r="Q12" s="571"/>
      <c r="R12" s="572">
        <v>16047</v>
      </c>
      <c r="S12" s="573"/>
      <c r="T12" s="573"/>
      <c r="U12" s="573"/>
      <c r="V12" s="574"/>
      <c r="W12" s="575" t="s">
        <v>1</v>
      </c>
      <c r="X12" s="513"/>
      <c r="Y12" s="513"/>
      <c r="Z12" s="513"/>
      <c r="AA12" s="513"/>
      <c r="AB12" s="576"/>
      <c r="AC12" s="577" t="s">
        <v>125</v>
      </c>
      <c r="AD12" s="578"/>
      <c r="AE12" s="578"/>
      <c r="AF12" s="578"/>
      <c r="AG12" s="579"/>
      <c r="AH12" s="577" t="s">
        <v>126</v>
      </c>
      <c r="AI12" s="578"/>
      <c r="AJ12" s="578"/>
      <c r="AK12" s="578"/>
      <c r="AL12" s="580"/>
      <c r="AM12" s="511" t="s">
        <v>127</v>
      </c>
      <c r="AN12" s="411"/>
      <c r="AO12" s="411"/>
      <c r="AP12" s="411"/>
      <c r="AQ12" s="411"/>
      <c r="AR12" s="411"/>
      <c r="AS12" s="411"/>
      <c r="AT12" s="412"/>
      <c r="AU12" s="512" t="s">
        <v>114</v>
      </c>
      <c r="AV12" s="513"/>
      <c r="AW12" s="513"/>
      <c r="AX12" s="513"/>
      <c r="AY12" s="468" t="s">
        <v>128</v>
      </c>
      <c r="AZ12" s="469"/>
      <c r="BA12" s="469"/>
      <c r="BB12" s="469"/>
      <c r="BC12" s="469"/>
      <c r="BD12" s="469"/>
      <c r="BE12" s="469"/>
      <c r="BF12" s="469"/>
      <c r="BG12" s="469"/>
      <c r="BH12" s="469"/>
      <c r="BI12" s="469"/>
      <c r="BJ12" s="469"/>
      <c r="BK12" s="469"/>
      <c r="BL12" s="469"/>
      <c r="BM12" s="470"/>
      <c r="BN12" s="454">
        <v>461655</v>
      </c>
      <c r="BO12" s="455"/>
      <c r="BP12" s="455"/>
      <c r="BQ12" s="455"/>
      <c r="BR12" s="455"/>
      <c r="BS12" s="455"/>
      <c r="BT12" s="455"/>
      <c r="BU12" s="456"/>
      <c r="BV12" s="454">
        <v>516707</v>
      </c>
      <c r="BW12" s="455"/>
      <c r="BX12" s="455"/>
      <c r="BY12" s="455"/>
      <c r="BZ12" s="455"/>
      <c r="CA12" s="455"/>
      <c r="CB12" s="455"/>
      <c r="CC12" s="456"/>
      <c r="CD12" s="494" t="s">
        <v>129</v>
      </c>
      <c r="CE12" s="414"/>
      <c r="CF12" s="414"/>
      <c r="CG12" s="414"/>
      <c r="CH12" s="414"/>
      <c r="CI12" s="414"/>
      <c r="CJ12" s="414"/>
      <c r="CK12" s="414"/>
      <c r="CL12" s="414"/>
      <c r="CM12" s="414"/>
      <c r="CN12" s="414"/>
      <c r="CO12" s="414"/>
      <c r="CP12" s="414"/>
      <c r="CQ12" s="414"/>
      <c r="CR12" s="414"/>
      <c r="CS12" s="495"/>
      <c r="CT12" s="557" t="s">
        <v>122</v>
      </c>
      <c r="CU12" s="558"/>
      <c r="CV12" s="558"/>
      <c r="CW12" s="558"/>
      <c r="CX12" s="558"/>
      <c r="CY12" s="558"/>
      <c r="CZ12" s="558"/>
      <c r="DA12" s="559"/>
      <c r="DB12" s="557" t="s">
        <v>122</v>
      </c>
      <c r="DC12" s="558"/>
      <c r="DD12" s="558"/>
      <c r="DE12" s="558"/>
      <c r="DF12" s="558"/>
      <c r="DG12" s="558"/>
      <c r="DH12" s="558"/>
      <c r="DI12" s="559"/>
    </row>
    <row r="13" spans="1:119" ht="18.75" customHeight="1" x14ac:dyDescent="0.2">
      <c r="A13" s="163"/>
      <c r="B13" s="563"/>
      <c r="C13" s="564"/>
      <c r="D13" s="564"/>
      <c r="E13" s="564"/>
      <c r="F13" s="564"/>
      <c r="G13" s="564"/>
      <c r="H13" s="564"/>
      <c r="I13" s="564"/>
      <c r="J13" s="564"/>
      <c r="K13" s="565"/>
      <c r="L13" s="178"/>
      <c r="M13" s="538" t="s">
        <v>130</v>
      </c>
      <c r="N13" s="539"/>
      <c r="O13" s="539"/>
      <c r="P13" s="539"/>
      <c r="Q13" s="540"/>
      <c r="R13" s="541">
        <v>15898</v>
      </c>
      <c r="S13" s="542"/>
      <c r="T13" s="542"/>
      <c r="U13" s="542"/>
      <c r="V13" s="543"/>
      <c r="W13" s="544" t="s">
        <v>131</v>
      </c>
      <c r="X13" s="440"/>
      <c r="Y13" s="440"/>
      <c r="Z13" s="440"/>
      <c r="AA13" s="440"/>
      <c r="AB13" s="441"/>
      <c r="AC13" s="407">
        <v>1940</v>
      </c>
      <c r="AD13" s="408"/>
      <c r="AE13" s="408"/>
      <c r="AF13" s="408"/>
      <c r="AG13" s="409"/>
      <c r="AH13" s="407">
        <v>2382</v>
      </c>
      <c r="AI13" s="408"/>
      <c r="AJ13" s="408"/>
      <c r="AK13" s="408"/>
      <c r="AL13" s="467"/>
      <c r="AM13" s="511" t="s">
        <v>132</v>
      </c>
      <c r="AN13" s="411"/>
      <c r="AO13" s="411"/>
      <c r="AP13" s="411"/>
      <c r="AQ13" s="411"/>
      <c r="AR13" s="411"/>
      <c r="AS13" s="411"/>
      <c r="AT13" s="412"/>
      <c r="AU13" s="512" t="s">
        <v>114</v>
      </c>
      <c r="AV13" s="513"/>
      <c r="AW13" s="513"/>
      <c r="AX13" s="513"/>
      <c r="AY13" s="468" t="s">
        <v>133</v>
      </c>
      <c r="AZ13" s="469"/>
      <c r="BA13" s="469"/>
      <c r="BB13" s="469"/>
      <c r="BC13" s="469"/>
      <c r="BD13" s="469"/>
      <c r="BE13" s="469"/>
      <c r="BF13" s="469"/>
      <c r="BG13" s="469"/>
      <c r="BH13" s="469"/>
      <c r="BI13" s="469"/>
      <c r="BJ13" s="469"/>
      <c r="BK13" s="469"/>
      <c r="BL13" s="469"/>
      <c r="BM13" s="470"/>
      <c r="BN13" s="454">
        <v>-200967</v>
      </c>
      <c r="BO13" s="455"/>
      <c r="BP13" s="455"/>
      <c r="BQ13" s="455"/>
      <c r="BR13" s="455"/>
      <c r="BS13" s="455"/>
      <c r="BT13" s="455"/>
      <c r="BU13" s="456"/>
      <c r="BV13" s="454">
        <v>-273003</v>
      </c>
      <c r="BW13" s="455"/>
      <c r="BX13" s="455"/>
      <c r="BY13" s="455"/>
      <c r="BZ13" s="455"/>
      <c r="CA13" s="455"/>
      <c r="CB13" s="455"/>
      <c r="CC13" s="456"/>
      <c r="CD13" s="494" t="s">
        <v>134</v>
      </c>
      <c r="CE13" s="414"/>
      <c r="CF13" s="414"/>
      <c r="CG13" s="414"/>
      <c r="CH13" s="414"/>
      <c r="CI13" s="414"/>
      <c r="CJ13" s="414"/>
      <c r="CK13" s="414"/>
      <c r="CL13" s="414"/>
      <c r="CM13" s="414"/>
      <c r="CN13" s="414"/>
      <c r="CO13" s="414"/>
      <c r="CP13" s="414"/>
      <c r="CQ13" s="414"/>
      <c r="CR13" s="414"/>
      <c r="CS13" s="495"/>
      <c r="CT13" s="451">
        <v>7.4</v>
      </c>
      <c r="CU13" s="452"/>
      <c r="CV13" s="452"/>
      <c r="CW13" s="452"/>
      <c r="CX13" s="452"/>
      <c r="CY13" s="452"/>
      <c r="CZ13" s="452"/>
      <c r="DA13" s="453"/>
      <c r="DB13" s="451">
        <v>7.4</v>
      </c>
      <c r="DC13" s="452"/>
      <c r="DD13" s="452"/>
      <c r="DE13" s="452"/>
      <c r="DF13" s="452"/>
      <c r="DG13" s="452"/>
      <c r="DH13" s="452"/>
      <c r="DI13" s="453"/>
    </row>
    <row r="14" spans="1:119" ht="18.75" customHeight="1" thickBot="1" x14ac:dyDescent="0.25">
      <c r="A14" s="163"/>
      <c r="B14" s="563"/>
      <c r="C14" s="564"/>
      <c r="D14" s="564"/>
      <c r="E14" s="564"/>
      <c r="F14" s="564"/>
      <c r="G14" s="564"/>
      <c r="H14" s="564"/>
      <c r="I14" s="564"/>
      <c r="J14" s="564"/>
      <c r="K14" s="565"/>
      <c r="L14" s="528" t="s">
        <v>135</v>
      </c>
      <c r="M14" s="581"/>
      <c r="N14" s="581"/>
      <c r="O14" s="581"/>
      <c r="P14" s="581"/>
      <c r="Q14" s="582"/>
      <c r="R14" s="541">
        <v>16517</v>
      </c>
      <c r="S14" s="542"/>
      <c r="T14" s="542"/>
      <c r="U14" s="542"/>
      <c r="V14" s="543"/>
      <c r="W14" s="545"/>
      <c r="X14" s="443"/>
      <c r="Y14" s="443"/>
      <c r="Z14" s="443"/>
      <c r="AA14" s="443"/>
      <c r="AB14" s="444"/>
      <c r="AC14" s="534">
        <v>25.9</v>
      </c>
      <c r="AD14" s="535"/>
      <c r="AE14" s="535"/>
      <c r="AF14" s="535"/>
      <c r="AG14" s="536"/>
      <c r="AH14" s="534">
        <v>27.1</v>
      </c>
      <c r="AI14" s="535"/>
      <c r="AJ14" s="535"/>
      <c r="AK14" s="535"/>
      <c r="AL14" s="537"/>
      <c r="AM14" s="511"/>
      <c r="AN14" s="411"/>
      <c r="AO14" s="411"/>
      <c r="AP14" s="411"/>
      <c r="AQ14" s="411"/>
      <c r="AR14" s="411"/>
      <c r="AS14" s="411"/>
      <c r="AT14" s="412"/>
      <c r="AU14" s="512"/>
      <c r="AV14" s="513"/>
      <c r="AW14" s="513"/>
      <c r="AX14" s="513"/>
      <c r="AY14" s="468"/>
      <c r="AZ14" s="469"/>
      <c r="BA14" s="469"/>
      <c r="BB14" s="469"/>
      <c r="BC14" s="469"/>
      <c r="BD14" s="469"/>
      <c r="BE14" s="469"/>
      <c r="BF14" s="469"/>
      <c r="BG14" s="469"/>
      <c r="BH14" s="469"/>
      <c r="BI14" s="469"/>
      <c r="BJ14" s="469"/>
      <c r="BK14" s="469"/>
      <c r="BL14" s="469"/>
      <c r="BM14" s="470"/>
      <c r="BN14" s="454"/>
      <c r="BO14" s="455"/>
      <c r="BP14" s="455"/>
      <c r="BQ14" s="455"/>
      <c r="BR14" s="455"/>
      <c r="BS14" s="455"/>
      <c r="BT14" s="455"/>
      <c r="BU14" s="456"/>
      <c r="BV14" s="454"/>
      <c r="BW14" s="455"/>
      <c r="BX14" s="455"/>
      <c r="BY14" s="455"/>
      <c r="BZ14" s="455"/>
      <c r="CA14" s="455"/>
      <c r="CB14" s="455"/>
      <c r="CC14" s="456"/>
      <c r="CD14" s="491" t="s">
        <v>136</v>
      </c>
      <c r="CE14" s="492"/>
      <c r="CF14" s="492"/>
      <c r="CG14" s="492"/>
      <c r="CH14" s="492"/>
      <c r="CI14" s="492"/>
      <c r="CJ14" s="492"/>
      <c r="CK14" s="492"/>
      <c r="CL14" s="492"/>
      <c r="CM14" s="492"/>
      <c r="CN14" s="492"/>
      <c r="CO14" s="492"/>
      <c r="CP14" s="492"/>
      <c r="CQ14" s="492"/>
      <c r="CR14" s="492"/>
      <c r="CS14" s="493"/>
      <c r="CT14" s="551">
        <v>43.2</v>
      </c>
      <c r="CU14" s="552"/>
      <c r="CV14" s="552"/>
      <c r="CW14" s="552"/>
      <c r="CX14" s="552"/>
      <c r="CY14" s="552"/>
      <c r="CZ14" s="552"/>
      <c r="DA14" s="553"/>
      <c r="DB14" s="551">
        <v>38.6</v>
      </c>
      <c r="DC14" s="552"/>
      <c r="DD14" s="552"/>
      <c r="DE14" s="552"/>
      <c r="DF14" s="552"/>
      <c r="DG14" s="552"/>
      <c r="DH14" s="552"/>
      <c r="DI14" s="553"/>
    </row>
    <row r="15" spans="1:119" ht="18.75" customHeight="1" x14ac:dyDescent="0.2">
      <c r="A15" s="163"/>
      <c r="B15" s="563"/>
      <c r="C15" s="564"/>
      <c r="D15" s="564"/>
      <c r="E15" s="564"/>
      <c r="F15" s="564"/>
      <c r="G15" s="564"/>
      <c r="H15" s="564"/>
      <c r="I15" s="564"/>
      <c r="J15" s="564"/>
      <c r="K15" s="565"/>
      <c r="L15" s="178"/>
      <c r="M15" s="538" t="s">
        <v>130</v>
      </c>
      <c r="N15" s="539"/>
      <c r="O15" s="539"/>
      <c r="P15" s="539"/>
      <c r="Q15" s="540"/>
      <c r="R15" s="541">
        <v>16391</v>
      </c>
      <c r="S15" s="542"/>
      <c r="T15" s="542"/>
      <c r="U15" s="542"/>
      <c r="V15" s="543"/>
      <c r="W15" s="544" t="s">
        <v>137</v>
      </c>
      <c r="X15" s="440"/>
      <c r="Y15" s="440"/>
      <c r="Z15" s="440"/>
      <c r="AA15" s="440"/>
      <c r="AB15" s="441"/>
      <c r="AC15" s="407">
        <v>1154</v>
      </c>
      <c r="AD15" s="408"/>
      <c r="AE15" s="408"/>
      <c r="AF15" s="408"/>
      <c r="AG15" s="409"/>
      <c r="AH15" s="407">
        <v>1351</v>
      </c>
      <c r="AI15" s="408"/>
      <c r="AJ15" s="408"/>
      <c r="AK15" s="408"/>
      <c r="AL15" s="467"/>
      <c r="AM15" s="511"/>
      <c r="AN15" s="411"/>
      <c r="AO15" s="411"/>
      <c r="AP15" s="411"/>
      <c r="AQ15" s="411"/>
      <c r="AR15" s="411"/>
      <c r="AS15" s="411"/>
      <c r="AT15" s="412"/>
      <c r="AU15" s="512"/>
      <c r="AV15" s="513"/>
      <c r="AW15" s="513"/>
      <c r="AX15" s="513"/>
      <c r="AY15" s="480" t="s">
        <v>138</v>
      </c>
      <c r="AZ15" s="481"/>
      <c r="BA15" s="481"/>
      <c r="BB15" s="481"/>
      <c r="BC15" s="481"/>
      <c r="BD15" s="481"/>
      <c r="BE15" s="481"/>
      <c r="BF15" s="481"/>
      <c r="BG15" s="481"/>
      <c r="BH15" s="481"/>
      <c r="BI15" s="481"/>
      <c r="BJ15" s="481"/>
      <c r="BK15" s="481"/>
      <c r="BL15" s="481"/>
      <c r="BM15" s="482"/>
      <c r="BN15" s="483">
        <v>2043570</v>
      </c>
      <c r="BO15" s="484"/>
      <c r="BP15" s="484"/>
      <c r="BQ15" s="484"/>
      <c r="BR15" s="484"/>
      <c r="BS15" s="484"/>
      <c r="BT15" s="484"/>
      <c r="BU15" s="485"/>
      <c r="BV15" s="483">
        <v>2022671</v>
      </c>
      <c r="BW15" s="484"/>
      <c r="BX15" s="484"/>
      <c r="BY15" s="484"/>
      <c r="BZ15" s="484"/>
      <c r="CA15" s="484"/>
      <c r="CB15" s="484"/>
      <c r="CC15" s="485"/>
      <c r="CD15" s="554" t="s">
        <v>139</v>
      </c>
      <c r="CE15" s="555"/>
      <c r="CF15" s="555"/>
      <c r="CG15" s="555"/>
      <c r="CH15" s="555"/>
      <c r="CI15" s="555"/>
      <c r="CJ15" s="555"/>
      <c r="CK15" s="555"/>
      <c r="CL15" s="555"/>
      <c r="CM15" s="555"/>
      <c r="CN15" s="555"/>
      <c r="CO15" s="555"/>
      <c r="CP15" s="555"/>
      <c r="CQ15" s="555"/>
      <c r="CR15" s="555"/>
      <c r="CS15" s="556"/>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563"/>
      <c r="C16" s="564"/>
      <c r="D16" s="564"/>
      <c r="E16" s="564"/>
      <c r="F16" s="564"/>
      <c r="G16" s="564"/>
      <c r="H16" s="564"/>
      <c r="I16" s="564"/>
      <c r="J16" s="564"/>
      <c r="K16" s="565"/>
      <c r="L16" s="528" t="s">
        <v>140</v>
      </c>
      <c r="M16" s="529"/>
      <c r="N16" s="529"/>
      <c r="O16" s="529"/>
      <c r="P16" s="529"/>
      <c r="Q16" s="530"/>
      <c r="R16" s="531" t="s">
        <v>141</v>
      </c>
      <c r="S16" s="532"/>
      <c r="T16" s="532"/>
      <c r="U16" s="532"/>
      <c r="V16" s="533"/>
      <c r="W16" s="545"/>
      <c r="X16" s="443"/>
      <c r="Y16" s="443"/>
      <c r="Z16" s="443"/>
      <c r="AA16" s="443"/>
      <c r="AB16" s="444"/>
      <c r="AC16" s="534">
        <v>15.4</v>
      </c>
      <c r="AD16" s="535"/>
      <c r="AE16" s="535"/>
      <c r="AF16" s="535"/>
      <c r="AG16" s="536"/>
      <c r="AH16" s="534">
        <v>15.4</v>
      </c>
      <c r="AI16" s="535"/>
      <c r="AJ16" s="535"/>
      <c r="AK16" s="535"/>
      <c r="AL16" s="537"/>
      <c r="AM16" s="511"/>
      <c r="AN16" s="411"/>
      <c r="AO16" s="411"/>
      <c r="AP16" s="411"/>
      <c r="AQ16" s="411"/>
      <c r="AR16" s="411"/>
      <c r="AS16" s="411"/>
      <c r="AT16" s="412"/>
      <c r="AU16" s="512"/>
      <c r="AV16" s="513"/>
      <c r="AW16" s="513"/>
      <c r="AX16" s="513"/>
      <c r="AY16" s="468" t="s">
        <v>142</v>
      </c>
      <c r="AZ16" s="469"/>
      <c r="BA16" s="469"/>
      <c r="BB16" s="469"/>
      <c r="BC16" s="469"/>
      <c r="BD16" s="469"/>
      <c r="BE16" s="469"/>
      <c r="BF16" s="469"/>
      <c r="BG16" s="469"/>
      <c r="BH16" s="469"/>
      <c r="BI16" s="469"/>
      <c r="BJ16" s="469"/>
      <c r="BK16" s="469"/>
      <c r="BL16" s="469"/>
      <c r="BM16" s="470"/>
      <c r="BN16" s="454">
        <v>6498225</v>
      </c>
      <c r="BO16" s="455"/>
      <c r="BP16" s="455"/>
      <c r="BQ16" s="455"/>
      <c r="BR16" s="455"/>
      <c r="BS16" s="455"/>
      <c r="BT16" s="455"/>
      <c r="BU16" s="456"/>
      <c r="BV16" s="454">
        <v>6344605</v>
      </c>
      <c r="BW16" s="455"/>
      <c r="BX16" s="455"/>
      <c r="BY16" s="455"/>
      <c r="BZ16" s="455"/>
      <c r="CA16" s="455"/>
      <c r="CB16" s="455"/>
      <c r="CC16" s="456"/>
      <c r="CD16" s="172"/>
      <c r="CE16" s="486"/>
      <c r="CF16" s="486"/>
      <c r="CG16" s="486"/>
      <c r="CH16" s="486"/>
      <c r="CI16" s="486"/>
      <c r="CJ16" s="486"/>
      <c r="CK16" s="486"/>
      <c r="CL16" s="486"/>
      <c r="CM16" s="486"/>
      <c r="CN16" s="486"/>
      <c r="CO16" s="486"/>
      <c r="CP16" s="486"/>
      <c r="CQ16" s="486"/>
      <c r="CR16" s="486"/>
      <c r="CS16" s="487"/>
      <c r="CT16" s="451"/>
      <c r="CU16" s="452"/>
      <c r="CV16" s="452"/>
      <c r="CW16" s="452"/>
      <c r="CX16" s="452"/>
      <c r="CY16" s="452"/>
      <c r="CZ16" s="452"/>
      <c r="DA16" s="453"/>
      <c r="DB16" s="451"/>
      <c r="DC16" s="452"/>
      <c r="DD16" s="452"/>
      <c r="DE16" s="452"/>
      <c r="DF16" s="452"/>
      <c r="DG16" s="452"/>
      <c r="DH16" s="452"/>
      <c r="DI16" s="453"/>
    </row>
    <row r="17" spans="1:113" ht="18.75" customHeight="1" thickBot="1" x14ac:dyDescent="0.25">
      <c r="A17" s="163"/>
      <c r="B17" s="566"/>
      <c r="C17" s="567"/>
      <c r="D17" s="567"/>
      <c r="E17" s="567"/>
      <c r="F17" s="567"/>
      <c r="G17" s="567"/>
      <c r="H17" s="567"/>
      <c r="I17" s="567"/>
      <c r="J17" s="567"/>
      <c r="K17" s="568"/>
      <c r="L17" s="182"/>
      <c r="M17" s="547" t="s">
        <v>143</v>
      </c>
      <c r="N17" s="548"/>
      <c r="O17" s="548"/>
      <c r="P17" s="548"/>
      <c r="Q17" s="549"/>
      <c r="R17" s="531" t="s">
        <v>144</v>
      </c>
      <c r="S17" s="532"/>
      <c r="T17" s="532"/>
      <c r="U17" s="532"/>
      <c r="V17" s="533"/>
      <c r="W17" s="544" t="s">
        <v>145</v>
      </c>
      <c r="X17" s="440"/>
      <c r="Y17" s="440"/>
      <c r="Z17" s="440"/>
      <c r="AA17" s="440"/>
      <c r="AB17" s="441"/>
      <c r="AC17" s="407">
        <v>4390</v>
      </c>
      <c r="AD17" s="408"/>
      <c r="AE17" s="408"/>
      <c r="AF17" s="408"/>
      <c r="AG17" s="409"/>
      <c r="AH17" s="407">
        <v>5047</v>
      </c>
      <c r="AI17" s="408"/>
      <c r="AJ17" s="408"/>
      <c r="AK17" s="408"/>
      <c r="AL17" s="467"/>
      <c r="AM17" s="511"/>
      <c r="AN17" s="411"/>
      <c r="AO17" s="411"/>
      <c r="AP17" s="411"/>
      <c r="AQ17" s="411"/>
      <c r="AR17" s="411"/>
      <c r="AS17" s="411"/>
      <c r="AT17" s="412"/>
      <c r="AU17" s="512"/>
      <c r="AV17" s="513"/>
      <c r="AW17" s="513"/>
      <c r="AX17" s="513"/>
      <c r="AY17" s="468" t="s">
        <v>146</v>
      </c>
      <c r="AZ17" s="469"/>
      <c r="BA17" s="469"/>
      <c r="BB17" s="469"/>
      <c r="BC17" s="469"/>
      <c r="BD17" s="469"/>
      <c r="BE17" s="469"/>
      <c r="BF17" s="469"/>
      <c r="BG17" s="469"/>
      <c r="BH17" s="469"/>
      <c r="BI17" s="469"/>
      <c r="BJ17" s="469"/>
      <c r="BK17" s="469"/>
      <c r="BL17" s="469"/>
      <c r="BM17" s="470"/>
      <c r="BN17" s="454">
        <v>2539231</v>
      </c>
      <c r="BO17" s="455"/>
      <c r="BP17" s="455"/>
      <c r="BQ17" s="455"/>
      <c r="BR17" s="455"/>
      <c r="BS17" s="455"/>
      <c r="BT17" s="455"/>
      <c r="BU17" s="456"/>
      <c r="BV17" s="454">
        <v>2516859</v>
      </c>
      <c r="BW17" s="455"/>
      <c r="BX17" s="455"/>
      <c r="BY17" s="455"/>
      <c r="BZ17" s="455"/>
      <c r="CA17" s="455"/>
      <c r="CB17" s="455"/>
      <c r="CC17" s="456"/>
      <c r="CD17" s="172"/>
      <c r="CE17" s="486"/>
      <c r="CF17" s="486"/>
      <c r="CG17" s="486"/>
      <c r="CH17" s="486"/>
      <c r="CI17" s="486"/>
      <c r="CJ17" s="486"/>
      <c r="CK17" s="486"/>
      <c r="CL17" s="486"/>
      <c r="CM17" s="486"/>
      <c r="CN17" s="486"/>
      <c r="CO17" s="486"/>
      <c r="CP17" s="486"/>
      <c r="CQ17" s="486"/>
      <c r="CR17" s="486"/>
      <c r="CS17" s="487"/>
      <c r="CT17" s="451"/>
      <c r="CU17" s="452"/>
      <c r="CV17" s="452"/>
      <c r="CW17" s="452"/>
      <c r="CX17" s="452"/>
      <c r="CY17" s="452"/>
      <c r="CZ17" s="452"/>
      <c r="DA17" s="453"/>
      <c r="DB17" s="451"/>
      <c r="DC17" s="452"/>
      <c r="DD17" s="452"/>
      <c r="DE17" s="452"/>
      <c r="DF17" s="452"/>
      <c r="DG17" s="452"/>
      <c r="DH17" s="452"/>
      <c r="DI17" s="453"/>
    </row>
    <row r="18" spans="1:113" ht="18.75" customHeight="1" thickBot="1" x14ac:dyDescent="0.25">
      <c r="A18" s="163"/>
      <c r="B18" s="504" t="s">
        <v>147</v>
      </c>
      <c r="C18" s="505"/>
      <c r="D18" s="505"/>
      <c r="E18" s="506"/>
      <c r="F18" s="506"/>
      <c r="G18" s="506"/>
      <c r="H18" s="506"/>
      <c r="I18" s="506"/>
      <c r="J18" s="506"/>
      <c r="K18" s="506"/>
      <c r="L18" s="507">
        <v>294.92</v>
      </c>
      <c r="M18" s="507"/>
      <c r="N18" s="507"/>
      <c r="O18" s="507"/>
      <c r="P18" s="507"/>
      <c r="Q18" s="507"/>
      <c r="R18" s="508"/>
      <c r="S18" s="508"/>
      <c r="T18" s="508"/>
      <c r="U18" s="508"/>
      <c r="V18" s="509"/>
      <c r="W18" s="525"/>
      <c r="X18" s="526"/>
      <c r="Y18" s="526"/>
      <c r="Z18" s="526"/>
      <c r="AA18" s="526"/>
      <c r="AB18" s="550"/>
      <c r="AC18" s="424">
        <v>58.7</v>
      </c>
      <c r="AD18" s="425"/>
      <c r="AE18" s="425"/>
      <c r="AF18" s="425"/>
      <c r="AG18" s="510"/>
      <c r="AH18" s="424">
        <v>57.5</v>
      </c>
      <c r="AI18" s="425"/>
      <c r="AJ18" s="425"/>
      <c r="AK18" s="425"/>
      <c r="AL18" s="426"/>
      <c r="AM18" s="511"/>
      <c r="AN18" s="411"/>
      <c r="AO18" s="411"/>
      <c r="AP18" s="411"/>
      <c r="AQ18" s="411"/>
      <c r="AR18" s="411"/>
      <c r="AS18" s="411"/>
      <c r="AT18" s="412"/>
      <c r="AU18" s="512"/>
      <c r="AV18" s="513"/>
      <c r="AW18" s="513"/>
      <c r="AX18" s="513"/>
      <c r="AY18" s="468" t="s">
        <v>148</v>
      </c>
      <c r="AZ18" s="469"/>
      <c r="BA18" s="469"/>
      <c r="BB18" s="469"/>
      <c r="BC18" s="469"/>
      <c r="BD18" s="469"/>
      <c r="BE18" s="469"/>
      <c r="BF18" s="469"/>
      <c r="BG18" s="469"/>
      <c r="BH18" s="469"/>
      <c r="BI18" s="469"/>
      <c r="BJ18" s="469"/>
      <c r="BK18" s="469"/>
      <c r="BL18" s="469"/>
      <c r="BM18" s="470"/>
      <c r="BN18" s="454">
        <v>6730831</v>
      </c>
      <c r="BO18" s="455"/>
      <c r="BP18" s="455"/>
      <c r="BQ18" s="455"/>
      <c r="BR18" s="455"/>
      <c r="BS18" s="455"/>
      <c r="BT18" s="455"/>
      <c r="BU18" s="456"/>
      <c r="BV18" s="454">
        <v>6503734</v>
      </c>
      <c r="BW18" s="455"/>
      <c r="BX18" s="455"/>
      <c r="BY18" s="455"/>
      <c r="BZ18" s="455"/>
      <c r="CA18" s="455"/>
      <c r="CB18" s="455"/>
      <c r="CC18" s="456"/>
      <c r="CD18" s="172"/>
      <c r="CE18" s="486"/>
      <c r="CF18" s="486"/>
      <c r="CG18" s="486"/>
      <c r="CH18" s="486"/>
      <c r="CI18" s="486"/>
      <c r="CJ18" s="486"/>
      <c r="CK18" s="486"/>
      <c r="CL18" s="486"/>
      <c r="CM18" s="486"/>
      <c r="CN18" s="486"/>
      <c r="CO18" s="486"/>
      <c r="CP18" s="486"/>
      <c r="CQ18" s="486"/>
      <c r="CR18" s="486"/>
      <c r="CS18" s="487"/>
      <c r="CT18" s="451"/>
      <c r="CU18" s="452"/>
      <c r="CV18" s="452"/>
      <c r="CW18" s="452"/>
      <c r="CX18" s="452"/>
      <c r="CY18" s="452"/>
      <c r="CZ18" s="452"/>
      <c r="DA18" s="453"/>
      <c r="DB18" s="451"/>
      <c r="DC18" s="452"/>
      <c r="DD18" s="452"/>
      <c r="DE18" s="452"/>
      <c r="DF18" s="452"/>
      <c r="DG18" s="452"/>
      <c r="DH18" s="452"/>
      <c r="DI18" s="453"/>
    </row>
    <row r="19" spans="1:113" ht="18.75" customHeight="1" thickBot="1" x14ac:dyDescent="0.25">
      <c r="A19" s="163"/>
      <c r="B19" s="504" t="s">
        <v>149</v>
      </c>
      <c r="C19" s="505"/>
      <c r="D19" s="505"/>
      <c r="E19" s="506"/>
      <c r="F19" s="506"/>
      <c r="G19" s="506"/>
      <c r="H19" s="506"/>
      <c r="I19" s="506"/>
      <c r="J19" s="506"/>
      <c r="K19" s="506"/>
      <c r="L19" s="514">
        <v>57</v>
      </c>
      <c r="M19" s="514"/>
      <c r="N19" s="514"/>
      <c r="O19" s="514"/>
      <c r="P19" s="514"/>
      <c r="Q19" s="514"/>
      <c r="R19" s="515"/>
      <c r="S19" s="515"/>
      <c r="T19" s="515"/>
      <c r="U19" s="515"/>
      <c r="V19" s="516"/>
      <c r="W19" s="523"/>
      <c r="X19" s="524"/>
      <c r="Y19" s="524"/>
      <c r="Z19" s="524"/>
      <c r="AA19" s="524"/>
      <c r="AB19" s="524"/>
      <c r="AC19" s="527"/>
      <c r="AD19" s="527"/>
      <c r="AE19" s="527"/>
      <c r="AF19" s="527"/>
      <c r="AG19" s="527"/>
      <c r="AH19" s="527"/>
      <c r="AI19" s="527"/>
      <c r="AJ19" s="527"/>
      <c r="AK19" s="527"/>
      <c r="AL19" s="546"/>
      <c r="AM19" s="511"/>
      <c r="AN19" s="411"/>
      <c r="AO19" s="411"/>
      <c r="AP19" s="411"/>
      <c r="AQ19" s="411"/>
      <c r="AR19" s="411"/>
      <c r="AS19" s="411"/>
      <c r="AT19" s="412"/>
      <c r="AU19" s="512"/>
      <c r="AV19" s="513"/>
      <c r="AW19" s="513"/>
      <c r="AX19" s="513"/>
      <c r="AY19" s="468" t="s">
        <v>150</v>
      </c>
      <c r="AZ19" s="469"/>
      <c r="BA19" s="469"/>
      <c r="BB19" s="469"/>
      <c r="BC19" s="469"/>
      <c r="BD19" s="469"/>
      <c r="BE19" s="469"/>
      <c r="BF19" s="469"/>
      <c r="BG19" s="469"/>
      <c r="BH19" s="469"/>
      <c r="BI19" s="469"/>
      <c r="BJ19" s="469"/>
      <c r="BK19" s="469"/>
      <c r="BL19" s="469"/>
      <c r="BM19" s="470"/>
      <c r="BN19" s="454">
        <v>9448672</v>
      </c>
      <c r="BO19" s="455"/>
      <c r="BP19" s="455"/>
      <c r="BQ19" s="455"/>
      <c r="BR19" s="455"/>
      <c r="BS19" s="455"/>
      <c r="BT19" s="455"/>
      <c r="BU19" s="456"/>
      <c r="BV19" s="454">
        <v>9576678</v>
      </c>
      <c r="BW19" s="455"/>
      <c r="BX19" s="455"/>
      <c r="BY19" s="455"/>
      <c r="BZ19" s="455"/>
      <c r="CA19" s="455"/>
      <c r="CB19" s="455"/>
      <c r="CC19" s="456"/>
      <c r="CD19" s="172"/>
      <c r="CE19" s="486"/>
      <c r="CF19" s="486"/>
      <c r="CG19" s="486"/>
      <c r="CH19" s="486"/>
      <c r="CI19" s="486"/>
      <c r="CJ19" s="486"/>
      <c r="CK19" s="486"/>
      <c r="CL19" s="486"/>
      <c r="CM19" s="486"/>
      <c r="CN19" s="486"/>
      <c r="CO19" s="486"/>
      <c r="CP19" s="486"/>
      <c r="CQ19" s="486"/>
      <c r="CR19" s="486"/>
      <c r="CS19" s="487"/>
      <c r="CT19" s="451"/>
      <c r="CU19" s="452"/>
      <c r="CV19" s="452"/>
      <c r="CW19" s="452"/>
      <c r="CX19" s="452"/>
      <c r="CY19" s="452"/>
      <c r="CZ19" s="452"/>
      <c r="DA19" s="453"/>
      <c r="DB19" s="451"/>
      <c r="DC19" s="452"/>
      <c r="DD19" s="452"/>
      <c r="DE19" s="452"/>
      <c r="DF19" s="452"/>
      <c r="DG19" s="452"/>
      <c r="DH19" s="452"/>
      <c r="DI19" s="453"/>
    </row>
    <row r="20" spans="1:113" ht="18.75" customHeight="1" thickBot="1" x14ac:dyDescent="0.25">
      <c r="A20" s="163"/>
      <c r="B20" s="504" t="s">
        <v>151</v>
      </c>
      <c r="C20" s="505"/>
      <c r="D20" s="505"/>
      <c r="E20" s="506"/>
      <c r="F20" s="506"/>
      <c r="G20" s="506"/>
      <c r="H20" s="506"/>
      <c r="I20" s="506"/>
      <c r="J20" s="506"/>
      <c r="K20" s="506"/>
      <c r="L20" s="514">
        <v>7225</v>
      </c>
      <c r="M20" s="514"/>
      <c r="N20" s="514"/>
      <c r="O20" s="514"/>
      <c r="P20" s="514"/>
      <c r="Q20" s="514"/>
      <c r="R20" s="515"/>
      <c r="S20" s="515"/>
      <c r="T20" s="515"/>
      <c r="U20" s="515"/>
      <c r="V20" s="516"/>
      <c r="W20" s="525"/>
      <c r="X20" s="526"/>
      <c r="Y20" s="526"/>
      <c r="Z20" s="526"/>
      <c r="AA20" s="526"/>
      <c r="AB20" s="526"/>
      <c r="AC20" s="517"/>
      <c r="AD20" s="517"/>
      <c r="AE20" s="517"/>
      <c r="AF20" s="517"/>
      <c r="AG20" s="517"/>
      <c r="AH20" s="517"/>
      <c r="AI20" s="517"/>
      <c r="AJ20" s="517"/>
      <c r="AK20" s="517"/>
      <c r="AL20" s="518"/>
      <c r="AM20" s="519"/>
      <c r="AN20" s="416"/>
      <c r="AO20" s="416"/>
      <c r="AP20" s="416"/>
      <c r="AQ20" s="416"/>
      <c r="AR20" s="416"/>
      <c r="AS20" s="416"/>
      <c r="AT20" s="417"/>
      <c r="AU20" s="520"/>
      <c r="AV20" s="521"/>
      <c r="AW20" s="521"/>
      <c r="AX20" s="522"/>
      <c r="AY20" s="468"/>
      <c r="AZ20" s="469"/>
      <c r="BA20" s="469"/>
      <c r="BB20" s="469"/>
      <c r="BC20" s="469"/>
      <c r="BD20" s="469"/>
      <c r="BE20" s="469"/>
      <c r="BF20" s="469"/>
      <c r="BG20" s="469"/>
      <c r="BH20" s="469"/>
      <c r="BI20" s="469"/>
      <c r="BJ20" s="469"/>
      <c r="BK20" s="469"/>
      <c r="BL20" s="469"/>
      <c r="BM20" s="470"/>
      <c r="BN20" s="454"/>
      <c r="BO20" s="455"/>
      <c r="BP20" s="455"/>
      <c r="BQ20" s="455"/>
      <c r="BR20" s="455"/>
      <c r="BS20" s="455"/>
      <c r="BT20" s="455"/>
      <c r="BU20" s="456"/>
      <c r="BV20" s="454"/>
      <c r="BW20" s="455"/>
      <c r="BX20" s="455"/>
      <c r="BY20" s="455"/>
      <c r="BZ20" s="455"/>
      <c r="CA20" s="455"/>
      <c r="CB20" s="455"/>
      <c r="CC20" s="456"/>
      <c r="CD20" s="172"/>
      <c r="CE20" s="486"/>
      <c r="CF20" s="486"/>
      <c r="CG20" s="486"/>
      <c r="CH20" s="486"/>
      <c r="CI20" s="486"/>
      <c r="CJ20" s="486"/>
      <c r="CK20" s="486"/>
      <c r="CL20" s="486"/>
      <c r="CM20" s="486"/>
      <c r="CN20" s="486"/>
      <c r="CO20" s="486"/>
      <c r="CP20" s="486"/>
      <c r="CQ20" s="486"/>
      <c r="CR20" s="486"/>
      <c r="CS20" s="487"/>
      <c r="CT20" s="451"/>
      <c r="CU20" s="452"/>
      <c r="CV20" s="452"/>
      <c r="CW20" s="452"/>
      <c r="CX20" s="452"/>
      <c r="CY20" s="452"/>
      <c r="CZ20" s="452"/>
      <c r="DA20" s="453"/>
      <c r="DB20" s="451"/>
      <c r="DC20" s="452"/>
      <c r="DD20" s="452"/>
      <c r="DE20" s="452"/>
      <c r="DF20" s="452"/>
      <c r="DG20" s="452"/>
      <c r="DH20" s="452"/>
      <c r="DI20" s="453"/>
    </row>
    <row r="21" spans="1:113" ht="18.75" customHeight="1" thickBot="1" x14ac:dyDescent="0.25">
      <c r="A21" s="163"/>
      <c r="B21" s="501" t="s">
        <v>152</v>
      </c>
      <c r="C21" s="502"/>
      <c r="D21" s="502"/>
      <c r="E21" s="502"/>
      <c r="F21" s="502"/>
      <c r="G21" s="502"/>
      <c r="H21" s="502"/>
      <c r="I21" s="502"/>
      <c r="J21" s="502"/>
      <c r="K21" s="502"/>
      <c r="L21" s="502"/>
      <c r="M21" s="502"/>
      <c r="N21" s="502"/>
      <c r="O21" s="502"/>
      <c r="P21" s="502"/>
      <c r="Q21" s="502"/>
      <c r="R21" s="502"/>
      <c r="S21" s="502"/>
      <c r="T21" s="502"/>
      <c r="U21" s="502"/>
      <c r="V21" s="502"/>
      <c r="W21" s="502"/>
      <c r="X21" s="502"/>
      <c r="Y21" s="502"/>
      <c r="Z21" s="502"/>
      <c r="AA21" s="502"/>
      <c r="AB21" s="502"/>
      <c r="AC21" s="502"/>
      <c r="AD21" s="502"/>
      <c r="AE21" s="502"/>
      <c r="AF21" s="502"/>
      <c r="AG21" s="502"/>
      <c r="AH21" s="502"/>
      <c r="AI21" s="502"/>
      <c r="AJ21" s="502"/>
      <c r="AK21" s="502"/>
      <c r="AL21" s="502"/>
      <c r="AM21" s="502"/>
      <c r="AN21" s="502"/>
      <c r="AO21" s="502"/>
      <c r="AP21" s="502"/>
      <c r="AQ21" s="502"/>
      <c r="AR21" s="502"/>
      <c r="AS21" s="502"/>
      <c r="AT21" s="502"/>
      <c r="AU21" s="502"/>
      <c r="AV21" s="502"/>
      <c r="AW21" s="502"/>
      <c r="AX21" s="503"/>
      <c r="AY21" s="427"/>
      <c r="AZ21" s="428"/>
      <c r="BA21" s="428"/>
      <c r="BB21" s="428"/>
      <c r="BC21" s="428"/>
      <c r="BD21" s="428"/>
      <c r="BE21" s="428"/>
      <c r="BF21" s="428"/>
      <c r="BG21" s="428"/>
      <c r="BH21" s="428"/>
      <c r="BI21" s="428"/>
      <c r="BJ21" s="428"/>
      <c r="BK21" s="428"/>
      <c r="BL21" s="428"/>
      <c r="BM21" s="429"/>
      <c r="BN21" s="488"/>
      <c r="BO21" s="489"/>
      <c r="BP21" s="489"/>
      <c r="BQ21" s="489"/>
      <c r="BR21" s="489"/>
      <c r="BS21" s="489"/>
      <c r="BT21" s="489"/>
      <c r="BU21" s="490"/>
      <c r="BV21" s="488"/>
      <c r="BW21" s="489"/>
      <c r="BX21" s="489"/>
      <c r="BY21" s="489"/>
      <c r="BZ21" s="489"/>
      <c r="CA21" s="489"/>
      <c r="CB21" s="489"/>
      <c r="CC21" s="490"/>
      <c r="CD21" s="172"/>
      <c r="CE21" s="486"/>
      <c r="CF21" s="486"/>
      <c r="CG21" s="486"/>
      <c r="CH21" s="486"/>
      <c r="CI21" s="486"/>
      <c r="CJ21" s="486"/>
      <c r="CK21" s="486"/>
      <c r="CL21" s="486"/>
      <c r="CM21" s="486"/>
      <c r="CN21" s="486"/>
      <c r="CO21" s="486"/>
      <c r="CP21" s="486"/>
      <c r="CQ21" s="486"/>
      <c r="CR21" s="486"/>
      <c r="CS21" s="487"/>
      <c r="CT21" s="451"/>
      <c r="CU21" s="452"/>
      <c r="CV21" s="452"/>
      <c r="CW21" s="452"/>
      <c r="CX21" s="452"/>
      <c r="CY21" s="452"/>
      <c r="CZ21" s="452"/>
      <c r="DA21" s="453"/>
      <c r="DB21" s="451"/>
      <c r="DC21" s="452"/>
      <c r="DD21" s="452"/>
      <c r="DE21" s="452"/>
      <c r="DF21" s="452"/>
      <c r="DG21" s="452"/>
      <c r="DH21" s="452"/>
      <c r="DI21" s="453"/>
    </row>
    <row r="22" spans="1:113" ht="18.75" customHeight="1" x14ac:dyDescent="0.2">
      <c r="A22" s="163"/>
      <c r="B22" s="430" t="s">
        <v>153</v>
      </c>
      <c r="C22" s="431"/>
      <c r="D22" s="432"/>
      <c r="E22" s="439" t="s">
        <v>1</v>
      </c>
      <c r="F22" s="440"/>
      <c r="G22" s="440"/>
      <c r="H22" s="440"/>
      <c r="I22" s="440"/>
      <c r="J22" s="440"/>
      <c r="K22" s="441"/>
      <c r="L22" s="439" t="s">
        <v>154</v>
      </c>
      <c r="M22" s="440"/>
      <c r="N22" s="440"/>
      <c r="O22" s="440"/>
      <c r="P22" s="441"/>
      <c r="Q22" s="445" t="s">
        <v>155</v>
      </c>
      <c r="R22" s="446"/>
      <c r="S22" s="446"/>
      <c r="T22" s="446"/>
      <c r="U22" s="446"/>
      <c r="V22" s="447"/>
      <c r="W22" s="496" t="s">
        <v>156</v>
      </c>
      <c r="X22" s="431"/>
      <c r="Y22" s="432"/>
      <c r="Z22" s="439" t="s">
        <v>1</v>
      </c>
      <c r="AA22" s="440"/>
      <c r="AB22" s="440"/>
      <c r="AC22" s="440"/>
      <c r="AD22" s="440"/>
      <c r="AE22" s="440"/>
      <c r="AF22" s="440"/>
      <c r="AG22" s="441"/>
      <c r="AH22" s="457" t="s">
        <v>157</v>
      </c>
      <c r="AI22" s="440"/>
      <c r="AJ22" s="440"/>
      <c r="AK22" s="440"/>
      <c r="AL22" s="441"/>
      <c r="AM22" s="457" t="s">
        <v>158</v>
      </c>
      <c r="AN22" s="458"/>
      <c r="AO22" s="458"/>
      <c r="AP22" s="458"/>
      <c r="AQ22" s="458"/>
      <c r="AR22" s="459"/>
      <c r="AS22" s="445" t="s">
        <v>155</v>
      </c>
      <c r="AT22" s="446"/>
      <c r="AU22" s="446"/>
      <c r="AV22" s="446"/>
      <c r="AW22" s="446"/>
      <c r="AX22" s="463"/>
      <c r="AY22" s="480" t="s">
        <v>159</v>
      </c>
      <c r="AZ22" s="481"/>
      <c r="BA22" s="481"/>
      <c r="BB22" s="481"/>
      <c r="BC22" s="481"/>
      <c r="BD22" s="481"/>
      <c r="BE22" s="481"/>
      <c r="BF22" s="481"/>
      <c r="BG22" s="481"/>
      <c r="BH22" s="481"/>
      <c r="BI22" s="481"/>
      <c r="BJ22" s="481"/>
      <c r="BK22" s="481"/>
      <c r="BL22" s="481"/>
      <c r="BM22" s="482"/>
      <c r="BN22" s="483">
        <v>12108291</v>
      </c>
      <c r="BO22" s="484"/>
      <c r="BP22" s="484"/>
      <c r="BQ22" s="484"/>
      <c r="BR22" s="484"/>
      <c r="BS22" s="484"/>
      <c r="BT22" s="484"/>
      <c r="BU22" s="485"/>
      <c r="BV22" s="483">
        <v>11616649</v>
      </c>
      <c r="BW22" s="484"/>
      <c r="BX22" s="484"/>
      <c r="BY22" s="484"/>
      <c r="BZ22" s="484"/>
      <c r="CA22" s="484"/>
      <c r="CB22" s="484"/>
      <c r="CC22" s="485"/>
      <c r="CD22" s="172"/>
      <c r="CE22" s="486"/>
      <c r="CF22" s="486"/>
      <c r="CG22" s="486"/>
      <c r="CH22" s="486"/>
      <c r="CI22" s="486"/>
      <c r="CJ22" s="486"/>
      <c r="CK22" s="486"/>
      <c r="CL22" s="486"/>
      <c r="CM22" s="486"/>
      <c r="CN22" s="486"/>
      <c r="CO22" s="486"/>
      <c r="CP22" s="486"/>
      <c r="CQ22" s="486"/>
      <c r="CR22" s="486"/>
      <c r="CS22" s="487"/>
      <c r="CT22" s="451"/>
      <c r="CU22" s="452"/>
      <c r="CV22" s="452"/>
      <c r="CW22" s="452"/>
      <c r="CX22" s="452"/>
      <c r="CY22" s="452"/>
      <c r="CZ22" s="452"/>
      <c r="DA22" s="453"/>
      <c r="DB22" s="451"/>
      <c r="DC22" s="452"/>
      <c r="DD22" s="452"/>
      <c r="DE22" s="452"/>
      <c r="DF22" s="452"/>
      <c r="DG22" s="452"/>
      <c r="DH22" s="452"/>
      <c r="DI22" s="453"/>
    </row>
    <row r="23" spans="1:113" ht="18.75" customHeight="1" x14ac:dyDescent="0.2">
      <c r="A23" s="163"/>
      <c r="B23" s="433"/>
      <c r="C23" s="434"/>
      <c r="D23" s="435"/>
      <c r="E23" s="442"/>
      <c r="F23" s="443"/>
      <c r="G23" s="443"/>
      <c r="H23" s="443"/>
      <c r="I23" s="443"/>
      <c r="J23" s="443"/>
      <c r="K23" s="444"/>
      <c r="L23" s="442"/>
      <c r="M23" s="443"/>
      <c r="N23" s="443"/>
      <c r="O23" s="443"/>
      <c r="P23" s="444"/>
      <c r="Q23" s="448"/>
      <c r="R23" s="449"/>
      <c r="S23" s="449"/>
      <c r="T23" s="449"/>
      <c r="U23" s="449"/>
      <c r="V23" s="450"/>
      <c r="W23" s="497"/>
      <c r="X23" s="434"/>
      <c r="Y23" s="435"/>
      <c r="Z23" s="442"/>
      <c r="AA23" s="443"/>
      <c r="AB23" s="443"/>
      <c r="AC23" s="443"/>
      <c r="AD23" s="443"/>
      <c r="AE23" s="443"/>
      <c r="AF23" s="443"/>
      <c r="AG23" s="444"/>
      <c r="AH23" s="442"/>
      <c r="AI23" s="443"/>
      <c r="AJ23" s="443"/>
      <c r="AK23" s="443"/>
      <c r="AL23" s="444"/>
      <c r="AM23" s="460"/>
      <c r="AN23" s="461"/>
      <c r="AO23" s="461"/>
      <c r="AP23" s="461"/>
      <c r="AQ23" s="461"/>
      <c r="AR23" s="462"/>
      <c r="AS23" s="448"/>
      <c r="AT23" s="449"/>
      <c r="AU23" s="449"/>
      <c r="AV23" s="449"/>
      <c r="AW23" s="449"/>
      <c r="AX23" s="464"/>
      <c r="AY23" s="468" t="s">
        <v>160</v>
      </c>
      <c r="AZ23" s="469"/>
      <c r="BA23" s="469"/>
      <c r="BB23" s="469"/>
      <c r="BC23" s="469"/>
      <c r="BD23" s="469"/>
      <c r="BE23" s="469"/>
      <c r="BF23" s="469"/>
      <c r="BG23" s="469"/>
      <c r="BH23" s="469"/>
      <c r="BI23" s="469"/>
      <c r="BJ23" s="469"/>
      <c r="BK23" s="469"/>
      <c r="BL23" s="469"/>
      <c r="BM23" s="470"/>
      <c r="BN23" s="454">
        <v>11806275</v>
      </c>
      <c r="BO23" s="455"/>
      <c r="BP23" s="455"/>
      <c r="BQ23" s="455"/>
      <c r="BR23" s="455"/>
      <c r="BS23" s="455"/>
      <c r="BT23" s="455"/>
      <c r="BU23" s="456"/>
      <c r="BV23" s="454">
        <v>11308166</v>
      </c>
      <c r="BW23" s="455"/>
      <c r="BX23" s="455"/>
      <c r="BY23" s="455"/>
      <c r="BZ23" s="455"/>
      <c r="CA23" s="455"/>
      <c r="CB23" s="455"/>
      <c r="CC23" s="456"/>
      <c r="CD23" s="172"/>
      <c r="CE23" s="486"/>
      <c r="CF23" s="486"/>
      <c r="CG23" s="486"/>
      <c r="CH23" s="486"/>
      <c r="CI23" s="486"/>
      <c r="CJ23" s="486"/>
      <c r="CK23" s="486"/>
      <c r="CL23" s="486"/>
      <c r="CM23" s="486"/>
      <c r="CN23" s="486"/>
      <c r="CO23" s="486"/>
      <c r="CP23" s="486"/>
      <c r="CQ23" s="486"/>
      <c r="CR23" s="486"/>
      <c r="CS23" s="487"/>
      <c r="CT23" s="451"/>
      <c r="CU23" s="452"/>
      <c r="CV23" s="452"/>
      <c r="CW23" s="452"/>
      <c r="CX23" s="452"/>
      <c r="CY23" s="452"/>
      <c r="CZ23" s="452"/>
      <c r="DA23" s="453"/>
      <c r="DB23" s="451"/>
      <c r="DC23" s="452"/>
      <c r="DD23" s="452"/>
      <c r="DE23" s="452"/>
      <c r="DF23" s="452"/>
      <c r="DG23" s="452"/>
      <c r="DH23" s="452"/>
      <c r="DI23" s="453"/>
    </row>
    <row r="24" spans="1:113" ht="18.75" customHeight="1" thickBot="1" x14ac:dyDescent="0.25">
      <c r="A24" s="163"/>
      <c r="B24" s="433"/>
      <c r="C24" s="434"/>
      <c r="D24" s="435"/>
      <c r="E24" s="410" t="s">
        <v>161</v>
      </c>
      <c r="F24" s="411"/>
      <c r="G24" s="411"/>
      <c r="H24" s="411"/>
      <c r="I24" s="411"/>
      <c r="J24" s="411"/>
      <c r="K24" s="412"/>
      <c r="L24" s="407">
        <v>1</v>
      </c>
      <c r="M24" s="408"/>
      <c r="N24" s="408"/>
      <c r="O24" s="408"/>
      <c r="P24" s="409"/>
      <c r="Q24" s="407">
        <v>7410</v>
      </c>
      <c r="R24" s="408"/>
      <c r="S24" s="408"/>
      <c r="T24" s="408"/>
      <c r="U24" s="408"/>
      <c r="V24" s="409"/>
      <c r="W24" s="497"/>
      <c r="X24" s="434"/>
      <c r="Y24" s="435"/>
      <c r="Z24" s="410" t="s">
        <v>162</v>
      </c>
      <c r="AA24" s="411"/>
      <c r="AB24" s="411"/>
      <c r="AC24" s="411"/>
      <c r="AD24" s="411"/>
      <c r="AE24" s="411"/>
      <c r="AF24" s="411"/>
      <c r="AG24" s="412"/>
      <c r="AH24" s="407">
        <v>235</v>
      </c>
      <c r="AI24" s="408"/>
      <c r="AJ24" s="408"/>
      <c r="AK24" s="408"/>
      <c r="AL24" s="409"/>
      <c r="AM24" s="407">
        <v>739310</v>
      </c>
      <c r="AN24" s="408"/>
      <c r="AO24" s="408"/>
      <c r="AP24" s="408"/>
      <c r="AQ24" s="408"/>
      <c r="AR24" s="409"/>
      <c r="AS24" s="407">
        <v>3146</v>
      </c>
      <c r="AT24" s="408"/>
      <c r="AU24" s="408"/>
      <c r="AV24" s="408"/>
      <c r="AW24" s="408"/>
      <c r="AX24" s="467"/>
      <c r="AY24" s="427" t="s">
        <v>163</v>
      </c>
      <c r="AZ24" s="428"/>
      <c r="BA24" s="428"/>
      <c r="BB24" s="428"/>
      <c r="BC24" s="428"/>
      <c r="BD24" s="428"/>
      <c r="BE24" s="428"/>
      <c r="BF24" s="428"/>
      <c r="BG24" s="428"/>
      <c r="BH24" s="428"/>
      <c r="BI24" s="428"/>
      <c r="BJ24" s="428"/>
      <c r="BK24" s="428"/>
      <c r="BL24" s="428"/>
      <c r="BM24" s="429"/>
      <c r="BN24" s="454">
        <v>9282435</v>
      </c>
      <c r="BO24" s="455"/>
      <c r="BP24" s="455"/>
      <c r="BQ24" s="455"/>
      <c r="BR24" s="455"/>
      <c r="BS24" s="455"/>
      <c r="BT24" s="455"/>
      <c r="BU24" s="456"/>
      <c r="BV24" s="454">
        <v>8481413</v>
      </c>
      <c r="BW24" s="455"/>
      <c r="BX24" s="455"/>
      <c r="BY24" s="455"/>
      <c r="BZ24" s="455"/>
      <c r="CA24" s="455"/>
      <c r="CB24" s="455"/>
      <c r="CC24" s="456"/>
      <c r="CD24" s="172"/>
      <c r="CE24" s="486"/>
      <c r="CF24" s="486"/>
      <c r="CG24" s="486"/>
      <c r="CH24" s="486"/>
      <c r="CI24" s="486"/>
      <c r="CJ24" s="486"/>
      <c r="CK24" s="486"/>
      <c r="CL24" s="486"/>
      <c r="CM24" s="486"/>
      <c r="CN24" s="486"/>
      <c r="CO24" s="486"/>
      <c r="CP24" s="486"/>
      <c r="CQ24" s="486"/>
      <c r="CR24" s="486"/>
      <c r="CS24" s="487"/>
      <c r="CT24" s="451"/>
      <c r="CU24" s="452"/>
      <c r="CV24" s="452"/>
      <c r="CW24" s="452"/>
      <c r="CX24" s="452"/>
      <c r="CY24" s="452"/>
      <c r="CZ24" s="452"/>
      <c r="DA24" s="453"/>
      <c r="DB24" s="451"/>
      <c r="DC24" s="452"/>
      <c r="DD24" s="452"/>
      <c r="DE24" s="452"/>
      <c r="DF24" s="452"/>
      <c r="DG24" s="452"/>
      <c r="DH24" s="452"/>
      <c r="DI24" s="453"/>
    </row>
    <row r="25" spans="1:113" ht="18.75" customHeight="1" x14ac:dyDescent="0.2">
      <c r="A25" s="163"/>
      <c r="B25" s="433"/>
      <c r="C25" s="434"/>
      <c r="D25" s="435"/>
      <c r="E25" s="410" t="s">
        <v>164</v>
      </c>
      <c r="F25" s="411"/>
      <c r="G25" s="411"/>
      <c r="H25" s="411"/>
      <c r="I25" s="411"/>
      <c r="J25" s="411"/>
      <c r="K25" s="412"/>
      <c r="L25" s="407">
        <v>1</v>
      </c>
      <c r="M25" s="408"/>
      <c r="N25" s="408"/>
      <c r="O25" s="408"/>
      <c r="P25" s="409"/>
      <c r="Q25" s="407">
        <v>5940</v>
      </c>
      <c r="R25" s="408"/>
      <c r="S25" s="408"/>
      <c r="T25" s="408"/>
      <c r="U25" s="408"/>
      <c r="V25" s="409"/>
      <c r="W25" s="497"/>
      <c r="X25" s="434"/>
      <c r="Y25" s="435"/>
      <c r="Z25" s="410" t="s">
        <v>165</v>
      </c>
      <c r="AA25" s="411"/>
      <c r="AB25" s="411"/>
      <c r="AC25" s="411"/>
      <c r="AD25" s="411"/>
      <c r="AE25" s="411"/>
      <c r="AF25" s="411"/>
      <c r="AG25" s="412"/>
      <c r="AH25" s="407">
        <v>34</v>
      </c>
      <c r="AI25" s="408"/>
      <c r="AJ25" s="408"/>
      <c r="AK25" s="408"/>
      <c r="AL25" s="409"/>
      <c r="AM25" s="407">
        <v>97308</v>
      </c>
      <c r="AN25" s="408"/>
      <c r="AO25" s="408"/>
      <c r="AP25" s="408"/>
      <c r="AQ25" s="408"/>
      <c r="AR25" s="409"/>
      <c r="AS25" s="407">
        <v>2862</v>
      </c>
      <c r="AT25" s="408"/>
      <c r="AU25" s="408"/>
      <c r="AV25" s="408"/>
      <c r="AW25" s="408"/>
      <c r="AX25" s="467"/>
      <c r="AY25" s="480" t="s">
        <v>166</v>
      </c>
      <c r="AZ25" s="481"/>
      <c r="BA25" s="481"/>
      <c r="BB25" s="481"/>
      <c r="BC25" s="481"/>
      <c r="BD25" s="481"/>
      <c r="BE25" s="481"/>
      <c r="BF25" s="481"/>
      <c r="BG25" s="481"/>
      <c r="BH25" s="481"/>
      <c r="BI25" s="481"/>
      <c r="BJ25" s="481"/>
      <c r="BK25" s="481"/>
      <c r="BL25" s="481"/>
      <c r="BM25" s="482"/>
      <c r="BN25" s="483">
        <v>951946</v>
      </c>
      <c r="BO25" s="484"/>
      <c r="BP25" s="484"/>
      <c r="BQ25" s="484"/>
      <c r="BR25" s="484"/>
      <c r="BS25" s="484"/>
      <c r="BT25" s="484"/>
      <c r="BU25" s="485"/>
      <c r="BV25" s="483">
        <v>1474979</v>
      </c>
      <c r="BW25" s="484"/>
      <c r="BX25" s="484"/>
      <c r="BY25" s="484"/>
      <c r="BZ25" s="484"/>
      <c r="CA25" s="484"/>
      <c r="CB25" s="484"/>
      <c r="CC25" s="485"/>
      <c r="CD25" s="172"/>
      <c r="CE25" s="486"/>
      <c r="CF25" s="486"/>
      <c r="CG25" s="486"/>
      <c r="CH25" s="486"/>
      <c r="CI25" s="486"/>
      <c r="CJ25" s="486"/>
      <c r="CK25" s="486"/>
      <c r="CL25" s="486"/>
      <c r="CM25" s="486"/>
      <c r="CN25" s="486"/>
      <c r="CO25" s="486"/>
      <c r="CP25" s="486"/>
      <c r="CQ25" s="486"/>
      <c r="CR25" s="486"/>
      <c r="CS25" s="487"/>
      <c r="CT25" s="451"/>
      <c r="CU25" s="452"/>
      <c r="CV25" s="452"/>
      <c r="CW25" s="452"/>
      <c r="CX25" s="452"/>
      <c r="CY25" s="452"/>
      <c r="CZ25" s="452"/>
      <c r="DA25" s="453"/>
      <c r="DB25" s="451"/>
      <c r="DC25" s="452"/>
      <c r="DD25" s="452"/>
      <c r="DE25" s="452"/>
      <c r="DF25" s="452"/>
      <c r="DG25" s="452"/>
      <c r="DH25" s="452"/>
      <c r="DI25" s="453"/>
    </row>
    <row r="26" spans="1:113" ht="18.75" customHeight="1" x14ac:dyDescent="0.2">
      <c r="A26" s="163"/>
      <c r="B26" s="433"/>
      <c r="C26" s="434"/>
      <c r="D26" s="435"/>
      <c r="E26" s="410" t="s">
        <v>167</v>
      </c>
      <c r="F26" s="411"/>
      <c r="G26" s="411"/>
      <c r="H26" s="411"/>
      <c r="I26" s="411"/>
      <c r="J26" s="411"/>
      <c r="K26" s="412"/>
      <c r="L26" s="407">
        <v>1</v>
      </c>
      <c r="M26" s="408"/>
      <c r="N26" s="408"/>
      <c r="O26" s="408"/>
      <c r="P26" s="409"/>
      <c r="Q26" s="407">
        <v>5200</v>
      </c>
      <c r="R26" s="408"/>
      <c r="S26" s="408"/>
      <c r="T26" s="408"/>
      <c r="U26" s="408"/>
      <c r="V26" s="409"/>
      <c r="W26" s="497"/>
      <c r="X26" s="434"/>
      <c r="Y26" s="435"/>
      <c r="Z26" s="410" t="s">
        <v>168</v>
      </c>
      <c r="AA26" s="465"/>
      <c r="AB26" s="465"/>
      <c r="AC26" s="465"/>
      <c r="AD26" s="465"/>
      <c r="AE26" s="465"/>
      <c r="AF26" s="465"/>
      <c r="AG26" s="466"/>
      <c r="AH26" s="407" t="s">
        <v>122</v>
      </c>
      <c r="AI26" s="408"/>
      <c r="AJ26" s="408"/>
      <c r="AK26" s="408"/>
      <c r="AL26" s="409"/>
      <c r="AM26" s="407" t="s">
        <v>122</v>
      </c>
      <c r="AN26" s="408"/>
      <c r="AO26" s="408"/>
      <c r="AP26" s="408"/>
      <c r="AQ26" s="408"/>
      <c r="AR26" s="409"/>
      <c r="AS26" s="407" t="s">
        <v>122</v>
      </c>
      <c r="AT26" s="408"/>
      <c r="AU26" s="408"/>
      <c r="AV26" s="408"/>
      <c r="AW26" s="408"/>
      <c r="AX26" s="467"/>
      <c r="AY26" s="494" t="s">
        <v>169</v>
      </c>
      <c r="AZ26" s="414"/>
      <c r="BA26" s="414"/>
      <c r="BB26" s="414"/>
      <c r="BC26" s="414"/>
      <c r="BD26" s="414"/>
      <c r="BE26" s="414"/>
      <c r="BF26" s="414"/>
      <c r="BG26" s="414"/>
      <c r="BH26" s="414"/>
      <c r="BI26" s="414"/>
      <c r="BJ26" s="414"/>
      <c r="BK26" s="414"/>
      <c r="BL26" s="414"/>
      <c r="BM26" s="495"/>
      <c r="BN26" s="454" t="s">
        <v>122</v>
      </c>
      <c r="BO26" s="455"/>
      <c r="BP26" s="455"/>
      <c r="BQ26" s="455"/>
      <c r="BR26" s="455"/>
      <c r="BS26" s="455"/>
      <c r="BT26" s="455"/>
      <c r="BU26" s="456"/>
      <c r="BV26" s="454" t="s">
        <v>122</v>
      </c>
      <c r="BW26" s="455"/>
      <c r="BX26" s="455"/>
      <c r="BY26" s="455"/>
      <c r="BZ26" s="455"/>
      <c r="CA26" s="455"/>
      <c r="CB26" s="455"/>
      <c r="CC26" s="456"/>
      <c r="CD26" s="172"/>
      <c r="CE26" s="486"/>
      <c r="CF26" s="486"/>
      <c r="CG26" s="486"/>
      <c r="CH26" s="486"/>
      <c r="CI26" s="486"/>
      <c r="CJ26" s="486"/>
      <c r="CK26" s="486"/>
      <c r="CL26" s="486"/>
      <c r="CM26" s="486"/>
      <c r="CN26" s="486"/>
      <c r="CO26" s="486"/>
      <c r="CP26" s="486"/>
      <c r="CQ26" s="486"/>
      <c r="CR26" s="486"/>
      <c r="CS26" s="487"/>
      <c r="CT26" s="451"/>
      <c r="CU26" s="452"/>
      <c r="CV26" s="452"/>
      <c r="CW26" s="452"/>
      <c r="CX26" s="452"/>
      <c r="CY26" s="452"/>
      <c r="CZ26" s="452"/>
      <c r="DA26" s="453"/>
      <c r="DB26" s="451"/>
      <c r="DC26" s="452"/>
      <c r="DD26" s="452"/>
      <c r="DE26" s="452"/>
      <c r="DF26" s="452"/>
      <c r="DG26" s="452"/>
      <c r="DH26" s="452"/>
      <c r="DI26" s="453"/>
    </row>
    <row r="27" spans="1:113" ht="18.75" customHeight="1" thickBot="1" x14ac:dyDescent="0.25">
      <c r="A27" s="163"/>
      <c r="B27" s="433"/>
      <c r="C27" s="434"/>
      <c r="D27" s="435"/>
      <c r="E27" s="410" t="s">
        <v>170</v>
      </c>
      <c r="F27" s="411"/>
      <c r="G27" s="411"/>
      <c r="H27" s="411"/>
      <c r="I27" s="411"/>
      <c r="J27" s="411"/>
      <c r="K27" s="412"/>
      <c r="L27" s="407">
        <v>1</v>
      </c>
      <c r="M27" s="408"/>
      <c r="N27" s="408"/>
      <c r="O27" s="408"/>
      <c r="P27" s="409"/>
      <c r="Q27" s="407">
        <v>3650</v>
      </c>
      <c r="R27" s="408"/>
      <c r="S27" s="408"/>
      <c r="T27" s="408"/>
      <c r="U27" s="408"/>
      <c r="V27" s="409"/>
      <c r="W27" s="497"/>
      <c r="X27" s="434"/>
      <c r="Y27" s="435"/>
      <c r="Z27" s="410" t="s">
        <v>171</v>
      </c>
      <c r="AA27" s="411"/>
      <c r="AB27" s="411"/>
      <c r="AC27" s="411"/>
      <c r="AD27" s="411"/>
      <c r="AE27" s="411"/>
      <c r="AF27" s="411"/>
      <c r="AG27" s="412"/>
      <c r="AH27" s="407">
        <v>2</v>
      </c>
      <c r="AI27" s="408"/>
      <c r="AJ27" s="408"/>
      <c r="AK27" s="408"/>
      <c r="AL27" s="409"/>
      <c r="AM27" s="407" t="s">
        <v>172</v>
      </c>
      <c r="AN27" s="408"/>
      <c r="AO27" s="408"/>
      <c r="AP27" s="408"/>
      <c r="AQ27" s="408"/>
      <c r="AR27" s="409"/>
      <c r="AS27" s="407" t="s">
        <v>172</v>
      </c>
      <c r="AT27" s="408"/>
      <c r="AU27" s="408"/>
      <c r="AV27" s="408"/>
      <c r="AW27" s="408"/>
      <c r="AX27" s="467"/>
      <c r="AY27" s="491" t="s">
        <v>173</v>
      </c>
      <c r="AZ27" s="492"/>
      <c r="BA27" s="492"/>
      <c r="BB27" s="492"/>
      <c r="BC27" s="492"/>
      <c r="BD27" s="492"/>
      <c r="BE27" s="492"/>
      <c r="BF27" s="492"/>
      <c r="BG27" s="492"/>
      <c r="BH27" s="492"/>
      <c r="BI27" s="492"/>
      <c r="BJ27" s="492"/>
      <c r="BK27" s="492"/>
      <c r="BL27" s="492"/>
      <c r="BM27" s="493"/>
      <c r="BN27" s="488">
        <v>245000</v>
      </c>
      <c r="BO27" s="489"/>
      <c r="BP27" s="489"/>
      <c r="BQ27" s="489"/>
      <c r="BR27" s="489"/>
      <c r="BS27" s="489"/>
      <c r="BT27" s="489"/>
      <c r="BU27" s="490"/>
      <c r="BV27" s="488">
        <v>245000</v>
      </c>
      <c r="BW27" s="489"/>
      <c r="BX27" s="489"/>
      <c r="BY27" s="489"/>
      <c r="BZ27" s="489"/>
      <c r="CA27" s="489"/>
      <c r="CB27" s="489"/>
      <c r="CC27" s="490"/>
      <c r="CD27" s="166"/>
      <c r="CE27" s="486"/>
      <c r="CF27" s="486"/>
      <c r="CG27" s="486"/>
      <c r="CH27" s="486"/>
      <c r="CI27" s="486"/>
      <c r="CJ27" s="486"/>
      <c r="CK27" s="486"/>
      <c r="CL27" s="486"/>
      <c r="CM27" s="486"/>
      <c r="CN27" s="486"/>
      <c r="CO27" s="486"/>
      <c r="CP27" s="486"/>
      <c r="CQ27" s="486"/>
      <c r="CR27" s="486"/>
      <c r="CS27" s="487"/>
      <c r="CT27" s="451"/>
      <c r="CU27" s="452"/>
      <c r="CV27" s="452"/>
      <c r="CW27" s="452"/>
      <c r="CX27" s="452"/>
      <c r="CY27" s="452"/>
      <c r="CZ27" s="452"/>
      <c r="DA27" s="453"/>
      <c r="DB27" s="451"/>
      <c r="DC27" s="452"/>
      <c r="DD27" s="452"/>
      <c r="DE27" s="452"/>
      <c r="DF27" s="452"/>
      <c r="DG27" s="452"/>
      <c r="DH27" s="452"/>
      <c r="DI27" s="453"/>
    </row>
    <row r="28" spans="1:113" ht="18.75" customHeight="1" x14ac:dyDescent="0.2">
      <c r="A28" s="163"/>
      <c r="B28" s="433"/>
      <c r="C28" s="434"/>
      <c r="D28" s="435"/>
      <c r="E28" s="410" t="s">
        <v>174</v>
      </c>
      <c r="F28" s="411"/>
      <c r="G28" s="411"/>
      <c r="H28" s="411"/>
      <c r="I28" s="411"/>
      <c r="J28" s="411"/>
      <c r="K28" s="412"/>
      <c r="L28" s="407">
        <v>1</v>
      </c>
      <c r="M28" s="408"/>
      <c r="N28" s="408"/>
      <c r="O28" s="408"/>
      <c r="P28" s="409"/>
      <c r="Q28" s="407">
        <v>3220</v>
      </c>
      <c r="R28" s="408"/>
      <c r="S28" s="408"/>
      <c r="T28" s="408"/>
      <c r="U28" s="408"/>
      <c r="V28" s="409"/>
      <c r="W28" s="497"/>
      <c r="X28" s="434"/>
      <c r="Y28" s="435"/>
      <c r="Z28" s="410" t="s">
        <v>175</v>
      </c>
      <c r="AA28" s="411"/>
      <c r="AB28" s="411"/>
      <c r="AC28" s="411"/>
      <c r="AD28" s="411"/>
      <c r="AE28" s="411"/>
      <c r="AF28" s="411"/>
      <c r="AG28" s="412"/>
      <c r="AH28" s="407" t="s">
        <v>122</v>
      </c>
      <c r="AI28" s="408"/>
      <c r="AJ28" s="408"/>
      <c r="AK28" s="408"/>
      <c r="AL28" s="409"/>
      <c r="AM28" s="407" t="s">
        <v>122</v>
      </c>
      <c r="AN28" s="408"/>
      <c r="AO28" s="408"/>
      <c r="AP28" s="408"/>
      <c r="AQ28" s="408"/>
      <c r="AR28" s="409"/>
      <c r="AS28" s="407" t="s">
        <v>122</v>
      </c>
      <c r="AT28" s="408"/>
      <c r="AU28" s="408"/>
      <c r="AV28" s="408"/>
      <c r="AW28" s="408"/>
      <c r="AX28" s="467"/>
      <c r="AY28" s="471" t="s">
        <v>176</v>
      </c>
      <c r="AZ28" s="472"/>
      <c r="BA28" s="472"/>
      <c r="BB28" s="473"/>
      <c r="BC28" s="480" t="s">
        <v>46</v>
      </c>
      <c r="BD28" s="481"/>
      <c r="BE28" s="481"/>
      <c r="BF28" s="481"/>
      <c r="BG28" s="481"/>
      <c r="BH28" s="481"/>
      <c r="BI28" s="481"/>
      <c r="BJ28" s="481"/>
      <c r="BK28" s="481"/>
      <c r="BL28" s="481"/>
      <c r="BM28" s="482"/>
      <c r="BN28" s="483">
        <v>596960</v>
      </c>
      <c r="BO28" s="484"/>
      <c r="BP28" s="484"/>
      <c r="BQ28" s="484"/>
      <c r="BR28" s="484"/>
      <c r="BS28" s="484"/>
      <c r="BT28" s="484"/>
      <c r="BU28" s="485"/>
      <c r="BV28" s="483">
        <v>723721</v>
      </c>
      <c r="BW28" s="484"/>
      <c r="BX28" s="484"/>
      <c r="BY28" s="484"/>
      <c r="BZ28" s="484"/>
      <c r="CA28" s="484"/>
      <c r="CB28" s="484"/>
      <c r="CC28" s="485"/>
      <c r="CD28" s="172"/>
      <c r="CE28" s="486"/>
      <c r="CF28" s="486"/>
      <c r="CG28" s="486"/>
      <c r="CH28" s="486"/>
      <c r="CI28" s="486"/>
      <c r="CJ28" s="486"/>
      <c r="CK28" s="486"/>
      <c r="CL28" s="486"/>
      <c r="CM28" s="486"/>
      <c r="CN28" s="486"/>
      <c r="CO28" s="486"/>
      <c r="CP28" s="486"/>
      <c r="CQ28" s="486"/>
      <c r="CR28" s="486"/>
      <c r="CS28" s="487"/>
      <c r="CT28" s="451"/>
      <c r="CU28" s="452"/>
      <c r="CV28" s="452"/>
      <c r="CW28" s="452"/>
      <c r="CX28" s="452"/>
      <c r="CY28" s="452"/>
      <c r="CZ28" s="452"/>
      <c r="DA28" s="453"/>
      <c r="DB28" s="451"/>
      <c r="DC28" s="452"/>
      <c r="DD28" s="452"/>
      <c r="DE28" s="452"/>
      <c r="DF28" s="452"/>
      <c r="DG28" s="452"/>
      <c r="DH28" s="452"/>
      <c r="DI28" s="453"/>
    </row>
    <row r="29" spans="1:113" ht="18.75" customHeight="1" x14ac:dyDescent="0.2">
      <c r="A29" s="163"/>
      <c r="B29" s="433"/>
      <c r="C29" s="434"/>
      <c r="D29" s="435"/>
      <c r="E29" s="410" t="s">
        <v>177</v>
      </c>
      <c r="F29" s="411"/>
      <c r="G29" s="411"/>
      <c r="H29" s="411"/>
      <c r="I29" s="411"/>
      <c r="J29" s="411"/>
      <c r="K29" s="412"/>
      <c r="L29" s="407">
        <v>11</v>
      </c>
      <c r="M29" s="408"/>
      <c r="N29" s="408"/>
      <c r="O29" s="408"/>
      <c r="P29" s="409"/>
      <c r="Q29" s="407">
        <v>3100</v>
      </c>
      <c r="R29" s="408"/>
      <c r="S29" s="408"/>
      <c r="T29" s="408"/>
      <c r="U29" s="408"/>
      <c r="V29" s="409"/>
      <c r="W29" s="498"/>
      <c r="X29" s="499"/>
      <c r="Y29" s="500"/>
      <c r="Z29" s="410" t="s">
        <v>178</v>
      </c>
      <c r="AA29" s="411"/>
      <c r="AB29" s="411"/>
      <c r="AC29" s="411"/>
      <c r="AD29" s="411"/>
      <c r="AE29" s="411"/>
      <c r="AF29" s="411"/>
      <c r="AG29" s="412"/>
      <c r="AH29" s="407">
        <v>237</v>
      </c>
      <c r="AI29" s="408"/>
      <c r="AJ29" s="408"/>
      <c r="AK29" s="408"/>
      <c r="AL29" s="409"/>
      <c r="AM29" s="407">
        <v>746880</v>
      </c>
      <c r="AN29" s="408"/>
      <c r="AO29" s="408"/>
      <c r="AP29" s="408"/>
      <c r="AQ29" s="408"/>
      <c r="AR29" s="409"/>
      <c r="AS29" s="407">
        <v>3151</v>
      </c>
      <c r="AT29" s="408"/>
      <c r="AU29" s="408"/>
      <c r="AV29" s="408"/>
      <c r="AW29" s="408"/>
      <c r="AX29" s="467"/>
      <c r="AY29" s="474"/>
      <c r="AZ29" s="475"/>
      <c r="BA29" s="475"/>
      <c r="BB29" s="476"/>
      <c r="BC29" s="468" t="s">
        <v>179</v>
      </c>
      <c r="BD29" s="469"/>
      <c r="BE29" s="469"/>
      <c r="BF29" s="469"/>
      <c r="BG29" s="469"/>
      <c r="BH29" s="469"/>
      <c r="BI29" s="469"/>
      <c r="BJ29" s="469"/>
      <c r="BK29" s="469"/>
      <c r="BL29" s="469"/>
      <c r="BM29" s="470"/>
      <c r="BN29" s="454">
        <v>286618</v>
      </c>
      <c r="BO29" s="455"/>
      <c r="BP29" s="455"/>
      <c r="BQ29" s="455"/>
      <c r="BR29" s="455"/>
      <c r="BS29" s="455"/>
      <c r="BT29" s="455"/>
      <c r="BU29" s="456"/>
      <c r="BV29" s="454">
        <v>252450</v>
      </c>
      <c r="BW29" s="455"/>
      <c r="BX29" s="455"/>
      <c r="BY29" s="455"/>
      <c r="BZ29" s="455"/>
      <c r="CA29" s="455"/>
      <c r="CB29" s="455"/>
      <c r="CC29" s="456"/>
      <c r="CD29" s="166"/>
      <c r="CE29" s="486"/>
      <c r="CF29" s="486"/>
      <c r="CG29" s="486"/>
      <c r="CH29" s="486"/>
      <c r="CI29" s="486"/>
      <c r="CJ29" s="486"/>
      <c r="CK29" s="486"/>
      <c r="CL29" s="486"/>
      <c r="CM29" s="486"/>
      <c r="CN29" s="486"/>
      <c r="CO29" s="486"/>
      <c r="CP29" s="486"/>
      <c r="CQ29" s="486"/>
      <c r="CR29" s="486"/>
      <c r="CS29" s="487"/>
      <c r="CT29" s="451"/>
      <c r="CU29" s="452"/>
      <c r="CV29" s="452"/>
      <c r="CW29" s="452"/>
      <c r="CX29" s="452"/>
      <c r="CY29" s="452"/>
      <c r="CZ29" s="452"/>
      <c r="DA29" s="453"/>
      <c r="DB29" s="451"/>
      <c r="DC29" s="452"/>
      <c r="DD29" s="452"/>
      <c r="DE29" s="452"/>
      <c r="DF29" s="452"/>
      <c r="DG29" s="452"/>
      <c r="DH29" s="452"/>
      <c r="DI29" s="453"/>
    </row>
    <row r="30" spans="1:113" ht="18.75" customHeight="1" thickBot="1" x14ac:dyDescent="0.25">
      <c r="A30" s="163"/>
      <c r="B30" s="436"/>
      <c r="C30" s="437"/>
      <c r="D30" s="438"/>
      <c r="E30" s="415"/>
      <c r="F30" s="416"/>
      <c r="G30" s="416"/>
      <c r="H30" s="416"/>
      <c r="I30" s="416"/>
      <c r="J30" s="416"/>
      <c r="K30" s="417"/>
      <c r="L30" s="418"/>
      <c r="M30" s="419"/>
      <c r="N30" s="419"/>
      <c r="O30" s="419"/>
      <c r="P30" s="420"/>
      <c r="Q30" s="418"/>
      <c r="R30" s="419"/>
      <c r="S30" s="419"/>
      <c r="T30" s="419"/>
      <c r="U30" s="419"/>
      <c r="V30" s="420"/>
      <c r="W30" s="421" t="s">
        <v>180</v>
      </c>
      <c r="X30" s="422"/>
      <c r="Y30" s="422"/>
      <c r="Z30" s="422"/>
      <c r="AA30" s="422"/>
      <c r="AB30" s="422"/>
      <c r="AC30" s="422"/>
      <c r="AD30" s="422"/>
      <c r="AE30" s="422"/>
      <c r="AF30" s="422"/>
      <c r="AG30" s="423"/>
      <c r="AH30" s="424">
        <v>98.8</v>
      </c>
      <c r="AI30" s="425"/>
      <c r="AJ30" s="425"/>
      <c r="AK30" s="425"/>
      <c r="AL30" s="425"/>
      <c r="AM30" s="425"/>
      <c r="AN30" s="425"/>
      <c r="AO30" s="425"/>
      <c r="AP30" s="425"/>
      <c r="AQ30" s="425"/>
      <c r="AR30" s="425"/>
      <c r="AS30" s="425"/>
      <c r="AT30" s="425"/>
      <c r="AU30" s="425"/>
      <c r="AV30" s="425"/>
      <c r="AW30" s="425"/>
      <c r="AX30" s="426"/>
      <c r="AY30" s="477"/>
      <c r="AZ30" s="478"/>
      <c r="BA30" s="478"/>
      <c r="BB30" s="479"/>
      <c r="BC30" s="427" t="s">
        <v>48</v>
      </c>
      <c r="BD30" s="428"/>
      <c r="BE30" s="428"/>
      <c r="BF30" s="428"/>
      <c r="BG30" s="428"/>
      <c r="BH30" s="428"/>
      <c r="BI30" s="428"/>
      <c r="BJ30" s="428"/>
      <c r="BK30" s="428"/>
      <c r="BL30" s="428"/>
      <c r="BM30" s="429"/>
      <c r="BN30" s="488">
        <v>1820178</v>
      </c>
      <c r="BO30" s="489"/>
      <c r="BP30" s="489"/>
      <c r="BQ30" s="489"/>
      <c r="BR30" s="489"/>
      <c r="BS30" s="489"/>
      <c r="BT30" s="489"/>
      <c r="BU30" s="490"/>
      <c r="BV30" s="488">
        <v>2124634</v>
      </c>
      <c r="BW30" s="489"/>
      <c r="BX30" s="489"/>
      <c r="BY30" s="489"/>
      <c r="BZ30" s="489"/>
      <c r="CA30" s="489"/>
      <c r="CB30" s="489"/>
      <c r="CC30" s="490"/>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413" t="s">
        <v>181</v>
      </c>
      <c r="D32" s="413"/>
      <c r="E32" s="413"/>
      <c r="F32" s="413"/>
      <c r="G32" s="413"/>
      <c r="H32" s="413"/>
      <c r="I32" s="413"/>
      <c r="J32" s="413"/>
      <c r="K32" s="413"/>
      <c r="L32" s="413"/>
      <c r="M32" s="413"/>
      <c r="N32" s="413"/>
      <c r="O32" s="413"/>
      <c r="P32" s="413"/>
      <c r="Q32" s="413"/>
      <c r="R32" s="413"/>
      <c r="S32" s="413"/>
      <c r="U32" s="414" t="s">
        <v>182</v>
      </c>
      <c r="V32" s="414"/>
      <c r="W32" s="414"/>
      <c r="X32" s="414"/>
      <c r="Y32" s="414"/>
      <c r="Z32" s="414"/>
      <c r="AA32" s="414"/>
      <c r="AB32" s="414"/>
      <c r="AC32" s="414"/>
      <c r="AD32" s="414"/>
      <c r="AE32" s="414"/>
      <c r="AF32" s="414"/>
      <c r="AG32" s="414"/>
      <c r="AH32" s="414"/>
      <c r="AI32" s="414"/>
      <c r="AJ32" s="414"/>
      <c r="AK32" s="414"/>
      <c r="AM32" s="414" t="s">
        <v>183</v>
      </c>
      <c r="AN32" s="414"/>
      <c r="AO32" s="414"/>
      <c r="AP32" s="414"/>
      <c r="AQ32" s="414"/>
      <c r="AR32" s="414"/>
      <c r="AS32" s="414"/>
      <c r="AT32" s="414"/>
      <c r="AU32" s="414"/>
      <c r="AV32" s="414"/>
      <c r="AW32" s="414"/>
      <c r="AX32" s="414"/>
      <c r="AY32" s="414"/>
      <c r="AZ32" s="414"/>
      <c r="BA32" s="414"/>
      <c r="BB32" s="414"/>
      <c r="BC32" s="414"/>
      <c r="BE32" s="414" t="s">
        <v>184</v>
      </c>
      <c r="BF32" s="414"/>
      <c r="BG32" s="414"/>
      <c r="BH32" s="414"/>
      <c r="BI32" s="414"/>
      <c r="BJ32" s="414"/>
      <c r="BK32" s="414"/>
      <c r="BL32" s="414"/>
      <c r="BM32" s="414"/>
      <c r="BN32" s="414"/>
      <c r="BO32" s="414"/>
      <c r="BP32" s="414"/>
      <c r="BQ32" s="414"/>
      <c r="BR32" s="414"/>
      <c r="BS32" s="414"/>
      <c r="BT32" s="414"/>
      <c r="BU32" s="414"/>
      <c r="BW32" s="414" t="s">
        <v>185</v>
      </c>
      <c r="BX32" s="414"/>
      <c r="BY32" s="414"/>
      <c r="BZ32" s="414"/>
      <c r="CA32" s="414"/>
      <c r="CB32" s="414"/>
      <c r="CC32" s="414"/>
      <c r="CD32" s="414"/>
      <c r="CE32" s="414"/>
      <c r="CF32" s="414"/>
      <c r="CG32" s="414"/>
      <c r="CH32" s="414"/>
      <c r="CI32" s="414"/>
      <c r="CJ32" s="414"/>
      <c r="CK32" s="414"/>
      <c r="CL32" s="414"/>
      <c r="CM32" s="414"/>
      <c r="CO32" s="414" t="s">
        <v>186</v>
      </c>
      <c r="CP32" s="414"/>
      <c r="CQ32" s="414"/>
      <c r="CR32" s="414"/>
      <c r="CS32" s="414"/>
      <c r="CT32" s="414"/>
      <c r="CU32" s="414"/>
      <c r="CV32" s="414"/>
      <c r="CW32" s="414"/>
      <c r="CX32" s="414"/>
      <c r="CY32" s="414"/>
      <c r="CZ32" s="414"/>
      <c r="DA32" s="414"/>
      <c r="DB32" s="414"/>
      <c r="DC32" s="414"/>
      <c r="DD32" s="414"/>
      <c r="DE32" s="414"/>
      <c r="DI32" s="189"/>
    </row>
    <row r="33" spans="1:113" ht="13.5" customHeight="1" x14ac:dyDescent="0.2">
      <c r="A33" s="163"/>
      <c r="B33" s="190"/>
      <c r="C33" s="406" t="s">
        <v>187</v>
      </c>
      <c r="D33" s="406"/>
      <c r="E33" s="405" t="s">
        <v>188</v>
      </c>
      <c r="F33" s="405"/>
      <c r="G33" s="405"/>
      <c r="H33" s="405"/>
      <c r="I33" s="405"/>
      <c r="J33" s="405"/>
      <c r="K33" s="405"/>
      <c r="L33" s="405"/>
      <c r="M33" s="405"/>
      <c r="N33" s="405"/>
      <c r="O33" s="405"/>
      <c r="P33" s="405"/>
      <c r="Q33" s="405"/>
      <c r="R33" s="405"/>
      <c r="S33" s="405"/>
      <c r="T33" s="167"/>
      <c r="U33" s="406" t="s">
        <v>187</v>
      </c>
      <c r="V33" s="406"/>
      <c r="W33" s="405" t="s">
        <v>188</v>
      </c>
      <c r="X33" s="405"/>
      <c r="Y33" s="405"/>
      <c r="Z33" s="405"/>
      <c r="AA33" s="405"/>
      <c r="AB33" s="405"/>
      <c r="AC33" s="405"/>
      <c r="AD33" s="405"/>
      <c r="AE33" s="405"/>
      <c r="AF33" s="405"/>
      <c r="AG33" s="405"/>
      <c r="AH33" s="405"/>
      <c r="AI33" s="405"/>
      <c r="AJ33" s="405"/>
      <c r="AK33" s="405"/>
      <c r="AL33" s="167"/>
      <c r="AM33" s="406" t="s">
        <v>187</v>
      </c>
      <c r="AN33" s="406"/>
      <c r="AO33" s="405" t="s">
        <v>188</v>
      </c>
      <c r="AP33" s="405"/>
      <c r="AQ33" s="405"/>
      <c r="AR33" s="405"/>
      <c r="AS33" s="405"/>
      <c r="AT33" s="405"/>
      <c r="AU33" s="405"/>
      <c r="AV33" s="405"/>
      <c r="AW33" s="405"/>
      <c r="AX33" s="405"/>
      <c r="AY33" s="405"/>
      <c r="AZ33" s="405"/>
      <c r="BA33" s="405"/>
      <c r="BB33" s="405"/>
      <c r="BC33" s="405"/>
      <c r="BD33" s="173"/>
      <c r="BE33" s="405" t="s">
        <v>189</v>
      </c>
      <c r="BF33" s="405"/>
      <c r="BG33" s="405" t="s">
        <v>190</v>
      </c>
      <c r="BH33" s="405"/>
      <c r="BI33" s="405"/>
      <c r="BJ33" s="405"/>
      <c r="BK33" s="405"/>
      <c r="BL33" s="405"/>
      <c r="BM33" s="405"/>
      <c r="BN33" s="405"/>
      <c r="BO33" s="405"/>
      <c r="BP33" s="405"/>
      <c r="BQ33" s="405"/>
      <c r="BR33" s="405"/>
      <c r="BS33" s="405"/>
      <c r="BT33" s="405"/>
      <c r="BU33" s="405"/>
      <c r="BV33" s="173"/>
      <c r="BW33" s="406" t="s">
        <v>189</v>
      </c>
      <c r="BX33" s="406"/>
      <c r="BY33" s="405" t="s">
        <v>191</v>
      </c>
      <c r="BZ33" s="405"/>
      <c r="CA33" s="405"/>
      <c r="CB33" s="405"/>
      <c r="CC33" s="405"/>
      <c r="CD33" s="405"/>
      <c r="CE33" s="405"/>
      <c r="CF33" s="405"/>
      <c r="CG33" s="405"/>
      <c r="CH33" s="405"/>
      <c r="CI33" s="405"/>
      <c r="CJ33" s="405"/>
      <c r="CK33" s="405"/>
      <c r="CL33" s="405"/>
      <c r="CM33" s="405"/>
      <c r="CN33" s="167"/>
      <c r="CO33" s="406" t="s">
        <v>187</v>
      </c>
      <c r="CP33" s="406"/>
      <c r="CQ33" s="405" t="s">
        <v>192</v>
      </c>
      <c r="CR33" s="405"/>
      <c r="CS33" s="405"/>
      <c r="CT33" s="405"/>
      <c r="CU33" s="405"/>
      <c r="CV33" s="405"/>
      <c r="CW33" s="405"/>
      <c r="CX33" s="405"/>
      <c r="CY33" s="405"/>
      <c r="CZ33" s="405"/>
      <c r="DA33" s="405"/>
      <c r="DB33" s="405"/>
      <c r="DC33" s="405"/>
      <c r="DD33" s="405"/>
      <c r="DE33" s="405"/>
      <c r="DF33" s="167"/>
      <c r="DG33" s="404" t="s">
        <v>193</v>
      </c>
      <c r="DH33" s="404"/>
      <c r="DI33" s="168"/>
    </row>
    <row r="34" spans="1:113" ht="32.25" customHeight="1" x14ac:dyDescent="0.2">
      <c r="A34" s="163"/>
      <c r="B34" s="190"/>
      <c r="C34" s="402">
        <f>IF(E34="","",1)</f>
        <v>1</v>
      </c>
      <c r="D34" s="402"/>
      <c r="E34" s="403" t="str">
        <f>IF('各会計、関係団体の財政状況及び健全化判断比率'!B7="","",'各会計、関係団体の財政状況及び健全化判断比率'!B7)</f>
        <v>一般会計</v>
      </c>
      <c r="F34" s="403"/>
      <c r="G34" s="403"/>
      <c r="H34" s="403"/>
      <c r="I34" s="403"/>
      <c r="J34" s="403"/>
      <c r="K34" s="403"/>
      <c r="L34" s="403"/>
      <c r="M34" s="403"/>
      <c r="N34" s="403"/>
      <c r="O34" s="403"/>
      <c r="P34" s="403"/>
      <c r="Q34" s="403"/>
      <c r="R34" s="403"/>
      <c r="S34" s="403"/>
      <c r="T34" s="163"/>
      <c r="U34" s="402">
        <f>IF(W34="","",MAX(C34:D43)+1)</f>
        <v>3</v>
      </c>
      <c r="V34" s="402"/>
      <c r="W34" s="403" t="str">
        <f>IF('各会計、関係団体の財政状況及び健全化判断比率'!B28="","",'各会計、関係団体の財政状況及び健全化判断比率'!B28)</f>
        <v>国民健康保険特別会計（事業勘定）</v>
      </c>
      <c r="X34" s="403"/>
      <c r="Y34" s="403"/>
      <c r="Z34" s="403"/>
      <c r="AA34" s="403"/>
      <c r="AB34" s="403"/>
      <c r="AC34" s="403"/>
      <c r="AD34" s="403"/>
      <c r="AE34" s="403"/>
      <c r="AF34" s="403"/>
      <c r="AG34" s="403"/>
      <c r="AH34" s="403"/>
      <c r="AI34" s="403"/>
      <c r="AJ34" s="403"/>
      <c r="AK34" s="403"/>
      <c r="AL34" s="163"/>
      <c r="AM34" s="402">
        <f>IF(AO34="","",MAX(C34:D43,U34:V43)+1)</f>
        <v>6</v>
      </c>
      <c r="AN34" s="402"/>
      <c r="AO34" s="403" t="str">
        <f>IF('各会計、関係団体の財政状況及び健全化判断比率'!B31="","",'各会計、関係団体の財政状況及び健全化判断比率'!B31)</f>
        <v>水道事業会計</v>
      </c>
      <c r="AP34" s="403"/>
      <c r="AQ34" s="403"/>
      <c r="AR34" s="403"/>
      <c r="AS34" s="403"/>
      <c r="AT34" s="403"/>
      <c r="AU34" s="403"/>
      <c r="AV34" s="403"/>
      <c r="AW34" s="403"/>
      <c r="AX34" s="403"/>
      <c r="AY34" s="403"/>
      <c r="AZ34" s="403"/>
      <c r="BA34" s="403"/>
      <c r="BB34" s="403"/>
      <c r="BC34" s="403"/>
      <c r="BD34" s="163"/>
      <c r="BE34" s="402" t="str">
        <f>IF(BG34="","",MAX(C34:D43,U34:V43,AM34:AN43)+1)</f>
        <v/>
      </c>
      <c r="BF34" s="402"/>
      <c r="BG34" s="403"/>
      <c r="BH34" s="403"/>
      <c r="BI34" s="403"/>
      <c r="BJ34" s="403"/>
      <c r="BK34" s="403"/>
      <c r="BL34" s="403"/>
      <c r="BM34" s="403"/>
      <c r="BN34" s="403"/>
      <c r="BO34" s="403"/>
      <c r="BP34" s="403"/>
      <c r="BQ34" s="403"/>
      <c r="BR34" s="403"/>
      <c r="BS34" s="403"/>
      <c r="BT34" s="403"/>
      <c r="BU34" s="403"/>
      <c r="BV34" s="163"/>
      <c r="BW34" s="402">
        <f>IF(BY34="","",MAX(C34:D43,U34:V43,AM34:AN43,BE34:BF43)+1)</f>
        <v>9</v>
      </c>
      <c r="BX34" s="402"/>
      <c r="BY34" s="403" t="str">
        <f>IF('各会計、関係団体の財政状況及び健全化判断比率'!B68="","",'各会計、関係団体の財政状況及び健全化判断比率'!B68)</f>
        <v>宮崎県市町村総合事務組合　一般会計</v>
      </c>
      <c r="BZ34" s="403"/>
      <c r="CA34" s="403"/>
      <c r="CB34" s="403"/>
      <c r="CC34" s="403"/>
      <c r="CD34" s="403"/>
      <c r="CE34" s="403"/>
      <c r="CF34" s="403"/>
      <c r="CG34" s="403"/>
      <c r="CH34" s="403"/>
      <c r="CI34" s="403"/>
      <c r="CJ34" s="403"/>
      <c r="CK34" s="403"/>
      <c r="CL34" s="403"/>
      <c r="CM34" s="403"/>
      <c r="CN34" s="163"/>
      <c r="CO34" s="402">
        <f>IF(CQ34="","",MAX(C34:D43,U34:V43,AM34:AN43,BE34:BF43,BW34:BX43)+1)</f>
        <v>14</v>
      </c>
      <c r="CP34" s="402"/>
      <c r="CQ34" s="403" t="str">
        <f>IF('各会計、関係団体の財政状況及び健全化判断比率'!BS7="","",'各会計、関係団体の財政状況及び健全化判断比率'!BS7)</f>
        <v>串間市土地開発公社</v>
      </c>
      <c r="CR34" s="403"/>
      <c r="CS34" s="403"/>
      <c r="CT34" s="403"/>
      <c r="CU34" s="403"/>
      <c r="CV34" s="403"/>
      <c r="CW34" s="403"/>
      <c r="CX34" s="403"/>
      <c r="CY34" s="403"/>
      <c r="CZ34" s="403"/>
      <c r="DA34" s="403"/>
      <c r="DB34" s="403"/>
      <c r="DC34" s="403"/>
      <c r="DD34" s="403"/>
      <c r="DE34" s="403"/>
      <c r="DG34" s="400" t="str">
        <f>IF('各会計、関係団体の財政状況及び健全化判断比率'!BR7="","",'各会計、関係団体の財政状況及び健全化判断比率'!BR7)</f>
        <v/>
      </c>
      <c r="DH34" s="400"/>
      <c r="DI34" s="168"/>
    </row>
    <row r="35" spans="1:113" ht="32.25" customHeight="1" x14ac:dyDescent="0.2">
      <c r="A35" s="163"/>
      <c r="B35" s="190"/>
      <c r="C35" s="402">
        <f>IF(E35="","",C34+1)</f>
        <v>2</v>
      </c>
      <c r="D35" s="402"/>
      <c r="E35" s="403" t="str">
        <f>IF('各会計、関係団体の財政状況及び健全化判断比率'!B8="","",'各会計、関係団体の財政状況及び健全化判断比率'!B8)</f>
        <v>市木診療所特別会計</v>
      </c>
      <c r="F35" s="403"/>
      <c r="G35" s="403"/>
      <c r="H35" s="403"/>
      <c r="I35" s="403"/>
      <c r="J35" s="403"/>
      <c r="K35" s="403"/>
      <c r="L35" s="403"/>
      <c r="M35" s="403"/>
      <c r="N35" s="403"/>
      <c r="O35" s="403"/>
      <c r="P35" s="403"/>
      <c r="Q35" s="403"/>
      <c r="R35" s="403"/>
      <c r="S35" s="403"/>
      <c r="T35" s="163"/>
      <c r="U35" s="402">
        <f>IF(W35="","",U34+1)</f>
        <v>4</v>
      </c>
      <c r="V35" s="402"/>
      <c r="W35" s="403" t="str">
        <f>IF('各会計、関係団体の財政状況及び健全化判断比率'!B29="","",'各会計、関係団体の財政状況及び健全化判断比率'!B29)</f>
        <v>後期高齢者医療特別会計</v>
      </c>
      <c r="X35" s="403"/>
      <c r="Y35" s="403"/>
      <c r="Z35" s="403"/>
      <c r="AA35" s="403"/>
      <c r="AB35" s="403"/>
      <c r="AC35" s="403"/>
      <c r="AD35" s="403"/>
      <c r="AE35" s="403"/>
      <c r="AF35" s="403"/>
      <c r="AG35" s="403"/>
      <c r="AH35" s="403"/>
      <c r="AI35" s="403"/>
      <c r="AJ35" s="403"/>
      <c r="AK35" s="403"/>
      <c r="AL35" s="163"/>
      <c r="AM35" s="402">
        <f t="shared" ref="AM35:AM43" si="0">IF(AO35="","",AM34+1)</f>
        <v>7</v>
      </c>
      <c r="AN35" s="402"/>
      <c r="AO35" s="403" t="str">
        <f>IF('各会計、関係団体の財政状況及び健全化判断比率'!B32="","",'各会計、関係団体の財政状況及び健全化判断比率'!B32)</f>
        <v>病院事業会計</v>
      </c>
      <c r="AP35" s="403"/>
      <c r="AQ35" s="403"/>
      <c r="AR35" s="403"/>
      <c r="AS35" s="403"/>
      <c r="AT35" s="403"/>
      <c r="AU35" s="403"/>
      <c r="AV35" s="403"/>
      <c r="AW35" s="403"/>
      <c r="AX35" s="403"/>
      <c r="AY35" s="403"/>
      <c r="AZ35" s="403"/>
      <c r="BA35" s="403"/>
      <c r="BB35" s="403"/>
      <c r="BC35" s="403"/>
      <c r="BD35" s="163"/>
      <c r="BE35" s="402" t="str">
        <f t="shared" ref="BE35:BE43" si="1">IF(BG35="","",BE34+1)</f>
        <v/>
      </c>
      <c r="BF35" s="402"/>
      <c r="BG35" s="403"/>
      <c r="BH35" s="403"/>
      <c r="BI35" s="403"/>
      <c r="BJ35" s="403"/>
      <c r="BK35" s="403"/>
      <c r="BL35" s="403"/>
      <c r="BM35" s="403"/>
      <c r="BN35" s="403"/>
      <c r="BO35" s="403"/>
      <c r="BP35" s="403"/>
      <c r="BQ35" s="403"/>
      <c r="BR35" s="403"/>
      <c r="BS35" s="403"/>
      <c r="BT35" s="403"/>
      <c r="BU35" s="403"/>
      <c r="BV35" s="163"/>
      <c r="BW35" s="402">
        <f t="shared" ref="BW35:BW43" si="2">IF(BY35="","",BW34+1)</f>
        <v>10</v>
      </c>
      <c r="BX35" s="402"/>
      <c r="BY35" s="403" t="str">
        <f>IF('各会計、関係団体の財政状況及び健全化判断比率'!B69="","",'各会計、関係団体の財政状況及び健全化判断比率'!B69)</f>
        <v>宮崎県市町村総合事務組合　自治会館管理運営特別会計</v>
      </c>
      <c r="BZ35" s="403"/>
      <c r="CA35" s="403"/>
      <c r="CB35" s="403"/>
      <c r="CC35" s="403"/>
      <c r="CD35" s="403"/>
      <c r="CE35" s="403"/>
      <c r="CF35" s="403"/>
      <c r="CG35" s="403"/>
      <c r="CH35" s="403"/>
      <c r="CI35" s="403"/>
      <c r="CJ35" s="403"/>
      <c r="CK35" s="403"/>
      <c r="CL35" s="403"/>
      <c r="CM35" s="403"/>
      <c r="CN35" s="163"/>
      <c r="CO35" s="402" t="str">
        <f t="shared" ref="CO35:CO43" si="3">IF(CQ35="","",CO34+1)</f>
        <v/>
      </c>
      <c r="CP35" s="402"/>
      <c r="CQ35" s="403" t="str">
        <f>IF('各会計、関係団体の財政状況及び健全化判断比率'!BS8="","",'各会計、関係団体の財政状況及び健全化判断比率'!BS8)</f>
        <v/>
      </c>
      <c r="CR35" s="403"/>
      <c r="CS35" s="403"/>
      <c r="CT35" s="403"/>
      <c r="CU35" s="403"/>
      <c r="CV35" s="403"/>
      <c r="CW35" s="403"/>
      <c r="CX35" s="403"/>
      <c r="CY35" s="403"/>
      <c r="CZ35" s="403"/>
      <c r="DA35" s="403"/>
      <c r="DB35" s="403"/>
      <c r="DC35" s="403"/>
      <c r="DD35" s="403"/>
      <c r="DE35" s="403"/>
      <c r="DG35" s="400" t="str">
        <f>IF('各会計、関係団体の財政状況及び健全化判断比率'!BR8="","",'各会計、関係団体の財政状況及び健全化判断比率'!BR8)</f>
        <v/>
      </c>
      <c r="DH35" s="400"/>
      <c r="DI35" s="168"/>
    </row>
    <row r="36" spans="1:113" ht="32.25" customHeight="1" x14ac:dyDescent="0.2">
      <c r="A36" s="163"/>
      <c r="B36" s="190"/>
      <c r="C36" s="402" t="str">
        <f>IF(E36="","",C35+1)</f>
        <v/>
      </c>
      <c r="D36" s="402"/>
      <c r="E36" s="403" t="str">
        <f>IF('各会計、関係団体の財政状況及び健全化判断比率'!B9="","",'各会計、関係団体の財政状況及び健全化判断比率'!B9)</f>
        <v/>
      </c>
      <c r="F36" s="403"/>
      <c r="G36" s="403"/>
      <c r="H36" s="403"/>
      <c r="I36" s="403"/>
      <c r="J36" s="403"/>
      <c r="K36" s="403"/>
      <c r="L36" s="403"/>
      <c r="M36" s="403"/>
      <c r="N36" s="403"/>
      <c r="O36" s="403"/>
      <c r="P36" s="403"/>
      <c r="Q36" s="403"/>
      <c r="R36" s="403"/>
      <c r="S36" s="403"/>
      <c r="T36" s="163"/>
      <c r="U36" s="402">
        <f t="shared" ref="U36:U43" si="4">IF(W36="","",U35+1)</f>
        <v>5</v>
      </c>
      <c r="V36" s="402"/>
      <c r="W36" s="403" t="str">
        <f>IF('各会計、関係団体の財政状況及び健全化判断比率'!B30="","",'各会計、関係団体の財政状況及び健全化判断比率'!B30)</f>
        <v>介護保険特別会計（事業勘定）</v>
      </c>
      <c r="X36" s="403"/>
      <c r="Y36" s="403"/>
      <c r="Z36" s="403"/>
      <c r="AA36" s="403"/>
      <c r="AB36" s="403"/>
      <c r="AC36" s="403"/>
      <c r="AD36" s="403"/>
      <c r="AE36" s="403"/>
      <c r="AF36" s="403"/>
      <c r="AG36" s="403"/>
      <c r="AH36" s="403"/>
      <c r="AI36" s="403"/>
      <c r="AJ36" s="403"/>
      <c r="AK36" s="403"/>
      <c r="AL36" s="163"/>
      <c r="AM36" s="402">
        <f t="shared" si="0"/>
        <v>8</v>
      </c>
      <c r="AN36" s="402"/>
      <c r="AO36" s="403" t="str">
        <f>IF('各会計、関係団体の財政状況及び健全化判断比率'!B33="","",'各会計、関係団体の財政状況及び健全化判断比率'!B33)</f>
        <v>下水道事業会計</v>
      </c>
      <c r="AP36" s="403"/>
      <c r="AQ36" s="403"/>
      <c r="AR36" s="403"/>
      <c r="AS36" s="403"/>
      <c r="AT36" s="403"/>
      <c r="AU36" s="403"/>
      <c r="AV36" s="403"/>
      <c r="AW36" s="403"/>
      <c r="AX36" s="403"/>
      <c r="AY36" s="403"/>
      <c r="AZ36" s="403"/>
      <c r="BA36" s="403"/>
      <c r="BB36" s="403"/>
      <c r="BC36" s="403"/>
      <c r="BD36" s="163"/>
      <c r="BE36" s="402" t="str">
        <f t="shared" si="1"/>
        <v/>
      </c>
      <c r="BF36" s="402"/>
      <c r="BG36" s="403"/>
      <c r="BH36" s="403"/>
      <c r="BI36" s="403"/>
      <c r="BJ36" s="403"/>
      <c r="BK36" s="403"/>
      <c r="BL36" s="403"/>
      <c r="BM36" s="403"/>
      <c r="BN36" s="403"/>
      <c r="BO36" s="403"/>
      <c r="BP36" s="403"/>
      <c r="BQ36" s="403"/>
      <c r="BR36" s="403"/>
      <c r="BS36" s="403"/>
      <c r="BT36" s="403"/>
      <c r="BU36" s="403"/>
      <c r="BV36" s="163"/>
      <c r="BW36" s="402">
        <f t="shared" si="2"/>
        <v>11</v>
      </c>
      <c r="BX36" s="402"/>
      <c r="BY36" s="403" t="str">
        <f>IF('各会計、関係団体の財政状況及び健全化判断比率'!B70="","",'各会計、関係団体の財政状況及び健全化判断比率'!B70)</f>
        <v>宮崎県後期高齢者医療広域連合　一般会計</v>
      </c>
      <c r="BZ36" s="403"/>
      <c r="CA36" s="403"/>
      <c r="CB36" s="403"/>
      <c r="CC36" s="403"/>
      <c r="CD36" s="403"/>
      <c r="CE36" s="403"/>
      <c r="CF36" s="403"/>
      <c r="CG36" s="403"/>
      <c r="CH36" s="403"/>
      <c r="CI36" s="403"/>
      <c r="CJ36" s="403"/>
      <c r="CK36" s="403"/>
      <c r="CL36" s="403"/>
      <c r="CM36" s="403"/>
      <c r="CN36" s="163"/>
      <c r="CO36" s="402" t="str">
        <f t="shared" si="3"/>
        <v/>
      </c>
      <c r="CP36" s="402"/>
      <c r="CQ36" s="403" t="str">
        <f>IF('各会計、関係団体の財政状況及び健全化判断比率'!BS9="","",'各会計、関係団体の財政状況及び健全化判断比率'!BS9)</f>
        <v/>
      </c>
      <c r="CR36" s="403"/>
      <c r="CS36" s="403"/>
      <c r="CT36" s="403"/>
      <c r="CU36" s="403"/>
      <c r="CV36" s="403"/>
      <c r="CW36" s="403"/>
      <c r="CX36" s="403"/>
      <c r="CY36" s="403"/>
      <c r="CZ36" s="403"/>
      <c r="DA36" s="403"/>
      <c r="DB36" s="403"/>
      <c r="DC36" s="403"/>
      <c r="DD36" s="403"/>
      <c r="DE36" s="403"/>
      <c r="DG36" s="400" t="str">
        <f>IF('各会計、関係団体の財政状況及び健全化判断比率'!BR9="","",'各会計、関係団体の財政状況及び健全化判断比率'!BR9)</f>
        <v/>
      </c>
      <c r="DH36" s="400"/>
      <c r="DI36" s="168"/>
    </row>
    <row r="37" spans="1:113" ht="32.25" customHeight="1" x14ac:dyDescent="0.2">
      <c r="A37" s="163"/>
      <c r="B37" s="190"/>
      <c r="C37" s="402" t="str">
        <f>IF(E37="","",C36+1)</f>
        <v/>
      </c>
      <c r="D37" s="402"/>
      <c r="E37" s="403" t="str">
        <f>IF('各会計、関係団体の財政状況及び健全化判断比率'!B10="","",'各会計、関係団体の財政状況及び健全化判断比率'!B10)</f>
        <v/>
      </c>
      <c r="F37" s="403"/>
      <c r="G37" s="403"/>
      <c r="H37" s="403"/>
      <c r="I37" s="403"/>
      <c r="J37" s="403"/>
      <c r="K37" s="403"/>
      <c r="L37" s="403"/>
      <c r="M37" s="403"/>
      <c r="N37" s="403"/>
      <c r="O37" s="403"/>
      <c r="P37" s="403"/>
      <c r="Q37" s="403"/>
      <c r="R37" s="403"/>
      <c r="S37" s="403"/>
      <c r="T37" s="163"/>
      <c r="U37" s="402" t="str">
        <f t="shared" si="4"/>
        <v/>
      </c>
      <c r="V37" s="402"/>
      <c r="W37" s="403"/>
      <c r="X37" s="403"/>
      <c r="Y37" s="403"/>
      <c r="Z37" s="403"/>
      <c r="AA37" s="403"/>
      <c r="AB37" s="403"/>
      <c r="AC37" s="403"/>
      <c r="AD37" s="403"/>
      <c r="AE37" s="403"/>
      <c r="AF37" s="403"/>
      <c r="AG37" s="403"/>
      <c r="AH37" s="403"/>
      <c r="AI37" s="403"/>
      <c r="AJ37" s="403"/>
      <c r="AK37" s="403"/>
      <c r="AL37" s="163"/>
      <c r="AM37" s="402" t="str">
        <f t="shared" si="0"/>
        <v/>
      </c>
      <c r="AN37" s="402"/>
      <c r="AO37" s="403"/>
      <c r="AP37" s="403"/>
      <c r="AQ37" s="403"/>
      <c r="AR37" s="403"/>
      <c r="AS37" s="403"/>
      <c r="AT37" s="403"/>
      <c r="AU37" s="403"/>
      <c r="AV37" s="403"/>
      <c r="AW37" s="403"/>
      <c r="AX37" s="403"/>
      <c r="AY37" s="403"/>
      <c r="AZ37" s="403"/>
      <c r="BA37" s="403"/>
      <c r="BB37" s="403"/>
      <c r="BC37" s="403"/>
      <c r="BD37" s="163"/>
      <c r="BE37" s="402" t="str">
        <f t="shared" si="1"/>
        <v/>
      </c>
      <c r="BF37" s="402"/>
      <c r="BG37" s="403"/>
      <c r="BH37" s="403"/>
      <c r="BI37" s="403"/>
      <c r="BJ37" s="403"/>
      <c r="BK37" s="403"/>
      <c r="BL37" s="403"/>
      <c r="BM37" s="403"/>
      <c r="BN37" s="403"/>
      <c r="BO37" s="403"/>
      <c r="BP37" s="403"/>
      <c r="BQ37" s="403"/>
      <c r="BR37" s="403"/>
      <c r="BS37" s="403"/>
      <c r="BT37" s="403"/>
      <c r="BU37" s="403"/>
      <c r="BV37" s="163"/>
      <c r="BW37" s="402">
        <f t="shared" si="2"/>
        <v>12</v>
      </c>
      <c r="BX37" s="402"/>
      <c r="BY37" s="403" t="str">
        <f>IF('各会計、関係団体の財政状況及び健全化判断比率'!B71="","",'各会計、関係団体の財政状況及び健全化判断比率'!B71)</f>
        <v>宮崎県後期高齢者医療広域連合　後期高齢者医療特別会計</v>
      </c>
      <c r="BZ37" s="403"/>
      <c r="CA37" s="403"/>
      <c r="CB37" s="403"/>
      <c r="CC37" s="403"/>
      <c r="CD37" s="403"/>
      <c r="CE37" s="403"/>
      <c r="CF37" s="403"/>
      <c r="CG37" s="403"/>
      <c r="CH37" s="403"/>
      <c r="CI37" s="403"/>
      <c r="CJ37" s="403"/>
      <c r="CK37" s="403"/>
      <c r="CL37" s="403"/>
      <c r="CM37" s="403"/>
      <c r="CN37" s="163"/>
      <c r="CO37" s="402" t="str">
        <f t="shared" si="3"/>
        <v/>
      </c>
      <c r="CP37" s="402"/>
      <c r="CQ37" s="403" t="str">
        <f>IF('各会計、関係団体の財政状況及び健全化判断比率'!BS10="","",'各会計、関係団体の財政状況及び健全化判断比率'!BS10)</f>
        <v/>
      </c>
      <c r="CR37" s="403"/>
      <c r="CS37" s="403"/>
      <c r="CT37" s="403"/>
      <c r="CU37" s="403"/>
      <c r="CV37" s="403"/>
      <c r="CW37" s="403"/>
      <c r="CX37" s="403"/>
      <c r="CY37" s="403"/>
      <c r="CZ37" s="403"/>
      <c r="DA37" s="403"/>
      <c r="DB37" s="403"/>
      <c r="DC37" s="403"/>
      <c r="DD37" s="403"/>
      <c r="DE37" s="403"/>
      <c r="DG37" s="400" t="str">
        <f>IF('各会計、関係団体の財政状況及び健全化判断比率'!BR10="","",'各会計、関係団体の財政状況及び健全化判断比率'!BR10)</f>
        <v/>
      </c>
      <c r="DH37" s="400"/>
      <c r="DI37" s="168"/>
    </row>
    <row r="38" spans="1:113" ht="32.25" customHeight="1" x14ac:dyDescent="0.2">
      <c r="A38" s="163"/>
      <c r="B38" s="190"/>
      <c r="C38" s="402" t="str">
        <f t="shared" ref="C38:C43" si="5">IF(E38="","",C37+1)</f>
        <v/>
      </c>
      <c r="D38" s="402"/>
      <c r="E38" s="403" t="str">
        <f>IF('各会計、関係団体の財政状況及び健全化判断比率'!B11="","",'各会計、関係団体の財政状況及び健全化判断比率'!B11)</f>
        <v/>
      </c>
      <c r="F38" s="403"/>
      <c r="G38" s="403"/>
      <c r="H38" s="403"/>
      <c r="I38" s="403"/>
      <c r="J38" s="403"/>
      <c r="K38" s="403"/>
      <c r="L38" s="403"/>
      <c r="M38" s="403"/>
      <c r="N38" s="403"/>
      <c r="O38" s="403"/>
      <c r="P38" s="403"/>
      <c r="Q38" s="403"/>
      <c r="R38" s="403"/>
      <c r="S38" s="403"/>
      <c r="T38" s="163"/>
      <c r="U38" s="402" t="str">
        <f t="shared" si="4"/>
        <v/>
      </c>
      <c r="V38" s="402"/>
      <c r="W38" s="403"/>
      <c r="X38" s="403"/>
      <c r="Y38" s="403"/>
      <c r="Z38" s="403"/>
      <c r="AA38" s="403"/>
      <c r="AB38" s="403"/>
      <c r="AC38" s="403"/>
      <c r="AD38" s="403"/>
      <c r="AE38" s="403"/>
      <c r="AF38" s="403"/>
      <c r="AG38" s="403"/>
      <c r="AH38" s="403"/>
      <c r="AI38" s="403"/>
      <c r="AJ38" s="403"/>
      <c r="AK38" s="403"/>
      <c r="AL38" s="163"/>
      <c r="AM38" s="402" t="str">
        <f t="shared" si="0"/>
        <v/>
      </c>
      <c r="AN38" s="402"/>
      <c r="AO38" s="403"/>
      <c r="AP38" s="403"/>
      <c r="AQ38" s="403"/>
      <c r="AR38" s="403"/>
      <c r="AS38" s="403"/>
      <c r="AT38" s="403"/>
      <c r="AU38" s="403"/>
      <c r="AV38" s="403"/>
      <c r="AW38" s="403"/>
      <c r="AX38" s="403"/>
      <c r="AY38" s="403"/>
      <c r="AZ38" s="403"/>
      <c r="BA38" s="403"/>
      <c r="BB38" s="403"/>
      <c r="BC38" s="403"/>
      <c r="BD38" s="163"/>
      <c r="BE38" s="402" t="str">
        <f t="shared" si="1"/>
        <v/>
      </c>
      <c r="BF38" s="402"/>
      <c r="BG38" s="403"/>
      <c r="BH38" s="403"/>
      <c r="BI38" s="403"/>
      <c r="BJ38" s="403"/>
      <c r="BK38" s="403"/>
      <c r="BL38" s="403"/>
      <c r="BM38" s="403"/>
      <c r="BN38" s="403"/>
      <c r="BO38" s="403"/>
      <c r="BP38" s="403"/>
      <c r="BQ38" s="403"/>
      <c r="BR38" s="403"/>
      <c r="BS38" s="403"/>
      <c r="BT38" s="403"/>
      <c r="BU38" s="403"/>
      <c r="BV38" s="163"/>
      <c r="BW38" s="402">
        <f t="shared" si="2"/>
        <v>13</v>
      </c>
      <c r="BX38" s="402"/>
      <c r="BY38" s="403" t="str">
        <f>IF('各会計、関係団体の財政状況及び健全化判断比率'!B72="","",'各会計、関係団体の財政状況及び健全化判断比率'!B72)</f>
        <v>日南串間広域不燃物処理組合</v>
      </c>
      <c r="BZ38" s="403"/>
      <c r="CA38" s="403"/>
      <c r="CB38" s="403"/>
      <c r="CC38" s="403"/>
      <c r="CD38" s="403"/>
      <c r="CE38" s="403"/>
      <c r="CF38" s="403"/>
      <c r="CG38" s="403"/>
      <c r="CH38" s="403"/>
      <c r="CI38" s="403"/>
      <c r="CJ38" s="403"/>
      <c r="CK38" s="403"/>
      <c r="CL38" s="403"/>
      <c r="CM38" s="403"/>
      <c r="CN38" s="163"/>
      <c r="CO38" s="402" t="str">
        <f t="shared" si="3"/>
        <v/>
      </c>
      <c r="CP38" s="402"/>
      <c r="CQ38" s="403" t="str">
        <f>IF('各会計、関係団体の財政状況及び健全化判断比率'!BS11="","",'各会計、関係団体の財政状況及び健全化判断比率'!BS11)</f>
        <v/>
      </c>
      <c r="CR38" s="403"/>
      <c r="CS38" s="403"/>
      <c r="CT38" s="403"/>
      <c r="CU38" s="403"/>
      <c r="CV38" s="403"/>
      <c r="CW38" s="403"/>
      <c r="CX38" s="403"/>
      <c r="CY38" s="403"/>
      <c r="CZ38" s="403"/>
      <c r="DA38" s="403"/>
      <c r="DB38" s="403"/>
      <c r="DC38" s="403"/>
      <c r="DD38" s="403"/>
      <c r="DE38" s="403"/>
      <c r="DG38" s="400" t="str">
        <f>IF('各会計、関係団体の財政状況及び健全化判断比率'!BR11="","",'各会計、関係団体の財政状況及び健全化判断比率'!BR11)</f>
        <v/>
      </c>
      <c r="DH38" s="400"/>
      <c r="DI38" s="168"/>
    </row>
    <row r="39" spans="1:113" ht="32.25" customHeight="1" x14ac:dyDescent="0.2">
      <c r="A39" s="163"/>
      <c r="B39" s="190"/>
      <c r="C39" s="402" t="str">
        <f t="shared" si="5"/>
        <v/>
      </c>
      <c r="D39" s="402"/>
      <c r="E39" s="403" t="str">
        <f>IF('各会計、関係団体の財政状況及び健全化判断比率'!B12="","",'各会計、関係団体の財政状況及び健全化判断比率'!B12)</f>
        <v/>
      </c>
      <c r="F39" s="403"/>
      <c r="G39" s="403"/>
      <c r="H39" s="403"/>
      <c r="I39" s="403"/>
      <c r="J39" s="403"/>
      <c r="K39" s="403"/>
      <c r="L39" s="403"/>
      <c r="M39" s="403"/>
      <c r="N39" s="403"/>
      <c r="O39" s="403"/>
      <c r="P39" s="403"/>
      <c r="Q39" s="403"/>
      <c r="R39" s="403"/>
      <c r="S39" s="403"/>
      <c r="T39" s="163"/>
      <c r="U39" s="402" t="str">
        <f t="shared" si="4"/>
        <v/>
      </c>
      <c r="V39" s="402"/>
      <c r="W39" s="403"/>
      <c r="X39" s="403"/>
      <c r="Y39" s="403"/>
      <c r="Z39" s="403"/>
      <c r="AA39" s="403"/>
      <c r="AB39" s="403"/>
      <c r="AC39" s="403"/>
      <c r="AD39" s="403"/>
      <c r="AE39" s="403"/>
      <c r="AF39" s="403"/>
      <c r="AG39" s="403"/>
      <c r="AH39" s="403"/>
      <c r="AI39" s="403"/>
      <c r="AJ39" s="403"/>
      <c r="AK39" s="403"/>
      <c r="AL39" s="163"/>
      <c r="AM39" s="402" t="str">
        <f t="shared" si="0"/>
        <v/>
      </c>
      <c r="AN39" s="402"/>
      <c r="AO39" s="403"/>
      <c r="AP39" s="403"/>
      <c r="AQ39" s="403"/>
      <c r="AR39" s="403"/>
      <c r="AS39" s="403"/>
      <c r="AT39" s="403"/>
      <c r="AU39" s="403"/>
      <c r="AV39" s="403"/>
      <c r="AW39" s="403"/>
      <c r="AX39" s="403"/>
      <c r="AY39" s="403"/>
      <c r="AZ39" s="403"/>
      <c r="BA39" s="403"/>
      <c r="BB39" s="403"/>
      <c r="BC39" s="403"/>
      <c r="BD39" s="163"/>
      <c r="BE39" s="402" t="str">
        <f t="shared" si="1"/>
        <v/>
      </c>
      <c r="BF39" s="402"/>
      <c r="BG39" s="403"/>
      <c r="BH39" s="403"/>
      <c r="BI39" s="403"/>
      <c r="BJ39" s="403"/>
      <c r="BK39" s="403"/>
      <c r="BL39" s="403"/>
      <c r="BM39" s="403"/>
      <c r="BN39" s="403"/>
      <c r="BO39" s="403"/>
      <c r="BP39" s="403"/>
      <c r="BQ39" s="403"/>
      <c r="BR39" s="403"/>
      <c r="BS39" s="403"/>
      <c r="BT39" s="403"/>
      <c r="BU39" s="403"/>
      <c r="BV39" s="163"/>
      <c r="BW39" s="402" t="str">
        <f t="shared" si="2"/>
        <v/>
      </c>
      <c r="BX39" s="402"/>
      <c r="BY39" s="403" t="str">
        <f>IF('各会計、関係団体の財政状況及び健全化判断比率'!B73="","",'各会計、関係団体の財政状況及び健全化判断比率'!B73)</f>
        <v/>
      </c>
      <c r="BZ39" s="403"/>
      <c r="CA39" s="403"/>
      <c r="CB39" s="403"/>
      <c r="CC39" s="403"/>
      <c r="CD39" s="403"/>
      <c r="CE39" s="403"/>
      <c r="CF39" s="403"/>
      <c r="CG39" s="403"/>
      <c r="CH39" s="403"/>
      <c r="CI39" s="403"/>
      <c r="CJ39" s="403"/>
      <c r="CK39" s="403"/>
      <c r="CL39" s="403"/>
      <c r="CM39" s="403"/>
      <c r="CN39" s="163"/>
      <c r="CO39" s="402" t="str">
        <f t="shared" si="3"/>
        <v/>
      </c>
      <c r="CP39" s="402"/>
      <c r="CQ39" s="403" t="str">
        <f>IF('各会計、関係団体の財政状況及び健全化判断比率'!BS12="","",'各会計、関係団体の財政状況及び健全化判断比率'!BS12)</f>
        <v/>
      </c>
      <c r="CR39" s="403"/>
      <c r="CS39" s="403"/>
      <c r="CT39" s="403"/>
      <c r="CU39" s="403"/>
      <c r="CV39" s="403"/>
      <c r="CW39" s="403"/>
      <c r="CX39" s="403"/>
      <c r="CY39" s="403"/>
      <c r="CZ39" s="403"/>
      <c r="DA39" s="403"/>
      <c r="DB39" s="403"/>
      <c r="DC39" s="403"/>
      <c r="DD39" s="403"/>
      <c r="DE39" s="403"/>
      <c r="DG39" s="400" t="str">
        <f>IF('各会計、関係団体の財政状況及び健全化判断比率'!BR12="","",'各会計、関係団体の財政状況及び健全化判断比率'!BR12)</f>
        <v/>
      </c>
      <c r="DH39" s="400"/>
      <c r="DI39" s="168"/>
    </row>
    <row r="40" spans="1:113" ht="32.25" customHeight="1" x14ac:dyDescent="0.2">
      <c r="A40" s="163"/>
      <c r="B40" s="190"/>
      <c r="C40" s="402" t="str">
        <f t="shared" si="5"/>
        <v/>
      </c>
      <c r="D40" s="402"/>
      <c r="E40" s="403" t="str">
        <f>IF('各会計、関係団体の財政状況及び健全化判断比率'!B13="","",'各会計、関係団体の財政状況及び健全化判断比率'!B13)</f>
        <v/>
      </c>
      <c r="F40" s="403"/>
      <c r="G40" s="403"/>
      <c r="H40" s="403"/>
      <c r="I40" s="403"/>
      <c r="J40" s="403"/>
      <c r="K40" s="403"/>
      <c r="L40" s="403"/>
      <c r="M40" s="403"/>
      <c r="N40" s="403"/>
      <c r="O40" s="403"/>
      <c r="P40" s="403"/>
      <c r="Q40" s="403"/>
      <c r="R40" s="403"/>
      <c r="S40" s="403"/>
      <c r="T40" s="163"/>
      <c r="U40" s="402" t="str">
        <f t="shared" si="4"/>
        <v/>
      </c>
      <c r="V40" s="402"/>
      <c r="W40" s="403"/>
      <c r="X40" s="403"/>
      <c r="Y40" s="403"/>
      <c r="Z40" s="403"/>
      <c r="AA40" s="403"/>
      <c r="AB40" s="403"/>
      <c r="AC40" s="403"/>
      <c r="AD40" s="403"/>
      <c r="AE40" s="403"/>
      <c r="AF40" s="403"/>
      <c r="AG40" s="403"/>
      <c r="AH40" s="403"/>
      <c r="AI40" s="403"/>
      <c r="AJ40" s="403"/>
      <c r="AK40" s="403"/>
      <c r="AL40" s="163"/>
      <c r="AM40" s="402" t="str">
        <f t="shared" si="0"/>
        <v/>
      </c>
      <c r="AN40" s="402"/>
      <c r="AO40" s="403"/>
      <c r="AP40" s="403"/>
      <c r="AQ40" s="403"/>
      <c r="AR40" s="403"/>
      <c r="AS40" s="403"/>
      <c r="AT40" s="403"/>
      <c r="AU40" s="403"/>
      <c r="AV40" s="403"/>
      <c r="AW40" s="403"/>
      <c r="AX40" s="403"/>
      <c r="AY40" s="403"/>
      <c r="AZ40" s="403"/>
      <c r="BA40" s="403"/>
      <c r="BB40" s="403"/>
      <c r="BC40" s="403"/>
      <c r="BD40" s="163"/>
      <c r="BE40" s="402" t="str">
        <f t="shared" si="1"/>
        <v/>
      </c>
      <c r="BF40" s="402"/>
      <c r="BG40" s="403"/>
      <c r="BH40" s="403"/>
      <c r="BI40" s="403"/>
      <c r="BJ40" s="403"/>
      <c r="BK40" s="403"/>
      <c r="BL40" s="403"/>
      <c r="BM40" s="403"/>
      <c r="BN40" s="403"/>
      <c r="BO40" s="403"/>
      <c r="BP40" s="403"/>
      <c r="BQ40" s="403"/>
      <c r="BR40" s="403"/>
      <c r="BS40" s="403"/>
      <c r="BT40" s="403"/>
      <c r="BU40" s="403"/>
      <c r="BV40" s="163"/>
      <c r="BW40" s="402" t="str">
        <f t="shared" si="2"/>
        <v/>
      </c>
      <c r="BX40" s="402"/>
      <c r="BY40" s="403" t="str">
        <f>IF('各会計、関係団体の財政状況及び健全化判断比率'!B74="","",'各会計、関係団体の財政状況及び健全化判断比率'!B74)</f>
        <v/>
      </c>
      <c r="BZ40" s="403"/>
      <c r="CA40" s="403"/>
      <c r="CB40" s="403"/>
      <c r="CC40" s="403"/>
      <c r="CD40" s="403"/>
      <c r="CE40" s="403"/>
      <c r="CF40" s="403"/>
      <c r="CG40" s="403"/>
      <c r="CH40" s="403"/>
      <c r="CI40" s="403"/>
      <c r="CJ40" s="403"/>
      <c r="CK40" s="403"/>
      <c r="CL40" s="403"/>
      <c r="CM40" s="403"/>
      <c r="CN40" s="163"/>
      <c r="CO40" s="402" t="str">
        <f t="shared" si="3"/>
        <v/>
      </c>
      <c r="CP40" s="402"/>
      <c r="CQ40" s="403" t="str">
        <f>IF('各会計、関係団体の財政状況及び健全化判断比率'!BS13="","",'各会計、関係団体の財政状況及び健全化判断比率'!BS13)</f>
        <v/>
      </c>
      <c r="CR40" s="403"/>
      <c r="CS40" s="403"/>
      <c r="CT40" s="403"/>
      <c r="CU40" s="403"/>
      <c r="CV40" s="403"/>
      <c r="CW40" s="403"/>
      <c r="CX40" s="403"/>
      <c r="CY40" s="403"/>
      <c r="CZ40" s="403"/>
      <c r="DA40" s="403"/>
      <c r="DB40" s="403"/>
      <c r="DC40" s="403"/>
      <c r="DD40" s="403"/>
      <c r="DE40" s="403"/>
      <c r="DG40" s="400" t="str">
        <f>IF('各会計、関係団体の財政状況及び健全化判断比率'!BR13="","",'各会計、関係団体の財政状況及び健全化判断比率'!BR13)</f>
        <v/>
      </c>
      <c r="DH40" s="400"/>
      <c r="DI40" s="168"/>
    </row>
    <row r="41" spans="1:113" ht="32.25" customHeight="1" x14ac:dyDescent="0.2">
      <c r="A41" s="163"/>
      <c r="B41" s="190"/>
      <c r="C41" s="402" t="str">
        <f t="shared" si="5"/>
        <v/>
      </c>
      <c r="D41" s="402"/>
      <c r="E41" s="403" t="str">
        <f>IF('各会計、関係団体の財政状況及び健全化判断比率'!B14="","",'各会計、関係団体の財政状況及び健全化判断比率'!B14)</f>
        <v/>
      </c>
      <c r="F41" s="403"/>
      <c r="G41" s="403"/>
      <c r="H41" s="403"/>
      <c r="I41" s="403"/>
      <c r="J41" s="403"/>
      <c r="K41" s="403"/>
      <c r="L41" s="403"/>
      <c r="M41" s="403"/>
      <c r="N41" s="403"/>
      <c r="O41" s="403"/>
      <c r="P41" s="403"/>
      <c r="Q41" s="403"/>
      <c r="R41" s="403"/>
      <c r="S41" s="403"/>
      <c r="T41" s="163"/>
      <c r="U41" s="402" t="str">
        <f t="shared" si="4"/>
        <v/>
      </c>
      <c r="V41" s="402"/>
      <c r="W41" s="403"/>
      <c r="X41" s="403"/>
      <c r="Y41" s="403"/>
      <c r="Z41" s="403"/>
      <c r="AA41" s="403"/>
      <c r="AB41" s="403"/>
      <c r="AC41" s="403"/>
      <c r="AD41" s="403"/>
      <c r="AE41" s="403"/>
      <c r="AF41" s="403"/>
      <c r="AG41" s="403"/>
      <c r="AH41" s="403"/>
      <c r="AI41" s="403"/>
      <c r="AJ41" s="403"/>
      <c r="AK41" s="403"/>
      <c r="AL41" s="163"/>
      <c r="AM41" s="402" t="str">
        <f t="shared" si="0"/>
        <v/>
      </c>
      <c r="AN41" s="402"/>
      <c r="AO41" s="403"/>
      <c r="AP41" s="403"/>
      <c r="AQ41" s="403"/>
      <c r="AR41" s="403"/>
      <c r="AS41" s="403"/>
      <c r="AT41" s="403"/>
      <c r="AU41" s="403"/>
      <c r="AV41" s="403"/>
      <c r="AW41" s="403"/>
      <c r="AX41" s="403"/>
      <c r="AY41" s="403"/>
      <c r="AZ41" s="403"/>
      <c r="BA41" s="403"/>
      <c r="BB41" s="403"/>
      <c r="BC41" s="403"/>
      <c r="BD41" s="163"/>
      <c r="BE41" s="402" t="str">
        <f t="shared" si="1"/>
        <v/>
      </c>
      <c r="BF41" s="402"/>
      <c r="BG41" s="403"/>
      <c r="BH41" s="403"/>
      <c r="BI41" s="403"/>
      <c r="BJ41" s="403"/>
      <c r="BK41" s="403"/>
      <c r="BL41" s="403"/>
      <c r="BM41" s="403"/>
      <c r="BN41" s="403"/>
      <c r="BO41" s="403"/>
      <c r="BP41" s="403"/>
      <c r="BQ41" s="403"/>
      <c r="BR41" s="403"/>
      <c r="BS41" s="403"/>
      <c r="BT41" s="403"/>
      <c r="BU41" s="403"/>
      <c r="BV41" s="163"/>
      <c r="BW41" s="402" t="str">
        <f t="shared" si="2"/>
        <v/>
      </c>
      <c r="BX41" s="402"/>
      <c r="BY41" s="403" t="str">
        <f>IF('各会計、関係団体の財政状況及び健全化判断比率'!B75="","",'各会計、関係団体の財政状況及び健全化判断比率'!B75)</f>
        <v/>
      </c>
      <c r="BZ41" s="403"/>
      <c r="CA41" s="403"/>
      <c r="CB41" s="403"/>
      <c r="CC41" s="403"/>
      <c r="CD41" s="403"/>
      <c r="CE41" s="403"/>
      <c r="CF41" s="403"/>
      <c r="CG41" s="403"/>
      <c r="CH41" s="403"/>
      <c r="CI41" s="403"/>
      <c r="CJ41" s="403"/>
      <c r="CK41" s="403"/>
      <c r="CL41" s="403"/>
      <c r="CM41" s="403"/>
      <c r="CN41" s="163"/>
      <c r="CO41" s="402" t="str">
        <f t="shared" si="3"/>
        <v/>
      </c>
      <c r="CP41" s="402"/>
      <c r="CQ41" s="403" t="str">
        <f>IF('各会計、関係団体の財政状況及び健全化判断比率'!BS14="","",'各会計、関係団体の財政状況及び健全化判断比率'!BS14)</f>
        <v/>
      </c>
      <c r="CR41" s="403"/>
      <c r="CS41" s="403"/>
      <c r="CT41" s="403"/>
      <c r="CU41" s="403"/>
      <c r="CV41" s="403"/>
      <c r="CW41" s="403"/>
      <c r="CX41" s="403"/>
      <c r="CY41" s="403"/>
      <c r="CZ41" s="403"/>
      <c r="DA41" s="403"/>
      <c r="DB41" s="403"/>
      <c r="DC41" s="403"/>
      <c r="DD41" s="403"/>
      <c r="DE41" s="403"/>
      <c r="DG41" s="400" t="str">
        <f>IF('各会計、関係団体の財政状況及び健全化判断比率'!BR14="","",'各会計、関係団体の財政状況及び健全化判断比率'!BR14)</f>
        <v/>
      </c>
      <c r="DH41" s="400"/>
      <c r="DI41" s="168"/>
    </row>
    <row r="42" spans="1:113" ht="32.25" customHeight="1" x14ac:dyDescent="0.2">
      <c r="B42" s="190"/>
      <c r="C42" s="402" t="str">
        <f t="shared" si="5"/>
        <v/>
      </c>
      <c r="D42" s="402"/>
      <c r="E42" s="403" t="str">
        <f>IF('各会計、関係団体の財政状況及び健全化判断比率'!B15="","",'各会計、関係団体の財政状況及び健全化判断比率'!B15)</f>
        <v/>
      </c>
      <c r="F42" s="403"/>
      <c r="G42" s="403"/>
      <c r="H42" s="403"/>
      <c r="I42" s="403"/>
      <c r="J42" s="403"/>
      <c r="K42" s="403"/>
      <c r="L42" s="403"/>
      <c r="M42" s="403"/>
      <c r="N42" s="403"/>
      <c r="O42" s="403"/>
      <c r="P42" s="403"/>
      <c r="Q42" s="403"/>
      <c r="R42" s="403"/>
      <c r="S42" s="403"/>
      <c r="T42" s="163"/>
      <c r="U42" s="402" t="str">
        <f t="shared" si="4"/>
        <v/>
      </c>
      <c r="V42" s="402"/>
      <c r="W42" s="403"/>
      <c r="X42" s="403"/>
      <c r="Y42" s="403"/>
      <c r="Z42" s="403"/>
      <c r="AA42" s="403"/>
      <c r="AB42" s="403"/>
      <c r="AC42" s="403"/>
      <c r="AD42" s="403"/>
      <c r="AE42" s="403"/>
      <c r="AF42" s="403"/>
      <c r="AG42" s="403"/>
      <c r="AH42" s="403"/>
      <c r="AI42" s="403"/>
      <c r="AJ42" s="403"/>
      <c r="AK42" s="403"/>
      <c r="AL42" s="163"/>
      <c r="AM42" s="402" t="str">
        <f t="shared" si="0"/>
        <v/>
      </c>
      <c r="AN42" s="402"/>
      <c r="AO42" s="403"/>
      <c r="AP42" s="403"/>
      <c r="AQ42" s="403"/>
      <c r="AR42" s="403"/>
      <c r="AS42" s="403"/>
      <c r="AT42" s="403"/>
      <c r="AU42" s="403"/>
      <c r="AV42" s="403"/>
      <c r="AW42" s="403"/>
      <c r="AX42" s="403"/>
      <c r="AY42" s="403"/>
      <c r="AZ42" s="403"/>
      <c r="BA42" s="403"/>
      <c r="BB42" s="403"/>
      <c r="BC42" s="403"/>
      <c r="BD42" s="163"/>
      <c r="BE42" s="402" t="str">
        <f t="shared" si="1"/>
        <v/>
      </c>
      <c r="BF42" s="402"/>
      <c r="BG42" s="403"/>
      <c r="BH42" s="403"/>
      <c r="BI42" s="403"/>
      <c r="BJ42" s="403"/>
      <c r="BK42" s="403"/>
      <c r="BL42" s="403"/>
      <c r="BM42" s="403"/>
      <c r="BN42" s="403"/>
      <c r="BO42" s="403"/>
      <c r="BP42" s="403"/>
      <c r="BQ42" s="403"/>
      <c r="BR42" s="403"/>
      <c r="BS42" s="403"/>
      <c r="BT42" s="403"/>
      <c r="BU42" s="403"/>
      <c r="BV42" s="163"/>
      <c r="BW42" s="402" t="str">
        <f t="shared" si="2"/>
        <v/>
      </c>
      <c r="BX42" s="402"/>
      <c r="BY42" s="403" t="str">
        <f>IF('各会計、関係団体の財政状況及び健全化判断比率'!B76="","",'各会計、関係団体の財政状況及び健全化判断比率'!B76)</f>
        <v/>
      </c>
      <c r="BZ42" s="403"/>
      <c r="CA42" s="403"/>
      <c r="CB42" s="403"/>
      <c r="CC42" s="403"/>
      <c r="CD42" s="403"/>
      <c r="CE42" s="403"/>
      <c r="CF42" s="403"/>
      <c r="CG42" s="403"/>
      <c r="CH42" s="403"/>
      <c r="CI42" s="403"/>
      <c r="CJ42" s="403"/>
      <c r="CK42" s="403"/>
      <c r="CL42" s="403"/>
      <c r="CM42" s="403"/>
      <c r="CN42" s="163"/>
      <c r="CO42" s="402" t="str">
        <f t="shared" si="3"/>
        <v/>
      </c>
      <c r="CP42" s="402"/>
      <c r="CQ42" s="403" t="str">
        <f>IF('各会計、関係団体の財政状況及び健全化判断比率'!BS15="","",'各会計、関係団体の財政状況及び健全化判断比率'!BS15)</f>
        <v/>
      </c>
      <c r="CR42" s="403"/>
      <c r="CS42" s="403"/>
      <c r="CT42" s="403"/>
      <c r="CU42" s="403"/>
      <c r="CV42" s="403"/>
      <c r="CW42" s="403"/>
      <c r="CX42" s="403"/>
      <c r="CY42" s="403"/>
      <c r="CZ42" s="403"/>
      <c r="DA42" s="403"/>
      <c r="DB42" s="403"/>
      <c r="DC42" s="403"/>
      <c r="DD42" s="403"/>
      <c r="DE42" s="403"/>
      <c r="DG42" s="400" t="str">
        <f>IF('各会計、関係団体の財政状況及び健全化判断比率'!BR15="","",'各会計、関係団体の財政状況及び健全化判断比率'!BR15)</f>
        <v/>
      </c>
      <c r="DH42" s="400"/>
      <c r="DI42" s="168"/>
    </row>
    <row r="43" spans="1:113" ht="32.25" customHeight="1" x14ac:dyDescent="0.2">
      <c r="B43" s="190"/>
      <c r="C43" s="402" t="str">
        <f t="shared" si="5"/>
        <v/>
      </c>
      <c r="D43" s="402"/>
      <c r="E43" s="403" t="str">
        <f>IF('各会計、関係団体の財政状況及び健全化判断比率'!B16="","",'各会計、関係団体の財政状況及び健全化判断比率'!B16)</f>
        <v/>
      </c>
      <c r="F43" s="403"/>
      <c r="G43" s="403"/>
      <c r="H43" s="403"/>
      <c r="I43" s="403"/>
      <c r="J43" s="403"/>
      <c r="K43" s="403"/>
      <c r="L43" s="403"/>
      <c r="M43" s="403"/>
      <c r="N43" s="403"/>
      <c r="O43" s="403"/>
      <c r="P43" s="403"/>
      <c r="Q43" s="403"/>
      <c r="R43" s="403"/>
      <c r="S43" s="403"/>
      <c r="T43" s="163"/>
      <c r="U43" s="402" t="str">
        <f t="shared" si="4"/>
        <v/>
      </c>
      <c r="V43" s="402"/>
      <c r="W43" s="403"/>
      <c r="X43" s="403"/>
      <c r="Y43" s="403"/>
      <c r="Z43" s="403"/>
      <c r="AA43" s="403"/>
      <c r="AB43" s="403"/>
      <c r="AC43" s="403"/>
      <c r="AD43" s="403"/>
      <c r="AE43" s="403"/>
      <c r="AF43" s="403"/>
      <c r="AG43" s="403"/>
      <c r="AH43" s="403"/>
      <c r="AI43" s="403"/>
      <c r="AJ43" s="403"/>
      <c r="AK43" s="403"/>
      <c r="AL43" s="163"/>
      <c r="AM43" s="402" t="str">
        <f t="shared" si="0"/>
        <v/>
      </c>
      <c r="AN43" s="402"/>
      <c r="AO43" s="403"/>
      <c r="AP43" s="403"/>
      <c r="AQ43" s="403"/>
      <c r="AR43" s="403"/>
      <c r="AS43" s="403"/>
      <c r="AT43" s="403"/>
      <c r="AU43" s="403"/>
      <c r="AV43" s="403"/>
      <c r="AW43" s="403"/>
      <c r="AX43" s="403"/>
      <c r="AY43" s="403"/>
      <c r="AZ43" s="403"/>
      <c r="BA43" s="403"/>
      <c r="BB43" s="403"/>
      <c r="BC43" s="403"/>
      <c r="BD43" s="163"/>
      <c r="BE43" s="402" t="str">
        <f t="shared" si="1"/>
        <v/>
      </c>
      <c r="BF43" s="402"/>
      <c r="BG43" s="403"/>
      <c r="BH43" s="403"/>
      <c r="BI43" s="403"/>
      <c r="BJ43" s="403"/>
      <c r="BK43" s="403"/>
      <c r="BL43" s="403"/>
      <c r="BM43" s="403"/>
      <c r="BN43" s="403"/>
      <c r="BO43" s="403"/>
      <c r="BP43" s="403"/>
      <c r="BQ43" s="403"/>
      <c r="BR43" s="403"/>
      <c r="BS43" s="403"/>
      <c r="BT43" s="403"/>
      <c r="BU43" s="403"/>
      <c r="BV43" s="163"/>
      <c r="BW43" s="402" t="str">
        <f t="shared" si="2"/>
        <v/>
      </c>
      <c r="BX43" s="402"/>
      <c r="BY43" s="403" t="str">
        <f>IF('各会計、関係団体の財政状況及び健全化判断比率'!B77="","",'各会計、関係団体の財政状況及び健全化判断比率'!B77)</f>
        <v/>
      </c>
      <c r="BZ43" s="403"/>
      <c r="CA43" s="403"/>
      <c r="CB43" s="403"/>
      <c r="CC43" s="403"/>
      <c r="CD43" s="403"/>
      <c r="CE43" s="403"/>
      <c r="CF43" s="403"/>
      <c r="CG43" s="403"/>
      <c r="CH43" s="403"/>
      <c r="CI43" s="403"/>
      <c r="CJ43" s="403"/>
      <c r="CK43" s="403"/>
      <c r="CL43" s="403"/>
      <c r="CM43" s="403"/>
      <c r="CN43" s="163"/>
      <c r="CO43" s="402" t="str">
        <f t="shared" si="3"/>
        <v/>
      </c>
      <c r="CP43" s="402"/>
      <c r="CQ43" s="403" t="str">
        <f>IF('各会計、関係団体の財政状況及び健全化判断比率'!BS16="","",'各会計、関係団体の財政状況及び健全化判断比率'!BS16)</f>
        <v/>
      </c>
      <c r="CR43" s="403"/>
      <c r="CS43" s="403"/>
      <c r="CT43" s="403"/>
      <c r="CU43" s="403"/>
      <c r="CV43" s="403"/>
      <c r="CW43" s="403"/>
      <c r="CX43" s="403"/>
      <c r="CY43" s="403"/>
      <c r="CZ43" s="403"/>
      <c r="DA43" s="403"/>
      <c r="DB43" s="403"/>
      <c r="DC43" s="403"/>
      <c r="DD43" s="403"/>
      <c r="DE43" s="403"/>
      <c r="DG43" s="400" t="str">
        <f>IF('各会計、関係団体の財政状況及び健全化判断比率'!BR16="","",'各会計、関係団体の財政状況及び健全化判断比率'!BR16)</f>
        <v/>
      </c>
      <c r="DH43" s="400"/>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194</v>
      </c>
      <c r="E46" s="399" t="s">
        <v>195</v>
      </c>
      <c r="F46" s="399"/>
      <c r="G46" s="399"/>
      <c r="H46" s="399"/>
      <c r="I46" s="399"/>
      <c r="J46" s="399"/>
      <c r="K46" s="399"/>
      <c r="L46" s="399"/>
      <c r="M46" s="399"/>
      <c r="N46" s="399"/>
      <c r="O46" s="399"/>
      <c r="P46" s="399"/>
      <c r="Q46" s="399"/>
      <c r="R46" s="399"/>
      <c r="S46" s="399"/>
      <c r="T46" s="399"/>
      <c r="U46" s="399"/>
      <c r="V46" s="399"/>
      <c r="W46" s="399"/>
      <c r="X46" s="399"/>
      <c r="Y46" s="399"/>
      <c r="Z46" s="399"/>
      <c r="AA46" s="399"/>
      <c r="AB46" s="399"/>
      <c r="AC46" s="399"/>
      <c r="AD46" s="399"/>
      <c r="AE46" s="399"/>
      <c r="AF46" s="399"/>
      <c r="AG46" s="399"/>
      <c r="AH46" s="399"/>
      <c r="AI46" s="399"/>
      <c r="AJ46" s="399"/>
      <c r="AK46" s="399"/>
      <c r="AL46" s="399"/>
      <c r="AM46" s="399"/>
      <c r="AN46" s="399"/>
      <c r="AO46" s="399"/>
      <c r="AP46" s="399"/>
      <c r="AQ46" s="399"/>
      <c r="AR46" s="399"/>
      <c r="AS46" s="399"/>
      <c r="AT46" s="399"/>
      <c r="AU46" s="399"/>
      <c r="AV46" s="399"/>
      <c r="AW46" s="399"/>
      <c r="AX46" s="399"/>
      <c r="AY46" s="399"/>
      <c r="AZ46" s="399"/>
      <c r="BA46" s="399"/>
      <c r="BB46" s="399"/>
      <c r="BC46" s="399"/>
      <c r="BD46" s="399"/>
      <c r="BE46" s="399"/>
      <c r="BF46" s="399"/>
      <c r="BG46" s="399"/>
      <c r="BH46" s="399"/>
      <c r="BI46" s="399"/>
      <c r="BJ46" s="399"/>
      <c r="BK46" s="399"/>
      <c r="BL46" s="399"/>
      <c r="BM46" s="399"/>
      <c r="BN46" s="399"/>
      <c r="BO46" s="399"/>
      <c r="BP46" s="399"/>
      <c r="BQ46" s="399"/>
      <c r="BR46" s="399"/>
      <c r="BS46" s="399"/>
      <c r="BT46" s="399"/>
      <c r="BU46" s="399"/>
      <c r="BV46" s="399"/>
      <c r="BW46" s="399"/>
      <c r="BX46" s="399"/>
      <c r="BY46" s="399"/>
      <c r="BZ46" s="399"/>
      <c r="CA46" s="399"/>
      <c r="CB46" s="399"/>
      <c r="CC46" s="399"/>
      <c r="CD46" s="399"/>
      <c r="CE46" s="399"/>
      <c r="CF46" s="399"/>
      <c r="CG46" s="399"/>
      <c r="CH46" s="399"/>
      <c r="CI46" s="399"/>
      <c r="CJ46" s="399"/>
      <c r="CK46" s="399"/>
      <c r="CL46" s="399"/>
      <c r="CM46" s="399"/>
      <c r="CN46" s="399"/>
      <c r="CO46" s="399"/>
      <c r="CP46" s="399"/>
      <c r="CQ46" s="399"/>
      <c r="CR46" s="399"/>
      <c r="CS46" s="399"/>
      <c r="CT46" s="399"/>
      <c r="CU46" s="399"/>
      <c r="CV46" s="399"/>
      <c r="CW46" s="399"/>
      <c r="CX46" s="399"/>
      <c r="CY46" s="399"/>
      <c r="CZ46" s="399"/>
      <c r="DA46" s="399"/>
      <c r="DB46" s="399"/>
      <c r="DC46" s="399"/>
      <c r="DD46" s="399"/>
      <c r="DE46" s="399"/>
      <c r="DF46" s="399"/>
      <c r="DG46" s="399"/>
      <c r="DH46" s="399"/>
      <c r="DI46" s="399"/>
    </row>
    <row r="47" spans="1:113" x14ac:dyDescent="0.2">
      <c r="E47" s="399" t="s">
        <v>196</v>
      </c>
      <c r="F47" s="399"/>
      <c r="G47" s="399"/>
      <c r="H47" s="399"/>
      <c r="I47" s="399"/>
      <c r="J47" s="399"/>
      <c r="K47" s="399"/>
      <c r="L47" s="399"/>
      <c r="M47" s="399"/>
      <c r="N47" s="399"/>
      <c r="O47" s="399"/>
      <c r="P47" s="399"/>
      <c r="Q47" s="399"/>
      <c r="R47" s="399"/>
      <c r="S47" s="399"/>
      <c r="T47" s="399"/>
      <c r="U47" s="399"/>
      <c r="V47" s="399"/>
      <c r="W47" s="399"/>
      <c r="X47" s="399"/>
      <c r="Y47" s="399"/>
      <c r="Z47" s="399"/>
      <c r="AA47" s="399"/>
      <c r="AB47" s="399"/>
      <c r="AC47" s="399"/>
      <c r="AD47" s="399"/>
      <c r="AE47" s="399"/>
      <c r="AF47" s="399"/>
      <c r="AG47" s="399"/>
      <c r="AH47" s="399"/>
      <c r="AI47" s="399"/>
      <c r="AJ47" s="399"/>
      <c r="AK47" s="399"/>
      <c r="AL47" s="399"/>
      <c r="AM47" s="399"/>
      <c r="AN47" s="399"/>
      <c r="AO47" s="399"/>
      <c r="AP47" s="399"/>
      <c r="AQ47" s="399"/>
      <c r="AR47" s="399"/>
      <c r="AS47" s="399"/>
      <c r="AT47" s="399"/>
      <c r="AU47" s="399"/>
      <c r="AV47" s="399"/>
      <c r="AW47" s="399"/>
      <c r="AX47" s="399"/>
      <c r="AY47" s="399"/>
      <c r="AZ47" s="399"/>
      <c r="BA47" s="399"/>
      <c r="BB47" s="399"/>
      <c r="BC47" s="399"/>
      <c r="BD47" s="399"/>
      <c r="BE47" s="399"/>
      <c r="BF47" s="399"/>
      <c r="BG47" s="399"/>
      <c r="BH47" s="399"/>
      <c r="BI47" s="399"/>
      <c r="BJ47" s="399"/>
      <c r="BK47" s="399"/>
      <c r="BL47" s="399"/>
      <c r="BM47" s="399"/>
      <c r="BN47" s="399"/>
      <c r="BO47" s="399"/>
      <c r="BP47" s="399"/>
      <c r="BQ47" s="399"/>
      <c r="BR47" s="399"/>
      <c r="BS47" s="399"/>
      <c r="BT47" s="399"/>
      <c r="BU47" s="399"/>
      <c r="BV47" s="399"/>
      <c r="BW47" s="399"/>
      <c r="BX47" s="399"/>
      <c r="BY47" s="399"/>
      <c r="BZ47" s="399"/>
      <c r="CA47" s="399"/>
      <c r="CB47" s="399"/>
      <c r="CC47" s="399"/>
      <c r="CD47" s="399"/>
      <c r="CE47" s="399"/>
      <c r="CF47" s="399"/>
      <c r="CG47" s="399"/>
      <c r="CH47" s="399"/>
      <c r="CI47" s="399"/>
      <c r="CJ47" s="399"/>
      <c r="CK47" s="399"/>
      <c r="CL47" s="399"/>
      <c r="CM47" s="399"/>
      <c r="CN47" s="399"/>
      <c r="CO47" s="399"/>
      <c r="CP47" s="399"/>
      <c r="CQ47" s="399"/>
      <c r="CR47" s="399"/>
      <c r="CS47" s="399"/>
      <c r="CT47" s="399"/>
      <c r="CU47" s="399"/>
      <c r="CV47" s="399"/>
      <c r="CW47" s="399"/>
      <c r="CX47" s="399"/>
      <c r="CY47" s="399"/>
      <c r="CZ47" s="399"/>
      <c r="DA47" s="399"/>
      <c r="DB47" s="399"/>
      <c r="DC47" s="399"/>
      <c r="DD47" s="399"/>
      <c r="DE47" s="399"/>
      <c r="DF47" s="399"/>
      <c r="DG47" s="399"/>
      <c r="DH47" s="399"/>
      <c r="DI47" s="399"/>
    </row>
    <row r="48" spans="1:113" x14ac:dyDescent="0.2">
      <c r="E48" s="399" t="s">
        <v>197</v>
      </c>
      <c r="F48" s="399"/>
      <c r="G48" s="399"/>
      <c r="H48" s="399"/>
      <c r="I48" s="399"/>
      <c r="J48" s="399"/>
      <c r="K48" s="399"/>
      <c r="L48" s="399"/>
      <c r="M48" s="399"/>
      <c r="N48" s="399"/>
      <c r="O48" s="399"/>
      <c r="P48" s="399"/>
      <c r="Q48" s="399"/>
      <c r="R48" s="399"/>
      <c r="S48" s="399"/>
      <c r="T48" s="399"/>
      <c r="U48" s="399"/>
      <c r="V48" s="399"/>
      <c r="W48" s="399"/>
      <c r="X48" s="399"/>
      <c r="Y48" s="399"/>
      <c r="Z48" s="399"/>
      <c r="AA48" s="399"/>
      <c r="AB48" s="399"/>
      <c r="AC48" s="399"/>
      <c r="AD48" s="399"/>
      <c r="AE48" s="399"/>
      <c r="AF48" s="399"/>
      <c r="AG48" s="399"/>
      <c r="AH48" s="399"/>
      <c r="AI48" s="399"/>
      <c r="AJ48" s="399"/>
      <c r="AK48" s="399"/>
      <c r="AL48" s="399"/>
      <c r="AM48" s="399"/>
      <c r="AN48" s="399"/>
      <c r="AO48" s="399"/>
      <c r="AP48" s="399"/>
      <c r="AQ48" s="399"/>
      <c r="AR48" s="399"/>
      <c r="AS48" s="399"/>
      <c r="AT48" s="399"/>
      <c r="AU48" s="399"/>
      <c r="AV48" s="399"/>
      <c r="AW48" s="399"/>
      <c r="AX48" s="399"/>
      <c r="AY48" s="399"/>
      <c r="AZ48" s="399"/>
      <c r="BA48" s="399"/>
      <c r="BB48" s="399"/>
      <c r="BC48" s="399"/>
      <c r="BD48" s="399"/>
      <c r="BE48" s="399"/>
      <c r="BF48" s="399"/>
      <c r="BG48" s="399"/>
      <c r="BH48" s="399"/>
      <c r="BI48" s="399"/>
      <c r="BJ48" s="399"/>
      <c r="BK48" s="399"/>
      <c r="BL48" s="399"/>
      <c r="BM48" s="399"/>
      <c r="BN48" s="399"/>
      <c r="BO48" s="399"/>
      <c r="BP48" s="399"/>
      <c r="BQ48" s="399"/>
      <c r="BR48" s="399"/>
      <c r="BS48" s="399"/>
      <c r="BT48" s="399"/>
      <c r="BU48" s="399"/>
      <c r="BV48" s="399"/>
      <c r="BW48" s="399"/>
      <c r="BX48" s="399"/>
      <c r="BY48" s="399"/>
      <c r="BZ48" s="399"/>
      <c r="CA48" s="399"/>
      <c r="CB48" s="399"/>
      <c r="CC48" s="399"/>
      <c r="CD48" s="399"/>
      <c r="CE48" s="399"/>
      <c r="CF48" s="399"/>
      <c r="CG48" s="399"/>
      <c r="CH48" s="399"/>
      <c r="CI48" s="399"/>
      <c r="CJ48" s="399"/>
      <c r="CK48" s="399"/>
      <c r="CL48" s="399"/>
      <c r="CM48" s="399"/>
      <c r="CN48" s="399"/>
      <c r="CO48" s="399"/>
      <c r="CP48" s="399"/>
      <c r="CQ48" s="399"/>
      <c r="CR48" s="399"/>
      <c r="CS48" s="399"/>
      <c r="CT48" s="399"/>
      <c r="CU48" s="399"/>
      <c r="CV48" s="399"/>
      <c r="CW48" s="399"/>
      <c r="CX48" s="399"/>
      <c r="CY48" s="399"/>
      <c r="CZ48" s="399"/>
      <c r="DA48" s="399"/>
      <c r="DB48" s="399"/>
      <c r="DC48" s="399"/>
      <c r="DD48" s="399"/>
      <c r="DE48" s="399"/>
      <c r="DF48" s="399"/>
      <c r="DG48" s="399"/>
      <c r="DH48" s="399"/>
      <c r="DI48" s="399"/>
    </row>
    <row r="49" spans="5:113" x14ac:dyDescent="0.2">
      <c r="E49" s="401" t="s">
        <v>198</v>
      </c>
      <c r="F49" s="401"/>
      <c r="G49" s="401"/>
      <c r="H49" s="401"/>
      <c r="I49" s="401"/>
      <c r="J49" s="401"/>
      <c r="K49" s="401"/>
      <c r="L49" s="401"/>
      <c r="M49" s="401"/>
      <c r="N49" s="401"/>
      <c r="O49" s="401"/>
      <c r="P49" s="401"/>
      <c r="Q49" s="401"/>
      <c r="R49" s="401"/>
      <c r="S49" s="401"/>
      <c r="T49" s="401"/>
      <c r="U49" s="401"/>
      <c r="V49" s="401"/>
      <c r="W49" s="401"/>
      <c r="X49" s="401"/>
      <c r="Y49" s="401"/>
      <c r="Z49" s="401"/>
      <c r="AA49" s="401"/>
      <c r="AB49" s="401"/>
      <c r="AC49" s="401"/>
      <c r="AD49" s="401"/>
      <c r="AE49" s="401"/>
      <c r="AF49" s="401"/>
      <c r="AG49" s="401"/>
      <c r="AH49" s="401"/>
      <c r="AI49" s="401"/>
      <c r="AJ49" s="401"/>
      <c r="AK49" s="401"/>
      <c r="AL49" s="401"/>
      <c r="AM49" s="401"/>
      <c r="AN49" s="401"/>
      <c r="AO49" s="401"/>
      <c r="AP49" s="401"/>
      <c r="AQ49" s="401"/>
      <c r="AR49" s="401"/>
      <c r="AS49" s="401"/>
      <c r="AT49" s="401"/>
      <c r="AU49" s="401"/>
      <c r="AV49" s="401"/>
      <c r="AW49" s="401"/>
      <c r="AX49" s="401"/>
      <c r="AY49" s="401"/>
      <c r="AZ49" s="401"/>
      <c r="BA49" s="401"/>
      <c r="BB49" s="401"/>
      <c r="BC49" s="401"/>
      <c r="BD49" s="401"/>
      <c r="BE49" s="401"/>
      <c r="BF49" s="401"/>
      <c r="BG49" s="401"/>
      <c r="BH49" s="401"/>
      <c r="BI49" s="401"/>
      <c r="BJ49" s="401"/>
      <c r="BK49" s="401"/>
      <c r="BL49" s="401"/>
      <c r="BM49" s="401"/>
      <c r="BN49" s="401"/>
      <c r="BO49" s="401"/>
      <c r="BP49" s="401"/>
      <c r="BQ49" s="401"/>
      <c r="BR49" s="401"/>
      <c r="BS49" s="401"/>
      <c r="BT49" s="401"/>
      <c r="BU49" s="401"/>
      <c r="BV49" s="401"/>
      <c r="BW49" s="401"/>
      <c r="BX49" s="401"/>
      <c r="BY49" s="401"/>
      <c r="BZ49" s="401"/>
      <c r="CA49" s="401"/>
      <c r="CB49" s="401"/>
      <c r="CC49" s="401"/>
      <c r="CD49" s="401"/>
      <c r="CE49" s="401"/>
      <c r="CF49" s="401"/>
      <c r="CG49" s="401"/>
      <c r="CH49" s="401"/>
      <c r="CI49" s="401"/>
      <c r="CJ49" s="401"/>
      <c r="CK49" s="401"/>
      <c r="CL49" s="401"/>
      <c r="CM49" s="401"/>
      <c r="CN49" s="401"/>
      <c r="CO49" s="401"/>
      <c r="CP49" s="401"/>
      <c r="CQ49" s="401"/>
      <c r="CR49" s="401"/>
      <c r="CS49" s="401"/>
      <c r="CT49" s="401"/>
      <c r="CU49" s="401"/>
      <c r="CV49" s="401"/>
      <c r="CW49" s="401"/>
      <c r="CX49" s="401"/>
      <c r="CY49" s="401"/>
      <c r="CZ49" s="401"/>
      <c r="DA49" s="401"/>
      <c r="DB49" s="401"/>
      <c r="DC49" s="401"/>
      <c r="DD49" s="401"/>
      <c r="DE49" s="401"/>
      <c r="DF49" s="401"/>
      <c r="DG49" s="401"/>
      <c r="DH49" s="401"/>
      <c r="DI49" s="401"/>
    </row>
    <row r="50" spans="5:113" x14ac:dyDescent="0.2">
      <c r="E50" s="399" t="s">
        <v>199</v>
      </c>
      <c r="F50" s="399"/>
      <c r="G50" s="399"/>
      <c r="H50" s="399"/>
      <c r="I50" s="399"/>
      <c r="J50" s="399"/>
      <c r="K50" s="399"/>
      <c r="L50" s="399"/>
      <c r="M50" s="399"/>
      <c r="N50" s="399"/>
      <c r="O50" s="399"/>
      <c r="P50" s="399"/>
      <c r="Q50" s="399"/>
      <c r="R50" s="399"/>
      <c r="S50" s="399"/>
      <c r="T50" s="399"/>
      <c r="U50" s="399"/>
      <c r="V50" s="399"/>
      <c r="W50" s="399"/>
      <c r="X50" s="399"/>
      <c r="Y50" s="399"/>
      <c r="Z50" s="399"/>
      <c r="AA50" s="399"/>
      <c r="AB50" s="399"/>
      <c r="AC50" s="399"/>
      <c r="AD50" s="399"/>
      <c r="AE50" s="399"/>
      <c r="AF50" s="399"/>
      <c r="AG50" s="399"/>
      <c r="AH50" s="399"/>
      <c r="AI50" s="399"/>
      <c r="AJ50" s="399"/>
      <c r="AK50" s="399"/>
      <c r="AL50" s="399"/>
      <c r="AM50" s="399"/>
      <c r="AN50" s="399"/>
      <c r="AO50" s="399"/>
      <c r="AP50" s="399"/>
      <c r="AQ50" s="399"/>
      <c r="AR50" s="399"/>
      <c r="AS50" s="399"/>
      <c r="AT50" s="399"/>
      <c r="AU50" s="399"/>
      <c r="AV50" s="399"/>
      <c r="AW50" s="399"/>
      <c r="AX50" s="399"/>
      <c r="AY50" s="399"/>
      <c r="AZ50" s="399"/>
      <c r="BA50" s="399"/>
      <c r="BB50" s="399"/>
      <c r="BC50" s="399"/>
      <c r="BD50" s="399"/>
      <c r="BE50" s="399"/>
      <c r="BF50" s="399"/>
      <c r="BG50" s="399"/>
      <c r="BH50" s="399"/>
      <c r="BI50" s="399"/>
      <c r="BJ50" s="399"/>
      <c r="BK50" s="399"/>
      <c r="BL50" s="399"/>
      <c r="BM50" s="399"/>
      <c r="BN50" s="399"/>
      <c r="BO50" s="399"/>
      <c r="BP50" s="399"/>
      <c r="BQ50" s="399"/>
      <c r="BR50" s="399"/>
      <c r="BS50" s="399"/>
      <c r="BT50" s="399"/>
      <c r="BU50" s="399"/>
      <c r="BV50" s="399"/>
      <c r="BW50" s="399"/>
      <c r="BX50" s="399"/>
      <c r="BY50" s="399"/>
      <c r="BZ50" s="399"/>
      <c r="CA50" s="399"/>
      <c r="CB50" s="399"/>
      <c r="CC50" s="399"/>
      <c r="CD50" s="399"/>
      <c r="CE50" s="399"/>
      <c r="CF50" s="399"/>
      <c r="CG50" s="399"/>
      <c r="CH50" s="399"/>
      <c r="CI50" s="399"/>
      <c r="CJ50" s="399"/>
      <c r="CK50" s="399"/>
      <c r="CL50" s="399"/>
      <c r="CM50" s="399"/>
      <c r="CN50" s="399"/>
      <c r="CO50" s="399"/>
      <c r="CP50" s="399"/>
      <c r="CQ50" s="399"/>
      <c r="CR50" s="399"/>
      <c r="CS50" s="399"/>
      <c r="CT50" s="399"/>
      <c r="CU50" s="399"/>
      <c r="CV50" s="399"/>
      <c r="CW50" s="399"/>
      <c r="CX50" s="399"/>
      <c r="CY50" s="399"/>
      <c r="CZ50" s="399"/>
      <c r="DA50" s="399"/>
      <c r="DB50" s="399"/>
      <c r="DC50" s="399"/>
      <c r="DD50" s="399"/>
      <c r="DE50" s="399"/>
      <c r="DF50" s="399"/>
      <c r="DG50" s="399"/>
      <c r="DH50" s="399"/>
      <c r="DI50" s="399"/>
    </row>
    <row r="51" spans="5:113" x14ac:dyDescent="0.2">
      <c r="E51" s="399" t="s">
        <v>200</v>
      </c>
      <c r="F51" s="399"/>
      <c r="G51" s="399"/>
      <c r="H51" s="399"/>
      <c r="I51" s="399"/>
      <c r="J51" s="399"/>
      <c r="K51" s="399"/>
      <c r="L51" s="399"/>
      <c r="M51" s="399"/>
      <c r="N51" s="399"/>
      <c r="O51" s="399"/>
      <c r="P51" s="399"/>
      <c r="Q51" s="399"/>
      <c r="R51" s="399"/>
      <c r="S51" s="399"/>
      <c r="T51" s="399"/>
      <c r="U51" s="399"/>
      <c r="V51" s="399"/>
      <c r="W51" s="399"/>
      <c r="X51" s="399"/>
      <c r="Y51" s="399"/>
      <c r="Z51" s="399"/>
      <c r="AA51" s="399"/>
      <c r="AB51" s="399"/>
      <c r="AC51" s="399"/>
      <c r="AD51" s="399"/>
      <c r="AE51" s="399"/>
      <c r="AF51" s="399"/>
      <c r="AG51" s="399"/>
      <c r="AH51" s="399"/>
      <c r="AI51" s="399"/>
      <c r="AJ51" s="399"/>
      <c r="AK51" s="399"/>
      <c r="AL51" s="399"/>
      <c r="AM51" s="399"/>
      <c r="AN51" s="399"/>
      <c r="AO51" s="399"/>
      <c r="AP51" s="399"/>
      <c r="AQ51" s="399"/>
      <c r="AR51" s="399"/>
      <c r="AS51" s="399"/>
      <c r="AT51" s="399"/>
      <c r="AU51" s="399"/>
      <c r="AV51" s="399"/>
      <c r="AW51" s="399"/>
      <c r="AX51" s="399"/>
      <c r="AY51" s="399"/>
      <c r="AZ51" s="399"/>
      <c r="BA51" s="399"/>
      <c r="BB51" s="399"/>
      <c r="BC51" s="399"/>
      <c r="BD51" s="399"/>
      <c r="BE51" s="399"/>
      <c r="BF51" s="399"/>
      <c r="BG51" s="399"/>
      <c r="BH51" s="399"/>
      <c r="BI51" s="399"/>
      <c r="BJ51" s="399"/>
      <c r="BK51" s="399"/>
      <c r="BL51" s="399"/>
      <c r="BM51" s="399"/>
      <c r="BN51" s="399"/>
      <c r="BO51" s="399"/>
      <c r="BP51" s="399"/>
      <c r="BQ51" s="399"/>
      <c r="BR51" s="399"/>
      <c r="BS51" s="399"/>
      <c r="BT51" s="399"/>
      <c r="BU51" s="399"/>
      <c r="BV51" s="399"/>
      <c r="BW51" s="399"/>
      <c r="BX51" s="399"/>
      <c r="BY51" s="399"/>
      <c r="BZ51" s="399"/>
      <c r="CA51" s="399"/>
      <c r="CB51" s="399"/>
      <c r="CC51" s="399"/>
      <c r="CD51" s="399"/>
      <c r="CE51" s="399"/>
      <c r="CF51" s="399"/>
      <c r="CG51" s="399"/>
      <c r="CH51" s="399"/>
      <c r="CI51" s="399"/>
      <c r="CJ51" s="399"/>
      <c r="CK51" s="399"/>
      <c r="CL51" s="399"/>
      <c r="CM51" s="399"/>
      <c r="CN51" s="399"/>
      <c r="CO51" s="399"/>
      <c r="CP51" s="399"/>
      <c r="CQ51" s="399"/>
      <c r="CR51" s="399"/>
      <c r="CS51" s="399"/>
      <c r="CT51" s="399"/>
      <c r="CU51" s="399"/>
      <c r="CV51" s="399"/>
      <c r="CW51" s="399"/>
      <c r="CX51" s="399"/>
      <c r="CY51" s="399"/>
      <c r="CZ51" s="399"/>
      <c r="DA51" s="399"/>
      <c r="DB51" s="399"/>
      <c r="DC51" s="399"/>
      <c r="DD51" s="399"/>
      <c r="DE51" s="399"/>
      <c r="DF51" s="399"/>
      <c r="DG51" s="399"/>
      <c r="DH51" s="399"/>
      <c r="DI51" s="399"/>
    </row>
    <row r="52" spans="5:113" x14ac:dyDescent="0.2">
      <c r="E52" s="399" t="s">
        <v>201</v>
      </c>
      <c r="F52" s="399"/>
      <c r="G52" s="399"/>
      <c r="H52" s="399"/>
      <c r="I52" s="399"/>
      <c r="J52" s="399"/>
      <c r="K52" s="399"/>
      <c r="L52" s="399"/>
      <c r="M52" s="399"/>
      <c r="N52" s="399"/>
      <c r="O52" s="399"/>
      <c r="P52" s="399"/>
      <c r="Q52" s="399"/>
      <c r="R52" s="399"/>
      <c r="S52" s="399"/>
      <c r="T52" s="399"/>
      <c r="U52" s="399"/>
      <c r="V52" s="399"/>
      <c r="W52" s="399"/>
      <c r="X52" s="399"/>
      <c r="Y52" s="399"/>
      <c r="Z52" s="399"/>
      <c r="AA52" s="399"/>
      <c r="AB52" s="399"/>
      <c r="AC52" s="399"/>
      <c r="AD52" s="399"/>
      <c r="AE52" s="399"/>
      <c r="AF52" s="399"/>
      <c r="AG52" s="399"/>
      <c r="AH52" s="399"/>
      <c r="AI52" s="399"/>
      <c r="AJ52" s="399"/>
      <c r="AK52" s="399"/>
      <c r="AL52" s="399"/>
      <c r="AM52" s="399"/>
      <c r="AN52" s="399"/>
      <c r="AO52" s="399"/>
      <c r="AP52" s="399"/>
      <c r="AQ52" s="399"/>
      <c r="AR52" s="399"/>
      <c r="AS52" s="399"/>
      <c r="AT52" s="399"/>
      <c r="AU52" s="399"/>
      <c r="AV52" s="399"/>
      <c r="AW52" s="399"/>
      <c r="AX52" s="399"/>
      <c r="AY52" s="399"/>
      <c r="AZ52" s="399"/>
      <c r="BA52" s="399"/>
      <c r="BB52" s="399"/>
      <c r="BC52" s="399"/>
      <c r="BD52" s="399"/>
      <c r="BE52" s="399"/>
      <c r="BF52" s="399"/>
      <c r="BG52" s="399"/>
      <c r="BH52" s="399"/>
      <c r="BI52" s="399"/>
      <c r="BJ52" s="399"/>
      <c r="BK52" s="399"/>
      <c r="BL52" s="399"/>
      <c r="BM52" s="399"/>
      <c r="BN52" s="399"/>
      <c r="BO52" s="399"/>
      <c r="BP52" s="399"/>
      <c r="BQ52" s="399"/>
      <c r="BR52" s="399"/>
      <c r="BS52" s="399"/>
      <c r="BT52" s="399"/>
      <c r="BU52" s="399"/>
      <c r="BV52" s="399"/>
      <c r="BW52" s="399"/>
      <c r="BX52" s="399"/>
      <c r="BY52" s="399"/>
      <c r="BZ52" s="399"/>
      <c r="CA52" s="399"/>
      <c r="CB52" s="399"/>
      <c r="CC52" s="399"/>
      <c r="CD52" s="399"/>
      <c r="CE52" s="399"/>
      <c r="CF52" s="399"/>
      <c r="CG52" s="399"/>
      <c r="CH52" s="399"/>
      <c r="CI52" s="399"/>
      <c r="CJ52" s="399"/>
      <c r="CK52" s="399"/>
      <c r="CL52" s="399"/>
      <c r="CM52" s="399"/>
      <c r="CN52" s="399"/>
      <c r="CO52" s="399"/>
      <c r="CP52" s="399"/>
      <c r="CQ52" s="399"/>
      <c r="CR52" s="399"/>
      <c r="CS52" s="399"/>
      <c r="CT52" s="399"/>
      <c r="CU52" s="399"/>
      <c r="CV52" s="399"/>
      <c r="CW52" s="399"/>
      <c r="CX52" s="399"/>
      <c r="CY52" s="399"/>
      <c r="CZ52" s="399"/>
      <c r="DA52" s="399"/>
      <c r="DB52" s="399"/>
      <c r="DC52" s="399"/>
      <c r="DD52" s="399"/>
      <c r="DE52" s="399"/>
      <c r="DF52" s="399"/>
      <c r="DG52" s="399"/>
      <c r="DH52" s="399"/>
      <c r="DI52" s="399"/>
    </row>
    <row r="53" spans="5:113" x14ac:dyDescent="0.2">
      <c r="E53" s="399" t="s">
        <v>202</v>
      </c>
      <c r="F53" s="399"/>
      <c r="G53" s="399"/>
      <c r="H53" s="399"/>
      <c r="I53" s="399"/>
      <c r="J53" s="399"/>
      <c r="K53" s="399"/>
      <c r="L53" s="399"/>
      <c r="M53" s="399"/>
      <c r="N53" s="399"/>
      <c r="O53" s="399"/>
      <c r="P53" s="399"/>
      <c r="Q53" s="399"/>
      <c r="R53" s="399"/>
      <c r="S53" s="399"/>
      <c r="T53" s="399"/>
      <c r="U53" s="399"/>
      <c r="V53" s="399"/>
      <c r="W53" s="399"/>
      <c r="X53" s="399"/>
      <c r="Y53" s="399"/>
      <c r="Z53" s="399"/>
      <c r="AA53" s="399"/>
      <c r="AB53" s="399"/>
      <c r="AC53" s="399"/>
      <c r="AD53" s="399"/>
      <c r="AE53" s="399"/>
      <c r="AF53" s="399"/>
      <c r="AG53" s="399"/>
      <c r="AH53" s="399"/>
      <c r="AI53" s="399"/>
      <c r="AJ53" s="399"/>
      <c r="AK53" s="399"/>
      <c r="AL53" s="399"/>
      <c r="AM53" s="399"/>
      <c r="AN53" s="399"/>
      <c r="AO53" s="399"/>
      <c r="AP53" s="399"/>
      <c r="AQ53" s="399"/>
      <c r="AR53" s="399"/>
      <c r="AS53" s="399"/>
      <c r="AT53" s="399"/>
      <c r="AU53" s="399"/>
      <c r="AV53" s="399"/>
      <c r="AW53" s="399"/>
      <c r="AX53" s="399"/>
      <c r="AY53" s="399"/>
      <c r="AZ53" s="399"/>
      <c r="BA53" s="399"/>
      <c r="BB53" s="399"/>
      <c r="BC53" s="399"/>
      <c r="BD53" s="399"/>
      <c r="BE53" s="399"/>
      <c r="BF53" s="399"/>
      <c r="BG53" s="399"/>
      <c r="BH53" s="399"/>
      <c r="BI53" s="399"/>
      <c r="BJ53" s="399"/>
      <c r="BK53" s="399"/>
      <c r="BL53" s="399"/>
      <c r="BM53" s="399"/>
      <c r="BN53" s="399"/>
      <c r="BO53" s="399"/>
      <c r="BP53" s="399"/>
      <c r="BQ53" s="399"/>
      <c r="BR53" s="399"/>
      <c r="BS53" s="399"/>
      <c r="BT53" s="399"/>
      <c r="BU53" s="399"/>
      <c r="BV53" s="399"/>
      <c r="BW53" s="399"/>
      <c r="BX53" s="399"/>
      <c r="BY53" s="399"/>
      <c r="BZ53" s="399"/>
      <c r="CA53" s="399"/>
      <c r="CB53" s="399"/>
      <c r="CC53" s="399"/>
      <c r="CD53" s="399"/>
      <c r="CE53" s="399"/>
      <c r="CF53" s="399"/>
      <c r="CG53" s="399"/>
      <c r="CH53" s="399"/>
      <c r="CI53" s="399"/>
      <c r="CJ53" s="399"/>
      <c r="CK53" s="399"/>
      <c r="CL53" s="399"/>
      <c r="CM53" s="399"/>
      <c r="CN53" s="399"/>
      <c r="CO53" s="399"/>
      <c r="CP53" s="399"/>
      <c r="CQ53" s="399"/>
      <c r="CR53" s="399"/>
      <c r="CS53" s="399"/>
      <c r="CT53" s="399"/>
      <c r="CU53" s="399"/>
      <c r="CV53" s="399"/>
      <c r="CW53" s="399"/>
      <c r="CX53" s="399"/>
      <c r="CY53" s="399"/>
      <c r="CZ53" s="399"/>
      <c r="DA53" s="399"/>
      <c r="DB53" s="399"/>
      <c r="DC53" s="399"/>
      <c r="DD53" s="399"/>
      <c r="DE53" s="399"/>
      <c r="DF53" s="399"/>
      <c r="DG53" s="399"/>
      <c r="DH53" s="399"/>
      <c r="DI53" s="399"/>
    </row>
    <row r="54" spans="5:113" x14ac:dyDescent="0.2"/>
    <row r="55" spans="5:113" x14ac:dyDescent="0.2"/>
    <row r="56" spans="5:113" x14ac:dyDescent="0.2"/>
  </sheetData>
  <sheetProtection algorithmName="SHA-512" hashValue="eMXxwLg22tBT94RuuVIh8Kruqh5R3vp4eZuoiMzGpkaHbJRkAr0tMSFAQ6Jc37AanUru/xIJRgRf2YUTcGARhg==" saltValue="yL143f8vIDSHuku13A0O2w=="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52" t="s">
        <v>203</v>
      </c>
      <c r="DI1" s="753"/>
      <c r="DJ1" s="753"/>
      <c r="DK1" s="753"/>
      <c r="DL1" s="753"/>
      <c r="DM1" s="753"/>
      <c r="DN1" s="754"/>
      <c r="DO1" s="196"/>
      <c r="DP1" s="752" t="s">
        <v>204</v>
      </c>
      <c r="DQ1" s="753"/>
      <c r="DR1" s="753"/>
      <c r="DS1" s="753"/>
      <c r="DT1" s="753"/>
      <c r="DU1" s="753"/>
      <c r="DV1" s="753"/>
      <c r="DW1" s="753"/>
      <c r="DX1" s="753"/>
      <c r="DY1" s="753"/>
      <c r="DZ1" s="753"/>
      <c r="EA1" s="753"/>
      <c r="EB1" s="753"/>
      <c r="EC1" s="754"/>
      <c r="ED1" s="195"/>
      <c r="EE1" s="195"/>
      <c r="EF1" s="195"/>
      <c r="EG1" s="195"/>
      <c r="EH1" s="195"/>
      <c r="EI1" s="195"/>
      <c r="EJ1" s="195"/>
      <c r="EK1" s="195"/>
      <c r="EL1" s="195"/>
      <c r="EM1" s="195"/>
    </row>
    <row r="2" spans="2:143" ht="22.5" customHeight="1" x14ac:dyDescent="0.2">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708" t="s">
        <v>206</v>
      </c>
      <c r="C3" s="709"/>
      <c r="D3" s="709"/>
      <c r="E3" s="709"/>
      <c r="F3" s="709"/>
      <c r="G3" s="709"/>
      <c r="H3" s="709"/>
      <c r="I3" s="709"/>
      <c r="J3" s="709"/>
      <c r="K3" s="709"/>
      <c r="L3" s="709"/>
      <c r="M3" s="709"/>
      <c r="N3" s="709"/>
      <c r="O3" s="709"/>
      <c r="P3" s="709"/>
      <c r="Q3" s="709"/>
      <c r="R3" s="709"/>
      <c r="S3" s="709"/>
      <c r="T3" s="709"/>
      <c r="U3" s="709"/>
      <c r="V3" s="709"/>
      <c r="W3" s="709"/>
      <c r="X3" s="709"/>
      <c r="Y3" s="709"/>
      <c r="Z3" s="709"/>
      <c r="AA3" s="709"/>
      <c r="AB3" s="709"/>
      <c r="AC3" s="709"/>
      <c r="AD3" s="709"/>
      <c r="AE3" s="709"/>
      <c r="AF3" s="709"/>
      <c r="AG3" s="709"/>
      <c r="AH3" s="709"/>
      <c r="AI3" s="709"/>
      <c r="AJ3" s="709"/>
      <c r="AK3" s="709"/>
      <c r="AL3" s="709"/>
      <c r="AM3" s="709"/>
      <c r="AN3" s="709"/>
      <c r="AO3" s="709"/>
      <c r="AP3" s="708" t="s">
        <v>207</v>
      </c>
      <c r="AQ3" s="709"/>
      <c r="AR3" s="709"/>
      <c r="AS3" s="709"/>
      <c r="AT3" s="709"/>
      <c r="AU3" s="709"/>
      <c r="AV3" s="709"/>
      <c r="AW3" s="709"/>
      <c r="AX3" s="709"/>
      <c r="AY3" s="709"/>
      <c r="AZ3" s="709"/>
      <c r="BA3" s="709"/>
      <c r="BB3" s="709"/>
      <c r="BC3" s="709"/>
      <c r="BD3" s="709"/>
      <c r="BE3" s="709"/>
      <c r="BF3" s="709"/>
      <c r="BG3" s="709"/>
      <c r="BH3" s="709"/>
      <c r="BI3" s="709"/>
      <c r="BJ3" s="709"/>
      <c r="BK3" s="709"/>
      <c r="BL3" s="709"/>
      <c r="BM3" s="709"/>
      <c r="BN3" s="709"/>
      <c r="BO3" s="709"/>
      <c r="BP3" s="709"/>
      <c r="BQ3" s="709"/>
      <c r="BR3" s="709"/>
      <c r="BS3" s="709"/>
      <c r="BT3" s="709"/>
      <c r="BU3" s="709"/>
      <c r="BV3" s="709"/>
      <c r="BW3" s="709"/>
      <c r="BX3" s="709"/>
      <c r="BY3" s="709"/>
      <c r="BZ3" s="709"/>
      <c r="CA3" s="709"/>
      <c r="CB3" s="710"/>
      <c r="CD3" s="708" t="s">
        <v>208</v>
      </c>
      <c r="CE3" s="709"/>
      <c r="CF3" s="709"/>
      <c r="CG3" s="709"/>
      <c r="CH3" s="709"/>
      <c r="CI3" s="709"/>
      <c r="CJ3" s="709"/>
      <c r="CK3" s="709"/>
      <c r="CL3" s="709"/>
      <c r="CM3" s="709"/>
      <c r="CN3" s="709"/>
      <c r="CO3" s="709"/>
      <c r="CP3" s="709"/>
      <c r="CQ3" s="709"/>
      <c r="CR3" s="709"/>
      <c r="CS3" s="709"/>
      <c r="CT3" s="709"/>
      <c r="CU3" s="709"/>
      <c r="CV3" s="709"/>
      <c r="CW3" s="709"/>
      <c r="CX3" s="709"/>
      <c r="CY3" s="709"/>
      <c r="CZ3" s="709"/>
      <c r="DA3" s="709"/>
      <c r="DB3" s="709"/>
      <c r="DC3" s="709"/>
      <c r="DD3" s="709"/>
      <c r="DE3" s="709"/>
      <c r="DF3" s="709"/>
      <c r="DG3" s="709"/>
      <c r="DH3" s="709"/>
      <c r="DI3" s="709"/>
      <c r="DJ3" s="709"/>
      <c r="DK3" s="709"/>
      <c r="DL3" s="709"/>
      <c r="DM3" s="709"/>
      <c r="DN3" s="709"/>
      <c r="DO3" s="709"/>
      <c r="DP3" s="709"/>
      <c r="DQ3" s="709"/>
      <c r="DR3" s="709"/>
      <c r="DS3" s="709"/>
      <c r="DT3" s="709"/>
      <c r="DU3" s="709"/>
      <c r="DV3" s="709"/>
      <c r="DW3" s="709"/>
      <c r="DX3" s="709"/>
      <c r="DY3" s="709"/>
      <c r="DZ3" s="709"/>
      <c r="EA3" s="709"/>
      <c r="EB3" s="709"/>
      <c r="EC3" s="710"/>
    </row>
    <row r="4" spans="2:143" ht="11.25" customHeight="1" x14ac:dyDescent="0.2">
      <c r="B4" s="708" t="s">
        <v>1</v>
      </c>
      <c r="C4" s="709"/>
      <c r="D4" s="709"/>
      <c r="E4" s="709"/>
      <c r="F4" s="709"/>
      <c r="G4" s="709"/>
      <c r="H4" s="709"/>
      <c r="I4" s="709"/>
      <c r="J4" s="709"/>
      <c r="K4" s="709"/>
      <c r="L4" s="709"/>
      <c r="M4" s="709"/>
      <c r="N4" s="709"/>
      <c r="O4" s="709"/>
      <c r="P4" s="709"/>
      <c r="Q4" s="710"/>
      <c r="R4" s="708" t="s">
        <v>209</v>
      </c>
      <c r="S4" s="709"/>
      <c r="T4" s="709"/>
      <c r="U4" s="709"/>
      <c r="V4" s="709"/>
      <c r="W4" s="709"/>
      <c r="X4" s="709"/>
      <c r="Y4" s="710"/>
      <c r="Z4" s="708" t="s">
        <v>210</v>
      </c>
      <c r="AA4" s="709"/>
      <c r="AB4" s="709"/>
      <c r="AC4" s="710"/>
      <c r="AD4" s="708" t="s">
        <v>211</v>
      </c>
      <c r="AE4" s="709"/>
      <c r="AF4" s="709"/>
      <c r="AG4" s="709"/>
      <c r="AH4" s="709"/>
      <c r="AI4" s="709"/>
      <c r="AJ4" s="709"/>
      <c r="AK4" s="710"/>
      <c r="AL4" s="708" t="s">
        <v>210</v>
      </c>
      <c r="AM4" s="709"/>
      <c r="AN4" s="709"/>
      <c r="AO4" s="710"/>
      <c r="AP4" s="755" t="s">
        <v>212</v>
      </c>
      <c r="AQ4" s="755"/>
      <c r="AR4" s="755"/>
      <c r="AS4" s="755"/>
      <c r="AT4" s="755"/>
      <c r="AU4" s="755"/>
      <c r="AV4" s="755"/>
      <c r="AW4" s="755"/>
      <c r="AX4" s="755"/>
      <c r="AY4" s="755"/>
      <c r="AZ4" s="755"/>
      <c r="BA4" s="755"/>
      <c r="BB4" s="755"/>
      <c r="BC4" s="755"/>
      <c r="BD4" s="755"/>
      <c r="BE4" s="755"/>
      <c r="BF4" s="755"/>
      <c r="BG4" s="755" t="s">
        <v>213</v>
      </c>
      <c r="BH4" s="755"/>
      <c r="BI4" s="755"/>
      <c r="BJ4" s="755"/>
      <c r="BK4" s="755"/>
      <c r="BL4" s="755"/>
      <c r="BM4" s="755"/>
      <c r="BN4" s="755"/>
      <c r="BO4" s="755" t="s">
        <v>210</v>
      </c>
      <c r="BP4" s="755"/>
      <c r="BQ4" s="755"/>
      <c r="BR4" s="755"/>
      <c r="BS4" s="755" t="s">
        <v>214</v>
      </c>
      <c r="BT4" s="755"/>
      <c r="BU4" s="755"/>
      <c r="BV4" s="755"/>
      <c r="BW4" s="755"/>
      <c r="BX4" s="755"/>
      <c r="BY4" s="755"/>
      <c r="BZ4" s="755"/>
      <c r="CA4" s="755"/>
      <c r="CB4" s="755"/>
      <c r="CD4" s="708" t="s">
        <v>215</v>
      </c>
      <c r="CE4" s="709"/>
      <c r="CF4" s="709"/>
      <c r="CG4" s="709"/>
      <c r="CH4" s="709"/>
      <c r="CI4" s="709"/>
      <c r="CJ4" s="709"/>
      <c r="CK4" s="709"/>
      <c r="CL4" s="709"/>
      <c r="CM4" s="709"/>
      <c r="CN4" s="709"/>
      <c r="CO4" s="709"/>
      <c r="CP4" s="709"/>
      <c r="CQ4" s="709"/>
      <c r="CR4" s="709"/>
      <c r="CS4" s="709"/>
      <c r="CT4" s="709"/>
      <c r="CU4" s="709"/>
      <c r="CV4" s="709"/>
      <c r="CW4" s="709"/>
      <c r="CX4" s="709"/>
      <c r="CY4" s="709"/>
      <c r="CZ4" s="709"/>
      <c r="DA4" s="709"/>
      <c r="DB4" s="709"/>
      <c r="DC4" s="709"/>
      <c r="DD4" s="709"/>
      <c r="DE4" s="709"/>
      <c r="DF4" s="709"/>
      <c r="DG4" s="709"/>
      <c r="DH4" s="709"/>
      <c r="DI4" s="709"/>
      <c r="DJ4" s="709"/>
      <c r="DK4" s="709"/>
      <c r="DL4" s="709"/>
      <c r="DM4" s="709"/>
      <c r="DN4" s="709"/>
      <c r="DO4" s="709"/>
      <c r="DP4" s="709"/>
      <c r="DQ4" s="709"/>
      <c r="DR4" s="709"/>
      <c r="DS4" s="709"/>
      <c r="DT4" s="709"/>
      <c r="DU4" s="709"/>
      <c r="DV4" s="709"/>
      <c r="DW4" s="709"/>
      <c r="DX4" s="709"/>
      <c r="DY4" s="709"/>
      <c r="DZ4" s="709"/>
      <c r="EA4" s="709"/>
      <c r="EB4" s="709"/>
      <c r="EC4" s="710"/>
    </row>
    <row r="5" spans="2:143" ht="11.25" customHeight="1" x14ac:dyDescent="0.2">
      <c r="B5" s="714" t="s">
        <v>216</v>
      </c>
      <c r="C5" s="715"/>
      <c r="D5" s="715"/>
      <c r="E5" s="715"/>
      <c r="F5" s="715"/>
      <c r="G5" s="715"/>
      <c r="H5" s="715"/>
      <c r="I5" s="715"/>
      <c r="J5" s="715"/>
      <c r="K5" s="715"/>
      <c r="L5" s="715"/>
      <c r="M5" s="715"/>
      <c r="N5" s="715"/>
      <c r="O5" s="715"/>
      <c r="P5" s="715"/>
      <c r="Q5" s="716"/>
      <c r="R5" s="711">
        <v>1913793</v>
      </c>
      <c r="S5" s="712"/>
      <c r="T5" s="712"/>
      <c r="U5" s="712"/>
      <c r="V5" s="712"/>
      <c r="W5" s="712"/>
      <c r="X5" s="712"/>
      <c r="Y5" s="737"/>
      <c r="Z5" s="750">
        <v>11.1</v>
      </c>
      <c r="AA5" s="750"/>
      <c r="AB5" s="750"/>
      <c r="AC5" s="750"/>
      <c r="AD5" s="751">
        <v>1913793</v>
      </c>
      <c r="AE5" s="751"/>
      <c r="AF5" s="751"/>
      <c r="AG5" s="751"/>
      <c r="AH5" s="751"/>
      <c r="AI5" s="751"/>
      <c r="AJ5" s="751"/>
      <c r="AK5" s="751"/>
      <c r="AL5" s="738">
        <v>26.7</v>
      </c>
      <c r="AM5" s="720"/>
      <c r="AN5" s="720"/>
      <c r="AO5" s="739"/>
      <c r="AP5" s="714" t="s">
        <v>217</v>
      </c>
      <c r="AQ5" s="715"/>
      <c r="AR5" s="715"/>
      <c r="AS5" s="715"/>
      <c r="AT5" s="715"/>
      <c r="AU5" s="715"/>
      <c r="AV5" s="715"/>
      <c r="AW5" s="715"/>
      <c r="AX5" s="715"/>
      <c r="AY5" s="715"/>
      <c r="AZ5" s="715"/>
      <c r="BA5" s="715"/>
      <c r="BB5" s="715"/>
      <c r="BC5" s="715"/>
      <c r="BD5" s="715"/>
      <c r="BE5" s="715"/>
      <c r="BF5" s="716"/>
      <c r="BG5" s="656">
        <v>1913793</v>
      </c>
      <c r="BH5" s="657"/>
      <c r="BI5" s="657"/>
      <c r="BJ5" s="657"/>
      <c r="BK5" s="657"/>
      <c r="BL5" s="657"/>
      <c r="BM5" s="657"/>
      <c r="BN5" s="658"/>
      <c r="BO5" s="694">
        <v>100</v>
      </c>
      <c r="BP5" s="694"/>
      <c r="BQ5" s="694"/>
      <c r="BR5" s="694"/>
      <c r="BS5" s="695">
        <v>138063</v>
      </c>
      <c r="BT5" s="695"/>
      <c r="BU5" s="695"/>
      <c r="BV5" s="695"/>
      <c r="BW5" s="695"/>
      <c r="BX5" s="695"/>
      <c r="BY5" s="695"/>
      <c r="BZ5" s="695"/>
      <c r="CA5" s="695"/>
      <c r="CB5" s="733"/>
      <c r="CD5" s="708" t="s">
        <v>212</v>
      </c>
      <c r="CE5" s="709"/>
      <c r="CF5" s="709"/>
      <c r="CG5" s="709"/>
      <c r="CH5" s="709"/>
      <c r="CI5" s="709"/>
      <c r="CJ5" s="709"/>
      <c r="CK5" s="709"/>
      <c r="CL5" s="709"/>
      <c r="CM5" s="709"/>
      <c r="CN5" s="709"/>
      <c r="CO5" s="709"/>
      <c r="CP5" s="709"/>
      <c r="CQ5" s="710"/>
      <c r="CR5" s="708" t="s">
        <v>218</v>
      </c>
      <c r="CS5" s="709"/>
      <c r="CT5" s="709"/>
      <c r="CU5" s="709"/>
      <c r="CV5" s="709"/>
      <c r="CW5" s="709"/>
      <c r="CX5" s="709"/>
      <c r="CY5" s="710"/>
      <c r="CZ5" s="708" t="s">
        <v>210</v>
      </c>
      <c r="DA5" s="709"/>
      <c r="DB5" s="709"/>
      <c r="DC5" s="710"/>
      <c r="DD5" s="708" t="s">
        <v>219</v>
      </c>
      <c r="DE5" s="709"/>
      <c r="DF5" s="709"/>
      <c r="DG5" s="709"/>
      <c r="DH5" s="709"/>
      <c r="DI5" s="709"/>
      <c r="DJ5" s="709"/>
      <c r="DK5" s="709"/>
      <c r="DL5" s="709"/>
      <c r="DM5" s="709"/>
      <c r="DN5" s="709"/>
      <c r="DO5" s="709"/>
      <c r="DP5" s="710"/>
      <c r="DQ5" s="708" t="s">
        <v>220</v>
      </c>
      <c r="DR5" s="709"/>
      <c r="DS5" s="709"/>
      <c r="DT5" s="709"/>
      <c r="DU5" s="709"/>
      <c r="DV5" s="709"/>
      <c r="DW5" s="709"/>
      <c r="DX5" s="709"/>
      <c r="DY5" s="709"/>
      <c r="DZ5" s="709"/>
      <c r="EA5" s="709"/>
      <c r="EB5" s="709"/>
      <c r="EC5" s="710"/>
    </row>
    <row r="6" spans="2:143" ht="11.25" customHeight="1" x14ac:dyDescent="0.2">
      <c r="B6" s="653" t="s">
        <v>221</v>
      </c>
      <c r="C6" s="654"/>
      <c r="D6" s="654"/>
      <c r="E6" s="654"/>
      <c r="F6" s="654"/>
      <c r="G6" s="654"/>
      <c r="H6" s="654"/>
      <c r="I6" s="654"/>
      <c r="J6" s="654"/>
      <c r="K6" s="654"/>
      <c r="L6" s="654"/>
      <c r="M6" s="654"/>
      <c r="N6" s="654"/>
      <c r="O6" s="654"/>
      <c r="P6" s="654"/>
      <c r="Q6" s="655"/>
      <c r="R6" s="656">
        <v>189679</v>
      </c>
      <c r="S6" s="657"/>
      <c r="T6" s="657"/>
      <c r="U6" s="657"/>
      <c r="V6" s="657"/>
      <c r="W6" s="657"/>
      <c r="X6" s="657"/>
      <c r="Y6" s="658"/>
      <c r="Z6" s="694">
        <v>1.1000000000000001</v>
      </c>
      <c r="AA6" s="694"/>
      <c r="AB6" s="694"/>
      <c r="AC6" s="694"/>
      <c r="AD6" s="695">
        <v>189679</v>
      </c>
      <c r="AE6" s="695"/>
      <c r="AF6" s="695"/>
      <c r="AG6" s="695"/>
      <c r="AH6" s="695"/>
      <c r="AI6" s="695"/>
      <c r="AJ6" s="695"/>
      <c r="AK6" s="695"/>
      <c r="AL6" s="659">
        <v>2.6</v>
      </c>
      <c r="AM6" s="660"/>
      <c r="AN6" s="660"/>
      <c r="AO6" s="696"/>
      <c r="AP6" s="653" t="s">
        <v>222</v>
      </c>
      <c r="AQ6" s="654"/>
      <c r="AR6" s="654"/>
      <c r="AS6" s="654"/>
      <c r="AT6" s="654"/>
      <c r="AU6" s="654"/>
      <c r="AV6" s="654"/>
      <c r="AW6" s="654"/>
      <c r="AX6" s="654"/>
      <c r="AY6" s="654"/>
      <c r="AZ6" s="654"/>
      <c r="BA6" s="654"/>
      <c r="BB6" s="654"/>
      <c r="BC6" s="654"/>
      <c r="BD6" s="654"/>
      <c r="BE6" s="654"/>
      <c r="BF6" s="655"/>
      <c r="BG6" s="656">
        <v>1913793</v>
      </c>
      <c r="BH6" s="657"/>
      <c r="BI6" s="657"/>
      <c r="BJ6" s="657"/>
      <c r="BK6" s="657"/>
      <c r="BL6" s="657"/>
      <c r="BM6" s="657"/>
      <c r="BN6" s="658"/>
      <c r="BO6" s="694">
        <v>100</v>
      </c>
      <c r="BP6" s="694"/>
      <c r="BQ6" s="694"/>
      <c r="BR6" s="694"/>
      <c r="BS6" s="695">
        <v>138063</v>
      </c>
      <c r="BT6" s="695"/>
      <c r="BU6" s="695"/>
      <c r="BV6" s="695"/>
      <c r="BW6" s="695"/>
      <c r="BX6" s="695"/>
      <c r="BY6" s="695"/>
      <c r="BZ6" s="695"/>
      <c r="CA6" s="695"/>
      <c r="CB6" s="733"/>
      <c r="CD6" s="714" t="s">
        <v>223</v>
      </c>
      <c r="CE6" s="715"/>
      <c r="CF6" s="715"/>
      <c r="CG6" s="715"/>
      <c r="CH6" s="715"/>
      <c r="CI6" s="715"/>
      <c r="CJ6" s="715"/>
      <c r="CK6" s="715"/>
      <c r="CL6" s="715"/>
      <c r="CM6" s="715"/>
      <c r="CN6" s="715"/>
      <c r="CO6" s="715"/>
      <c r="CP6" s="715"/>
      <c r="CQ6" s="716"/>
      <c r="CR6" s="656">
        <v>148353</v>
      </c>
      <c r="CS6" s="657"/>
      <c r="CT6" s="657"/>
      <c r="CU6" s="657"/>
      <c r="CV6" s="657"/>
      <c r="CW6" s="657"/>
      <c r="CX6" s="657"/>
      <c r="CY6" s="658"/>
      <c r="CZ6" s="738">
        <v>0.9</v>
      </c>
      <c r="DA6" s="720"/>
      <c r="DB6" s="720"/>
      <c r="DC6" s="740"/>
      <c r="DD6" s="662">
        <v>5658</v>
      </c>
      <c r="DE6" s="657"/>
      <c r="DF6" s="657"/>
      <c r="DG6" s="657"/>
      <c r="DH6" s="657"/>
      <c r="DI6" s="657"/>
      <c r="DJ6" s="657"/>
      <c r="DK6" s="657"/>
      <c r="DL6" s="657"/>
      <c r="DM6" s="657"/>
      <c r="DN6" s="657"/>
      <c r="DO6" s="657"/>
      <c r="DP6" s="658"/>
      <c r="DQ6" s="662">
        <v>148353</v>
      </c>
      <c r="DR6" s="657"/>
      <c r="DS6" s="657"/>
      <c r="DT6" s="657"/>
      <c r="DU6" s="657"/>
      <c r="DV6" s="657"/>
      <c r="DW6" s="657"/>
      <c r="DX6" s="657"/>
      <c r="DY6" s="657"/>
      <c r="DZ6" s="657"/>
      <c r="EA6" s="657"/>
      <c r="EB6" s="657"/>
      <c r="EC6" s="693"/>
    </row>
    <row r="7" spans="2:143" ht="11.25" customHeight="1" x14ac:dyDescent="0.2">
      <c r="B7" s="653" t="s">
        <v>224</v>
      </c>
      <c r="C7" s="654"/>
      <c r="D7" s="654"/>
      <c r="E7" s="654"/>
      <c r="F7" s="654"/>
      <c r="G7" s="654"/>
      <c r="H7" s="654"/>
      <c r="I7" s="654"/>
      <c r="J7" s="654"/>
      <c r="K7" s="654"/>
      <c r="L7" s="654"/>
      <c r="M7" s="654"/>
      <c r="N7" s="654"/>
      <c r="O7" s="654"/>
      <c r="P7" s="654"/>
      <c r="Q7" s="655"/>
      <c r="R7" s="656">
        <v>391</v>
      </c>
      <c r="S7" s="657"/>
      <c r="T7" s="657"/>
      <c r="U7" s="657"/>
      <c r="V7" s="657"/>
      <c r="W7" s="657"/>
      <c r="X7" s="657"/>
      <c r="Y7" s="658"/>
      <c r="Z7" s="694">
        <v>0</v>
      </c>
      <c r="AA7" s="694"/>
      <c r="AB7" s="694"/>
      <c r="AC7" s="694"/>
      <c r="AD7" s="695">
        <v>391</v>
      </c>
      <c r="AE7" s="695"/>
      <c r="AF7" s="695"/>
      <c r="AG7" s="695"/>
      <c r="AH7" s="695"/>
      <c r="AI7" s="695"/>
      <c r="AJ7" s="695"/>
      <c r="AK7" s="695"/>
      <c r="AL7" s="659">
        <v>0</v>
      </c>
      <c r="AM7" s="660"/>
      <c r="AN7" s="660"/>
      <c r="AO7" s="696"/>
      <c r="AP7" s="653" t="s">
        <v>225</v>
      </c>
      <c r="AQ7" s="654"/>
      <c r="AR7" s="654"/>
      <c r="AS7" s="654"/>
      <c r="AT7" s="654"/>
      <c r="AU7" s="654"/>
      <c r="AV7" s="654"/>
      <c r="AW7" s="654"/>
      <c r="AX7" s="654"/>
      <c r="AY7" s="654"/>
      <c r="AZ7" s="654"/>
      <c r="BA7" s="654"/>
      <c r="BB7" s="654"/>
      <c r="BC7" s="654"/>
      <c r="BD7" s="654"/>
      <c r="BE7" s="654"/>
      <c r="BF7" s="655"/>
      <c r="BG7" s="656">
        <v>574952</v>
      </c>
      <c r="BH7" s="657"/>
      <c r="BI7" s="657"/>
      <c r="BJ7" s="657"/>
      <c r="BK7" s="657"/>
      <c r="BL7" s="657"/>
      <c r="BM7" s="657"/>
      <c r="BN7" s="658"/>
      <c r="BO7" s="694">
        <v>30</v>
      </c>
      <c r="BP7" s="694"/>
      <c r="BQ7" s="694"/>
      <c r="BR7" s="694"/>
      <c r="BS7" s="695">
        <v>23731</v>
      </c>
      <c r="BT7" s="695"/>
      <c r="BU7" s="695"/>
      <c r="BV7" s="695"/>
      <c r="BW7" s="695"/>
      <c r="BX7" s="695"/>
      <c r="BY7" s="695"/>
      <c r="BZ7" s="695"/>
      <c r="CA7" s="695"/>
      <c r="CB7" s="733"/>
      <c r="CD7" s="653" t="s">
        <v>226</v>
      </c>
      <c r="CE7" s="654"/>
      <c r="CF7" s="654"/>
      <c r="CG7" s="654"/>
      <c r="CH7" s="654"/>
      <c r="CI7" s="654"/>
      <c r="CJ7" s="654"/>
      <c r="CK7" s="654"/>
      <c r="CL7" s="654"/>
      <c r="CM7" s="654"/>
      <c r="CN7" s="654"/>
      <c r="CO7" s="654"/>
      <c r="CP7" s="654"/>
      <c r="CQ7" s="655"/>
      <c r="CR7" s="656">
        <v>3383803</v>
      </c>
      <c r="CS7" s="657"/>
      <c r="CT7" s="657"/>
      <c r="CU7" s="657"/>
      <c r="CV7" s="657"/>
      <c r="CW7" s="657"/>
      <c r="CX7" s="657"/>
      <c r="CY7" s="658"/>
      <c r="CZ7" s="694">
        <v>20.2</v>
      </c>
      <c r="DA7" s="694"/>
      <c r="DB7" s="694"/>
      <c r="DC7" s="694"/>
      <c r="DD7" s="662">
        <v>62897</v>
      </c>
      <c r="DE7" s="657"/>
      <c r="DF7" s="657"/>
      <c r="DG7" s="657"/>
      <c r="DH7" s="657"/>
      <c r="DI7" s="657"/>
      <c r="DJ7" s="657"/>
      <c r="DK7" s="657"/>
      <c r="DL7" s="657"/>
      <c r="DM7" s="657"/>
      <c r="DN7" s="657"/>
      <c r="DO7" s="657"/>
      <c r="DP7" s="658"/>
      <c r="DQ7" s="662">
        <v>1558526</v>
      </c>
      <c r="DR7" s="657"/>
      <c r="DS7" s="657"/>
      <c r="DT7" s="657"/>
      <c r="DU7" s="657"/>
      <c r="DV7" s="657"/>
      <c r="DW7" s="657"/>
      <c r="DX7" s="657"/>
      <c r="DY7" s="657"/>
      <c r="DZ7" s="657"/>
      <c r="EA7" s="657"/>
      <c r="EB7" s="657"/>
      <c r="EC7" s="693"/>
    </row>
    <row r="8" spans="2:143" ht="11.25" customHeight="1" x14ac:dyDescent="0.2">
      <c r="B8" s="653" t="s">
        <v>227</v>
      </c>
      <c r="C8" s="654"/>
      <c r="D8" s="654"/>
      <c r="E8" s="654"/>
      <c r="F8" s="654"/>
      <c r="G8" s="654"/>
      <c r="H8" s="654"/>
      <c r="I8" s="654"/>
      <c r="J8" s="654"/>
      <c r="K8" s="654"/>
      <c r="L8" s="654"/>
      <c r="M8" s="654"/>
      <c r="N8" s="654"/>
      <c r="O8" s="654"/>
      <c r="P8" s="654"/>
      <c r="Q8" s="655"/>
      <c r="R8" s="656">
        <v>8582</v>
      </c>
      <c r="S8" s="657"/>
      <c r="T8" s="657"/>
      <c r="U8" s="657"/>
      <c r="V8" s="657"/>
      <c r="W8" s="657"/>
      <c r="X8" s="657"/>
      <c r="Y8" s="658"/>
      <c r="Z8" s="694">
        <v>0</v>
      </c>
      <c r="AA8" s="694"/>
      <c r="AB8" s="694"/>
      <c r="AC8" s="694"/>
      <c r="AD8" s="695">
        <v>8582</v>
      </c>
      <c r="AE8" s="695"/>
      <c r="AF8" s="695"/>
      <c r="AG8" s="695"/>
      <c r="AH8" s="695"/>
      <c r="AI8" s="695"/>
      <c r="AJ8" s="695"/>
      <c r="AK8" s="695"/>
      <c r="AL8" s="659">
        <v>0.1</v>
      </c>
      <c r="AM8" s="660"/>
      <c r="AN8" s="660"/>
      <c r="AO8" s="696"/>
      <c r="AP8" s="653" t="s">
        <v>228</v>
      </c>
      <c r="AQ8" s="654"/>
      <c r="AR8" s="654"/>
      <c r="AS8" s="654"/>
      <c r="AT8" s="654"/>
      <c r="AU8" s="654"/>
      <c r="AV8" s="654"/>
      <c r="AW8" s="654"/>
      <c r="AX8" s="654"/>
      <c r="AY8" s="654"/>
      <c r="AZ8" s="654"/>
      <c r="BA8" s="654"/>
      <c r="BB8" s="654"/>
      <c r="BC8" s="654"/>
      <c r="BD8" s="654"/>
      <c r="BE8" s="654"/>
      <c r="BF8" s="655"/>
      <c r="BG8" s="656">
        <v>21745</v>
      </c>
      <c r="BH8" s="657"/>
      <c r="BI8" s="657"/>
      <c r="BJ8" s="657"/>
      <c r="BK8" s="657"/>
      <c r="BL8" s="657"/>
      <c r="BM8" s="657"/>
      <c r="BN8" s="658"/>
      <c r="BO8" s="694">
        <v>1.1000000000000001</v>
      </c>
      <c r="BP8" s="694"/>
      <c r="BQ8" s="694"/>
      <c r="BR8" s="694"/>
      <c r="BS8" s="695" t="s">
        <v>122</v>
      </c>
      <c r="BT8" s="695"/>
      <c r="BU8" s="695"/>
      <c r="BV8" s="695"/>
      <c r="BW8" s="695"/>
      <c r="BX8" s="695"/>
      <c r="BY8" s="695"/>
      <c r="BZ8" s="695"/>
      <c r="CA8" s="695"/>
      <c r="CB8" s="733"/>
      <c r="CD8" s="653" t="s">
        <v>229</v>
      </c>
      <c r="CE8" s="654"/>
      <c r="CF8" s="654"/>
      <c r="CG8" s="654"/>
      <c r="CH8" s="654"/>
      <c r="CI8" s="654"/>
      <c r="CJ8" s="654"/>
      <c r="CK8" s="654"/>
      <c r="CL8" s="654"/>
      <c r="CM8" s="654"/>
      <c r="CN8" s="654"/>
      <c r="CO8" s="654"/>
      <c r="CP8" s="654"/>
      <c r="CQ8" s="655"/>
      <c r="CR8" s="656">
        <v>5181874</v>
      </c>
      <c r="CS8" s="657"/>
      <c r="CT8" s="657"/>
      <c r="CU8" s="657"/>
      <c r="CV8" s="657"/>
      <c r="CW8" s="657"/>
      <c r="CX8" s="657"/>
      <c r="CY8" s="658"/>
      <c r="CZ8" s="694">
        <v>30.9</v>
      </c>
      <c r="DA8" s="694"/>
      <c r="DB8" s="694"/>
      <c r="DC8" s="694"/>
      <c r="DD8" s="662">
        <v>288972</v>
      </c>
      <c r="DE8" s="657"/>
      <c r="DF8" s="657"/>
      <c r="DG8" s="657"/>
      <c r="DH8" s="657"/>
      <c r="DI8" s="657"/>
      <c r="DJ8" s="657"/>
      <c r="DK8" s="657"/>
      <c r="DL8" s="657"/>
      <c r="DM8" s="657"/>
      <c r="DN8" s="657"/>
      <c r="DO8" s="657"/>
      <c r="DP8" s="658"/>
      <c r="DQ8" s="662">
        <v>2458457</v>
      </c>
      <c r="DR8" s="657"/>
      <c r="DS8" s="657"/>
      <c r="DT8" s="657"/>
      <c r="DU8" s="657"/>
      <c r="DV8" s="657"/>
      <c r="DW8" s="657"/>
      <c r="DX8" s="657"/>
      <c r="DY8" s="657"/>
      <c r="DZ8" s="657"/>
      <c r="EA8" s="657"/>
      <c r="EB8" s="657"/>
      <c r="EC8" s="693"/>
    </row>
    <row r="9" spans="2:143" ht="11.25" customHeight="1" x14ac:dyDescent="0.2">
      <c r="B9" s="653" t="s">
        <v>230</v>
      </c>
      <c r="C9" s="654"/>
      <c r="D9" s="654"/>
      <c r="E9" s="654"/>
      <c r="F9" s="654"/>
      <c r="G9" s="654"/>
      <c r="H9" s="654"/>
      <c r="I9" s="654"/>
      <c r="J9" s="654"/>
      <c r="K9" s="654"/>
      <c r="L9" s="654"/>
      <c r="M9" s="654"/>
      <c r="N9" s="654"/>
      <c r="O9" s="654"/>
      <c r="P9" s="654"/>
      <c r="Q9" s="655"/>
      <c r="R9" s="656">
        <v>8432</v>
      </c>
      <c r="S9" s="657"/>
      <c r="T9" s="657"/>
      <c r="U9" s="657"/>
      <c r="V9" s="657"/>
      <c r="W9" s="657"/>
      <c r="X9" s="657"/>
      <c r="Y9" s="658"/>
      <c r="Z9" s="694">
        <v>0</v>
      </c>
      <c r="AA9" s="694"/>
      <c r="AB9" s="694"/>
      <c r="AC9" s="694"/>
      <c r="AD9" s="695">
        <v>8432</v>
      </c>
      <c r="AE9" s="695"/>
      <c r="AF9" s="695"/>
      <c r="AG9" s="695"/>
      <c r="AH9" s="695"/>
      <c r="AI9" s="695"/>
      <c r="AJ9" s="695"/>
      <c r="AK9" s="695"/>
      <c r="AL9" s="659">
        <v>0.1</v>
      </c>
      <c r="AM9" s="660"/>
      <c r="AN9" s="660"/>
      <c r="AO9" s="696"/>
      <c r="AP9" s="653" t="s">
        <v>231</v>
      </c>
      <c r="AQ9" s="654"/>
      <c r="AR9" s="654"/>
      <c r="AS9" s="654"/>
      <c r="AT9" s="654"/>
      <c r="AU9" s="654"/>
      <c r="AV9" s="654"/>
      <c r="AW9" s="654"/>
      <c r="AX9" s="654"/>
      <c r="AY9" s="654"/>
      <c r="AZ9" s="654"/>
      <c r="BA9" s="654"/>
      <c r="BB9" s="654"/>
      <c r="BC9" s="654"/>
      <c r="BD9" s="654"/>
      <c r="BE9" s="654"/>
      <c r="BF9" s="655"/>
      <c r="BG9" s="656">
        <v>470148</v>
      </c>
      <c r="BH9" s="657"/>
      <c r="BI9" s="657"/>
      <c r="BJ9" s="657"/>
      <c r="BK9" s="657"/>
      <c r="BL9" s="657"/>
      <c r="BM9" s="657"/>
      <c r="BN9" s="658"/>
      <c r="BO9" s="694">
        <v>24.6</v>
      </c>
      <c r="BP9" s="694"/>
      <c r="BQ9" s="694"/>
      <c r="BR9" s="694"/>
      <c r="BS9" s="695" t="s">
        <v>122</v>
      </c>
      <c r="BT9" s="695"/>
      <c r="BU9" s="695"/>
      <c r="BV9" s="695"/>
      <c r="BW9" s="695"/>
      <c r="BX9" s="695"/>
      <c r="BY9" s="695"/>
      <c r="BZ9" s="695"/>
      <c r="CA9" s="695"/>
      <c r="CB9" s="733"/>
      <c r="CD9" s="653" t="s">
        <v>232</v>
      </c>
      <c r="CE9" s="654"/>
      <c r="CF9" s="654"/>
      <c r="CG9" s="654"/>
      <c r="CH9" s="654"/>
      <c r="CI9" s="654"/>
      <c r="CJ9" s="654"/>
      <c r="CK9" s="654"/>
      <c r="CL9" s="654"/>
      <c r="CM9" s="654"/>
      <c r="CN9" s="654"/>
      <c r="CO9" s="654"/>
      <c r="CP9" s="654"/>
      <c r="CQ9" s="655"/>
      <c r="CR9" s="656">
        <v>1521105</v>
      </c>
      <c r="CS9" s="657"/>
      <c r="CT9" s="657"/>
      <c r="CU9" s="657"/>
      <c r="CV9" s="657"/>
      <c r="CW9" s="657"/>
      <c r="CX9" s="657"/>
      <c r="CY9" s="658"/>
      <c r="CZ9" s="694">
        <v>9.1</v>
      </c>
      <c r="DA9" s="694"/>
      <c r="DB9" s="694"/>
      <c r="DC9" s="694"/>
      <c r="DD9" s="662">
        <v>151494</v>
      </c>
      <c r="DE9" s="657"/>
      <c r="DF9" s="657"/>
      <c r="DG9" s="657"/>
      <c r="DH9" s="657"/>
      <c r="DI9" s="657"/>
      <c r="DJ9" s="657"/>
      <c r="DK9" s="657"/>
      <c r="DL9" s="657"/>
      <c r="DM9" s="657"/>
      <c r="DN9" s="657"/>
      <c r="DO9" s="657"/>
      <c r="DP9" s="658"/>
      <c r="DQ9" s="662">
        <v>1192521</v>
      </c>
      <c r="DR9" s="657"/>
      <c r="DS9" s="657"/>
      <c r="DT9" s="657"/>
      <c r="DU9" s="657"/>
      <c r="DV9" s="657"/>
      <c r="DW9" s="657"/>
      <c r="DX9" s="657"/>
      <c r="DY9" s="657"/>
      <c r="DZ9" s="657"/>
      <c r="EA9" s="657"/>
      <c r="EB9" s="657"/>
      <c r="EC9" s="693"/>
    </row>
    <row r="10" spans="2:143" ht="11.25" customHeight="1" x14ac:dyDescent="0.2">
      <c r="B10" s="653" t="s">
        <v>233</v>
      </c>
      <c r="C10" s="654"/>
      <c r="D10" s="654"/>
      <c r="E10" s="654"/>
      <c r="F10" s="654"/>
      <c r="G10" s="654"/>
      <c r="H10" s="654"/>
      <c r="I10" s="654"/>
      <c r="J10" s="654"/>
      <c r="K10" s="654"/>
      <c r="L10" s="654"/>
      <c r="M10" s="654"/>
      <c r="N10" s="654"/>
      <c r="O10" s="654"/>
      <c r="P10" s="654"/>
      <c r="Q10" s="655"/>
      <c r="R10" s="656" t="s">
        <v>122</v>
      </c>
      <c r="S10" s="657"/>
      <c r="T10" s="657"/>
      <c r="U10" s="657"/>
      <c r="V10" s="657"/>
      <c r="W10" s="657"/>
      <c r="X10" s="657"/>
      <c r="Y10" s="658"/>
      <c r="Z10" s="694" t="s">
        <v>122</v>
      </c>
      <c r="AA10" s="694"/>
      <c r="AB10" s="694"/>
      <c r="AC10" s="694"/>
      <c r="AD10" s="695" t="s">
        <v>122</v>
      </c>
      <c r="AE10" s="695"/>
      <c r="AF10" s="695"/>
      <c r="AG10" s="695"/>
      <c r="AH10" s="695"/>
      <c r="AI10" s="695"/>
      <c r="AJ10" s="695"/>
      <c r="AK10" s="695"/>
      <c r="AL10" s="659" t="s">
        <v>122</v>
      </c>
      <c r="AM10" s="660"/>
      <c r="AN10" s="660"/>
      <c r="AO10" s="696"/>
      <c r="AP10" s="653" t="s">
        <v>234</v>
      </c>
      <c r="AQ10" s="654"/>
      <c r="AR10" s="654"/>
      <c r="AS10" s="654"/>
      <c r="AT10" s="654"/>
      <c r="AU10" s="654"/>
      <c r="AV10" s="654"/>
      <c r="AW10" s="654"/>
      <c r="AX10" s="654"/>
      <c r="AY10" s="654"/>
      <c r="AZ10" s="654"/>
      <c r="BA10" s="654"/>
      <c r="BB10" s="654"/>
      <c r="BC10" s="654"/>
      <c r="BD10" s="654"/>
      <c r="BE10" s="654"/>
      <c r="BF10" s="655"/>
      <c r="BG10" s="656">
        <v>33610</v>
      </c>
      <c r="BH10" s="657"/>
      <c r="BI10" s="657"/>
      <c r="BJ10" s="657"/>
      <c r="BK10" s="657"/>
      <c r="BL10" s="657"/>
      <c r="BM10" s="657"/>
      <c r="BN10" s="658"/>
      <c r="BO10" s="694">
        <v>1.8</v>
      </c>
      <c r="BP10" s="694"/>
      <c r="BQ10" s="694"/>
      <c r="BR10" s="694"/>
      <c r="BS10" s="695" t="s">
        <v>122</v>
      </c>
      <c r="BT10" s="695"/>
      <c r="BU10" s="695"/>
      <c r="BV10" s="695"/>
      <c r="BW10" s="695"/>
      <c r="BX10" s="695"/>
      <c r="BY10" s="695"/>
      <c r="BZ10" s="695"/>
      <c r="CA10" s="695"/>
      <c r="CB10" s="733"/>
      <c r="CD10" s="653" t="s">
        <v>235</v>
      </c>
      <c r="CE10" s="654"/>
      <c r="CF10" s="654"/>
      <c r="CG10" s="654"/>
      <c r="CH10" s="654"/>
      <c r="CI10" s="654"/>
      <c r="CJ10" s="654"/>
      <c r="CK10" s="654"/>
      <c r="CL10" s="654"/>
      <c r="CM10" s="654"/>
      <c r="CN10" s="654"/>
      <c r="CO10" s="654"/>
      <c r="CP10" s="654"/>
      <c r="CQ10" s="655"/>
      <c r="CR10" s="656" t="s">
        <v>122</v>
      </c>
      <c r="CS10" s="657"/>
      <c r="CT10" s="657"/>
      <c r="CU10" s="657"/>
      <c r="CV10" s="657"/>
      <c r="CW10" s="657"/>
      <c r="CX10" s="657"/>
      <c r="CY10" s="658"/>
      <c r="CZ10" s="694" t="s">
        <v>122</v>
      </c>
      <c r="DA10" s="694"/>
      <c r="DB10" s="694"/>
      <c r="DC10" s="694"/>
      <c r="DD10" s="662" t="s">
        <v>122</v>
      </c>
      <c r="DE10" s="657"/>
      <c r="DF10" s="657"/>
      <c r="DG10" s="657"/>
      <c r="DH10" s="657"/>
      <c r="DI10" s="657"/>
      <c r="DJ10" s="657"/>
      <c r="DK10" s="657"/>
      <c r="DL10" s="657"/>
      <c r="DM10" s="657"/>
      <c r="DN10" s="657"/>
      <c r="DO10" s="657"/>
      <c r="DP10" s="658"/>
      <c r="DQ10" s="662" t="s">
        <v>122</v>
      </c>
      <c r="DR10" s="657"/>
      <c r="DS10" s="657"/>
      <c r="DT10" s="657"/>
      <c r="DU10" s="657"/>
      <c r="DV10" s="657"/>
      <c r="DW10" s="657"/>
      <c r="DX10" s="657"/>
      <c r="DY10" s="657"/>
      <c r="DZ10" s="657"/>
      <c r="EA10" s="657"/>
      <c r="EB10" s="657"/>
      <c r="EC10" s="693"/>
    </row>
    <row r="11" spans="2:143" ht="11.25" customHeight="1" x14ac:dyDescent="0.2">
      <c r="B11" s="653" t="s">
        <v>236</v>
      </c>
      <c r="C11" s="654"/>
      <c r="D11" s="654"/>
      <c r="E11" s="654"/>
      <c r="F11" s="654"/>
      <c r="G11" s="654"/>
      <c r="H11" s="654"/>
      <c r="I11" s="654"/>
      <c r="J11" s="654"/>
      <c r="K11" s="654"/>
      <c r="L11" s="654"/>
      <c r="M11" s="654"/>
      <c r="N11" s="654"/>
      <c r="O11" s="654"/>
      <c r="P11" s="654"/>
      <c r="Q11" s="655"/>
      <c r="R11" s="656">
        <v>419324</v>
      </c>
      <c r="S11" s="657"/>
      <c r="T11" s="657"/>
      <c r="U11" s="657"/>
      <c r="V11" s="657"/>
      <c r="W11" s="657"/>
      <c r="X11" s="657"/>
      <c r="Y11" s="658"/>
      <c r="Z11" s="659">
        <v>2.4</v>
      </c>
      <c r="AA11" s="660"/>
      <c r="AB11" s="660"/>
      <c r="AC11" s="661"/>
      <c r="AD11" s="662">
        <v>419324</v>
      </c>
      <c r="AE11" s="657"/>
      <c r="AF11" s="657"/>
      <c r="AG11" s="657"/>
      <c r="AH11" s="657"/>
      <c r="AI11" s="657"/>
      <c r="AJ11" s="657"/>
      <c r="AK11" s="658"/>
      <c r="AL11" s="659">
        <v>5.9</v>
      </c>
      <c r="AM11" s="660"/>
      <c r="AN11" s="660"/>
      <c r="AO11" s="696"/>
      <c r="AP11" s="653" t="s">
        <v>237</v>
      </c>
      <c r="AQ11" s="654"/>
      <c r="AR11" s="654"/>
      <c r="AS11" s="654"/>
      <c r="AT11" s="654"/>
      <c r="AU11" s="654"/>
      <c r="AV11" s="654"/>
      <c r="AW11" s="654"/>
      <c r="AX11" s="654"/>
      <c r="AY11" s="654"/>
      <c r="AZ11" s="654"/>
      <c r="BA11" s="654"/>
      <c r="BB11" s="654"/>
      <c r="BC11" s="654"/>
      <c r="BD11" s="654"/>
      <c r="BE11" s="654"/>
      <c r="BF11" s="655"/>
      <c r="BG11" s="656">
        <v>49449</v>
      </c>
      <c r="BH11" s="657"/>
      <c r="BI11" s="657"/>
      <c r="BJ11" s="657"/>
      <c r="BK11" s="657"/>
      <c r="BL11" s="657"/>
      <c r="BM11" s="657"/>
      <c r="BN11" s="658"/>
      <c r="BO11" s="694">
        <v>2.6</v>
      </c>
      <c r="BP11" s="694"/>
      <c r="BQ11" s="694"/>
      <c r="BR11" s="694"/>
      <c r="BS11" s="695">
        <v>23731</v>
      </c>
      <c r="BT11" s="695"/>
      <c r="BU11" s="695"/>
      <c r="BV11" s="695"/>
      <c r="BW11" s="695"/>
      <c r="BX11" s="695"/>
      <c r="BY11" s="695"/>
      <c r="BZ11" s="695"/>
      <c r="CA11" s="695"/>
      <c r="CB11" s="733"/>
      <c r="CD11" s="653" t="s">
        <v>238</v>
      </c>
      <c r="CE11" s="654"/>
      <c r="CF11" s="654"/>
      <c r="CG11" s="654"/>
      <c r="CH11" s="654"/>
      <c r="CI11" s="654"/>
      <c r="CJ11" s="654"/>
      <c r="CK11" s="654"/>
      <c r="CL11" s="654"/>
      <c r="CM11" s="654"/>
      <c r="CN11" s="654"/>
      <c r="CO11" s="654"/>
      <c r="CP11" s="654"/>
      <c r="CQ11" s="655"/>
      <c r="CR11" s="656">
        <v>1152725</v>
      </c>
      <c r="CS11" s="657"/>
      <c r="CT11" s="657"/>
      <c r="CU11" s="657"/>
      <c r="CV11" s="657"/>
      <c r="CW11" s="657"/>
      <c r="CX11" s="657"/>
      <c r="CY11" s="658"/>
      <c r="CZ11" s="694">
        <v>6.9</v>
      </c>
      <c r="DA11" s="694"/>
      <c r="DB11" s="694"/>
      <c r="DC11" s="694"/>
      <c r="DD11" s="662">
        <v>367515</v>
      </c>
      <c r="DE11" s="657"/>
      <c r="DF11" s="657"/>
      <c r="DG11" s="657"/>
      <c r="DH11" s="657"/>
      <c r="DI11" s="657"/>
      <c r="DJ11" s="657"/>
      <c r="DK11" s="657"/>
      <c r="DL11" s="657"/>
      <c r="DM11" s="657"/>
      <c r="DN11" s="657"/>
      <c r="DO11" s="657"/>
      <c r="DP11" s="658"/>
      <c r="DQ11" s="662">
        <v>540590</v>
      </c>
      <c r="DR11" s="657"/>
      <c r="DS11" s="657"/>
      <c r="DT11" s="657"/>
      <c r="DU11" s="657"/>
      <c r="DV11" s="657"/>
      <c r="DW11" s="657"/>
      <c r="DX11" s="657"/>
      <c r="DY11" s="657"/>
      <c r="DZ11" s="657"/>
      <c r="EA11" s="657"/>
      <c r="EB11" s="657"/>
      <c r="EC11" s="693"/>
    </row>
    <row r="12" spans="2:143" ht="11.25" customHeight="1" x14ac:dyDescent="0.2">
      <c r="B12" s="653" t="s">
        <v>239</v>
      </c>
      <c r="C12" s="654"/>
      <c r="D12" s="654"/>
      <c r="E12" s="654"/>
      <c r="F12" s="654"/>
      <c r="G12" s="654"/>
      <c r="H12" s="654"/>
      <c r="I12" s="654"/>
      <c r="J12" s="654"/>
      <c r="K12" s="654"/>
      <c r="L12" s="654"/>
      <c r="M12" s="654"/>
      <c r="N12" s="654"/>
      <c r="O12" s="654"/>
      <c r="P12" s="654"/>
      <c r="Q12" s="655"/>
      <c r="R12" s="656">
        <v>5124</v>
      </c>
      <c r="S12" s="657"/>
      <c r="T12" s="657"/>
      <c r="U12" s="657"/>
      <c r="V12" s="657"/>
      <c r="W12" s="657"/>
      <c r="X12" s="657"/>
      <c r="Y12" s="658"/>
      <c r="Z12" s="694">
        <v>0</v>
      </c>
      <c r="AA12" s="694"/>
      <c r="AB12" s="694"/>
      <c r="AC12" s="694"/>
      <c r="AD12" s="695">
        <v>5124</v>
      </c>
      <c r="AE12" s="695"/>
      <c r="AF12" s="695"/>
      <c r="AG12" s="695"/>
      <c r="AH12" s="695"/>
      <c r="AI12" s="695"/>
      <c r="AJ12" s="695"/>
      <c r="AK12" s="695"/>
      <c r="AL12" s="659">
        <v>0.1</v>
      </c>
      <c r="AM12" s="660"/>
      <c r="AN12" s="660"/>
      <c r="AO12" s="696"/>
      <c r="AP12" s="653" t="s">
        <v>240</v>
      </c>
      <c r="AQ12" s="654"/>
      <c r="AR12" s="654"/>
      <c r="AS12" s="654"/>
      <c r="AT12" s="654"/>
      <c r="AU12" s="654"/>
      <c r="AV12" s="654"/>
      <c r="AW12" s="654"/>
      <c r="AX12" s="654"/>
      <c r="AY12" s="654"/>
      <c r="AZ12" s="654"/>
      <c r="BA12" s="654"/>
      <c r="BB12" s="654"/>
      <c r="BC12" s="654"/>
      <c r="BD12" s="654"/>
      <c r="BE12" s="654"/>
      <c r="BF12" s="655"/>
      <c r="BG12" s="656">
        <v>1147421</v>
      </c>
      <c r="BH12" s="657"/>
      <c r="BI12" s="657"/>
      <c r="BJ12" s="657"/>
      <c r="BK12" s="657"/>
      <c r="BL12" s="657"/>
      <c r="BM12" s="657"/>
      <c r="BN12" s="658"/>
      <c r="BO12" s="694">
        <v>60</v>
      </c>
      <c r="BP12" s="694"/>
      <c r="BQ12" s="694"/>
      <c r="BR12" s="694"/>
      <c r="BS12" s="695">
        <v>114332</v>
      </c>
      <c r="BT12" s="695"/>
      <c r="BU12" s="695"/>
      <c r="BV12" s="695"/>
      <c r="BW12" s="695"/>
      <c r="BX12" s="695"/>
      <c r="BY12" s="695"/>
      <c r="BZ12" s="695"/>
      <c r="CA12" s="695"/>
      <c r="CB12" s="733"/>
      <c r="CD12" s="653" t="s">
        <v>241</v>
      </c>
      <c r="CE12" s="654"/>
      <c r="CF12" s="654"/>
      <c r="CG12" s="654"/>
      <c r="CH12" s="654"/>
      <c r="CI12" s="654"/>
      <c r="CJ12" s="654"/>
      <c r="CK12" s="654"/>
      <c r="CL12" s="654"/>
      <c r="CM12" s="654"/>
      <c r="CN12" s="654"/>
      <c r="CO12" s="654"/>
      <c r="CP12" s="654"/>
      <c r="CQ12" s="655"/>
      <c r="CR12" s="656">
        <v>376823</v>
      </c>
      <c r="CS12" s="657"/>
      <c r="CT12" s="657"/>
      <c r="CU12" s="657"/>
      <c r="CV12" s="657"/>
      <c r="CW12" s="657"/>
      <c r="CX12" s="657"/>
      <c r="CY12" s="658"/>
      <c r="CZ12" s="694">
        <v>2.2000000000000002</v>
      </c>
      <c r="DA12" s="694"/>
      <c r="DB12" s="694"/>
      <c r="DC12" s="694"/>
      <c r="DD12" s="662">
        <v>59115</v>
      </c>
      <c r="DE12" s="657"/>
      <c r="DF12" s="657"/>
      <c r="DG12" s="657"/>
      <c r="DH12" s="657"/>
      <c r="DI12" s="657"/>
      <c r="DJ12" s="657"/>
      <c r="DK12" s="657"/>
      <c r="DL12" s="657"/>
      <c r="DM12" s="657"/>
      <c r="DN12" s="657"/>
      <c r="DO12" s="657"/>
      <c r="DP12" s="658"/>
      <c r="DQ12" s="662">
        <v>179522</v>
      </c>
      <c r="DR12" s="657"/>
      <c r="DS12" s="657"/>
      <c r="DT12" s="657"/>
      <c r="DU12" s="657"/>
      <c r="DV12" s="657"/>
      <c r="DW12" s="657"/>
      <c r="DX12" s="657"/>
      <c r="DY12" s="657"/>
      <c r="DZ12" s="657"/>
      <c r="EA12" s="657"/>
      <c r="EB12" s="657"/>
      <c r="EC12" s="693"/>
    </row>
    <row r="13" spans="2:143" ht="11.25" customHeight="1" x14ac:dyDescent="0.2">
      <c r="B13" s="653" t="s">
        <v>242</v>
      </c>
      <c r="C13" s="654"/>
      <c r="D13" s="654"/>
      <c r="E13" s="654"/>
      <c r="F13" s="654"/>
      <c r="G13" s="654"/>
      <c r="H13" s="654"/>
      <c r="I13" s="654"/>
      <c r="J13" s="654"/>
      <c r="K13" s="654"/>
      <c r="L13" s="654"/>
      <c r="M13" s="654"/>
      <c r="N13" s="654"/>
      <c r="O13" s="654"/>
      <c r="P13" s="654"/>
      <c r="Q13" s="655"/>
      <c r="R13" s="656" t="s">
        <v>122</v>
      </c>
      <c r="S13" s="657"/>
      <c r="T13" s="657"/>
      <c r="U13" s="657"/>
      <c r="V13" s="657"/>
      <c r="W13" s="657"/>
      <c r="X13" s="657"/>
      <c r="Y13" s="658"/>
      <c r="Z13" s="694" t="s">
        <v>122</v>
      </c>
      <c r="AA13" s="694"/>
      <c r="AB13" s="694"/>
      <c r="AC13" s="694"/>
      <c r="AD13" s="695" t="s">
        <v>122</v>
      </c>
      <c r="AE13" s="695"/>
      <c r="AF13" s="695"/>
      <c r="AG13" s="695"/>
      <c r="AH13" s="695"/>
      <c r="AI13" s="695"/>
      <c r="AJ13" s="695"/>
      <c r="AK13" s="695"/>
      <c r="AL13" s="659" t="s">
        <v>122</v>
      </c>
      <c r="AM13" s="660"/>
      <c r="AN13" s="660"/>
      <c r="AO13" s="696"/>
      <c r="AP13" s="653" t="s">
        <v>243</v>
      </c>
      <c r="AQ13" s="654"/>
      <c r="AR13" s="654"/>
      <c r="AS13" s="654"/>
      <c r="AT13" s="654"/>
      <c r="AU13" s="654"/>
      <c r="AV13" s="654"/>
      <c r="AW13" s="654"/>
      <c r="AX13" s="654"/>
      <c r="AY13" s="654"/>
      <c r="AZ13" s="654"/>
      <c r="BA13" s="654"/>
      <c r="BB13" s="654"/>
      <c r="BC13" s="654"/>
      <c r="BD13" s="654"/>
      <c r="BE13" s="654"/>
      <c r="BF13" s="655"/>
      <c r="BG13" s="656">
        <v>1119981</v>
      </c>
      <c r="BH13" s="657"/>
      <c r="BI13" s="657"/>
      <c r="BJ13" s="657"/>
      <c r="BK13" s="657"/>
      <c r="BL13" s="657"/>
      <c r="BM13" s="657"/>
      <c r="BN13" s="658"/>
      <c r="BO13" s="694">
        <v>58.5</v>
      </c>
      <c r="BP13" s="694"/>
      <c r="BQ13" s="694"/>
      <c r="BR13" s="694"/>
      <c r="BS13" s="695">
        <v>114332</v>
      </c>
      <c r="BT13" s="695"/>
      <c r="BU13" s="695"/>
      <c r="BV13" s="695"/>
      <c r="BW13" s="695"/>
      <c r="BX13" s="695"/>
      <c r="BY13" s="695"/>
      <c r="BZ13" s="695"/>
      <c r="CA13" s="695"/>
      <c r="CB13" s="733"/>
      <c r="CD13" s="653" t="s">
        <v>244</v>
      </c>
      <c r="CE13" s="654"/>
      <c r="CF13" s="654"/>
      <c r="CG13" s="654"/>
      <c r="CH13" s="654"/>
      <c r="CI13" s="654"/>
      <c r="CJ13" s="654"/>
      <c r="CK13" s="654"/>
      <c r="CL13" s="654"/>
      <c r="CM13" s="654"/>
      <c r="CN13" s="654"/>
      <c r="CO13" s="654"/>
      <c r="CP13" s="654"/>
      <c r="CQ13" s="655"/>
      <c r="CR13" s="656">
        <v>1494504</v>
      </c>
      <c r="CS13" s="657"/>
      <c r="CT13" s="657"/>
      <c r="CU13" s="657"/>
      <c r="CV13" s="657"/>
      <c r="CW13" s="657"/>
      <c r="CX13" s="657"/>
      <c r="CY13" s="658"/>
      <c r="CZ13" s="694">
        <v>8.9</v>
      </c>
      <c r="DA13" s="694"/>
      <c r="DB13" s="694"/>
      <c r="DC13" s="694"/>
      <c r="DD13" s="662">
        <v>1093367</v>
      </c>
      <c r="DE13" s="657"/>
      <c r="DF13" s="657"/>
      <c r="DG13" s="657"/>
      <c r="DH13" s="657"/>
      <c r="DI13" s="657"/>
      <c r="DJ13" s="657"/>
      <c r="DK13" s="657"/>
      <c r="DL13" s="657"/>
      <c r="DM13" s="657"/>
      <c r="DN13" s="657"/>
      <c r="DO13" s="657"/>
      <c r="DP13" s="658"/>
      <c r="DQ13" s="662">
        <v>404412</v>
      </c>
      <c r="DR13" s="657"/>
      <c r="DS13" s="657"/>
      <c r="DT13" s="657"/>
      <c r="DU13" s="657"/>
      <c r="DV13" s="657"/>
      <c r="DW13" s="657"/>
      <c r="DX13" s="657"/>
      <c r="DY13" s="657"/>
      <c r="DZ13" s="657"/>
      <c r="EA13" s="657"/>
      <c r="EB13" s="657"/>
      <c r="EC13" s="693"/>
    </row>
    <row r="14" spans="2:143" ht="11.25" customHeight="1" x14ac:dyDescent="0.2">
      <c r="B14" s="653" t="s">
        <v>245</v>
      </c>
      <c r="C14" s="654"/>
      <c r="D14" s="654"/>
      <c r="E14" s="654"/>
      <c r="F14" s="654"/>
      <c r="G14" s="654"/>
      <c r="H14" s="654"/>
      <c r="I14" s="654"/>
      <c r="J14" s="654"/>
      <c r="K14" s="654"/>
      <c r="L14" s="654"/>
      <c r="M14" s="654"/>
      <c r="N14" s="654"/>
      <c r="O14" s="654"/>
      <c r="P14" s="654"/>
      <c r="Q14" s="655"/>
      <c r="R14" s="656" t="s">
        <v>122</v>
      </c>
      <c r="S14" s="657"/>
      <c r="T14" s="657"/>
      <c r="U14" s="657"/>
      <c r="V14" s="657"/>
      <c r="W14" s="657"/>
      <c r="X14" s="657"/>
      <c r="Y14" s="658"/>
      <c r="Z14" s="694" t="s">
        <v>122</v>
      </c>
      <c r="AA14" s="694"/>
      <c r="AB14" s="694"/>
      <c r="AC14" s="694"/>
      <c r="AD14" s="695" t="s">
        <v>122</v>
      </c>
      <c r="AE14" s="695"/>
      <c r="AF14" s="695"/>
      <c r="AG14" s="695"/>
      <c r="AH14" s="695"/>
      <c r="AI14" s="695"/>
      <c r="AJ14" s="695"/>
      <c r="AK14" s="695"/>
      <c r="AL14" s="659" t="s">
        <v>122</v>
      </c>
      <c r="AM14" s="660"/>
      <c r="AN14" s="660"/>
      <c r="AO14" s="696"/>
      <c r="AP14" s="653" t="s">
        <v>246</v>
      </c>
      <c r="AQ14" s="654"/>
      <c r="AR14" s="654"/>
      <c r="AS14" s="654"/>
      <c r="AT14" s="654"/>
      <c r="AU14" s="654"/>
      <c r="AV14" s="654"/>
      <c r="AW14" s="654"/>
      <c r="AX14" s="654"/>
      <c r="AY14" s="654"/>
      <c r="AZ14" s="654"/>
      <c r="BA14" s="654"/>
      <c r="BB14" s="654"/>
      <c r="BC14" s="654"/>
      <c r="BD14" s="654"/>
      <c r="BE14" s="654"/>
      <c r="BF14" s="655"/>
      <c r="BG14" s="656">
        <v>78499</v>
      </c>
      <c r="BH14" s="657"/>
      <c r="BI14" s="657"/>
      <c r="BJ14" s="657"/>
      <c r="BK14" s="657"/>
      <c r="BL14" s="657"/>
      <c r="BM14" s="657"/>
      <c r="BN14" s="658"/>
      <c r="BO14" s="694">
        <v>4.0999999999999996</v>
      </c>
      <c r="BP14" s="694"/>
      <c r="BQ14" s="694"/>
      <c r="BR14" s="694"/>
      <c r="BS14" s="695" t="s">
        <v>122</v>
      </c>
      <c r="BT14" s="695"/>
      <c r="BU14" s="695"/>
      <c r="BV14" s="695"/>
      <c r="BW14" s="695"/>
      <c r="BX14" s="695"/>
      <c r="BY14" s="695"/>
      <c r="BZ14" s="695"/>
      <c r="CA14" s="695"/>
      <c r="CB14" s="733"/>
      <c r="CD14" s="653" t="s">
        <v>247</v>
      </c>
      <c r="CE14" s="654"/>
      <c r="CF14" s="654"/>
      <c r="CG14" s="654"/>
      <c r="CH14" s="654"/>
      <c r="CI14" s="654"/>
      <c r="CJ14" s="654"/>
      <c r="CK14" s="654"/>
      <c r="CL14" s="654"/>
      <c r="CM14" s="654"/>
      <c r="CN14" s="654"/>
      <c r="CO14" s="654"/>
      <c r="CP14" s="654"/>
      <c r="CQ14" s="655"/>
      <c r="CR14" s="656">
        <v>724602</v>
      </c>
      <c r="CS14" s="657"/>
      <c r="CT14" s="657"/>
      <c r="CU14" s="657"/>
      <c r="CV14" s="657"/>
      <c r="CW14" s="657"/>
      <c r="CX14" s="657"/>
      <c r="CY14" s="658"/>
      <c r="CZ14" s="694">
        <v>4.3</v>
      </c>
      <c r="DA14" s="694"/>
      <c r="DB14" s="694"/>
      <c r="DC14" s="694"/>
      <c r="DD14" s="662">
        <v>345789</v>
      </c>
      <c r="DE14" s="657"/>
      <c r="DF14" s="657"/>
      <c r="DG14" s="657"/>
      <c r="DH14" s="657"/>
      <c r="DI14" s="657"/>
      <c r="DJ14" s="657"/>
      <c r="DK14" s="657"/>
      <c r="DL14" s="657"/>
      <c r="DM14" s="657"/>
      <c r="DN14" s="657"/>
      <c r="DO14" s="657"/>
      <c r="DP14" s="658"/>
      <c r="DQ14" s="662">
        <v>394437</v>
      </c>
      <c r="DR14" s="657"/>
      <c r="DS14" s="657"/>
      <c r="DT14" s="657"/>
      <c r="DU14" s="657"/>
      <c r="DV14" s="657"/>
      <c r="DW14" s="657"/>
      <c r="DX14" s="657"/>
      <c r="DY14" s="657"/>
      <c r="DZ14" s="657"/>
      <c r="EA14" s="657"/>
      <c r="EB14" s="657"/>
      <c r="EC14" s="693"/>
    </row>
    <row r="15" spans="2:143" ht="11.25" customHeight="1" x14ac:dyDescent="0.2">
      <c r="B15" s="653" t="s">
        <v>248</v>
      </c>
      <c r="C15" s="654"/>
      <c r="D15" s="654"/>
      <c r="E15" s="654"/>
      <c r="F15" s="654"/>
      <c r="G15" s="654"/>
      <c r="H15" s="654"/>
      <c r="I15" s="654"/>
      <c r="J15" s="654"/>
      <c r="K15" s="654"/>
      <c r="L15" s="654"/>
      <c r="M15" s="654"/>
      <c r="N15" s="654"/>
      <c r="O15" s="654"/>
      <c r="P15" s="654"/>
      <c r="Q15" s="655"/>
      <c r="R15" s="656">
        <v>9658</v>
      </c>
      <c r="S15" s="657"/>
      <c r="T15" s="657"/>
      <c r="U15" s="657"/>
      <c r="V15" s="657"/>
      <c r="W15" s="657"/>
      <c r="X15" s="657"/>
      <c r="Y15" s="658"/>
      <c r="Z15" s="694">
        <v>0.1</v>
      </c>
      <c r="AA15" s="694"/>
      <c r="AB15" s="694"/>
      <c r="AC15" s="694"/>
      <c r="AD15" s="695">
        <v>9658</v>
      </c>
      <c r="AE15" s="695"/>
      <c r="AF15" s="695"/>
      <c r="AG15" s="695"/>
      <c r="AH15" s="695"/>
      <c r="AI15" s="695"/>
      <c r="AJ15" s="695"/>
      <c r="AK15" s="695"/>
      <c r="AL15" s="659">
        <v>0.1</v>
      </c>
      <c r="AM15" s="660"/>
      <c r="AN15" s="660"/>
      <c r="AO15" s="696"/>
      <c r="AP15" s="653" t="s">
        <v>249</v>
      </c>
      <c r="AQ15" s="654"/>
      <c r="AR15" s="654"/>
      <c r="AS15" s="654"/>
      <c r="AT15" s="654"/>
      <c r="AU15" s="654"/>
      <c r="AV15" s="654"/>
      <c r="AW15" s="654"/>
      <c r="AX15" s="654"/>
      <c r="AY15" s="654"/>
      <c r="AZ15" s="654"/>
      <c r="BA15" s="654"/>
      <c r="BB15" s="654"/>
      <c r="BC15" s="654"/>
      <c r="BD15" s="654"/>
      <c r="BE15" s="654"/>
      <c r="BF15" s="655"/>
      <c r="BG15" s="656">
        <v>112921</v>
      </c>
      <c r="BH15" s="657"/>
      <c r="BI15" s="657"/>
      <c r="BJ15" s="657"/>
      <c r="BK15" s="657"/>
      <c r="BL15" s="657"/>
      <c r="BM15" s="657"/>
      <c r="BN15" s="658"/>
      <c r="BO15" s="694">
        <v>5.9</v>
      </c>
      <c r="BP15" s="694"/>
      <c r="BQ15" s="694"/>
      <c r="BR15" s="694"/>
      <c r="BS15" s="695" t="s">
        <v>122</v>
      </c>
      <c r="BT15" s="695"/>
      <c r="BU15" s="695"/>
      <c r="BV15" s="695"/>
      <c r="BW15" s="695"/>
      <c r="BX15" s="695"/>
      <c r="BY15" s="695"/>
      <c r="BZ15" s="695"/>
      <c r="CA15" s="695"/>
      <c r="CB15" s="733"/>
      <c r="CD15" s="653" t="s">
        <v>250</v>
      </c>
      <c r="CE15" s="654"/>
      <c r="CF15" s="654"/>
      <c r="CG15" s="654"/>
      <c r="CH15" s="654"/>
      <c r="CI15" s="654"/>
      <c r="CJ15" s="654"/>
      <c r="CK15" s="654"/>
      <c r="CL15" s="654"/>
      <c r="CM15" s="654"/>
      <c r="CN15" s="654"/>
      <c r="CO15" s="654"/>
      <c r="CP15" s="654"/>
      <c r="CQ15" s="655"/>
      <c r="CR15" s="656">
        <v>1404425</v>
      </c>
      <c r="CS15" s="657"/>
      <c r="CT15" s="657"/>
      <c r="CU15" s="657"/>
      <c r="CV15" s="657"/>
      <c r="CW15" s="657"/>
      <c r="CX15" s="657"/>
      <c r="CY15" s="658"/>
      <c r="CZ15" s="694">
        <v>8.4</v>
      </c>
      <c r="DA15" s="694"/>
      <c r="DB15" s="694"/>
      <c r="DC15" s="694"/>
      <c r="DD15" s="662">
        <v>440267</v>
      </c>
      <c r="DE15" s="657"/>
      <c r="DF15" s="657"/>
      <c r="DG15" s="657"/>
      <c r="DH15" s="657"/>
      <c r="DI15" s="657"/>
      <c r="DJ15" s="657"/>
      <c r="DK15" s="657"/>
      <c r="DL15" s="657"/>
      <c r="DM15" s="657"/>
      <c r="DN15" s="657"/>
      <c r="DO15" s="657"/>
      <c r="DP15" s="658"/>
      <c r="DQ15" s="662">
        <v>743456</v>
      </c>
      <c r="DR15" s="657"/>
      <c r="DS15" s="657"/>
      <c r="DT15" s="657"/>
      <c r="DU15" s="657"/>
      <c r="DV15" s="657"/>
      <c r="DW15" s="657"/>
      <c r="DX15" s="657"/>
      <c r="DY15" s="657"/>
      <c r="DZ15" s="657"/>
      <c r="EA15" s="657"/>
      <c r="EB15" s="657"/>
      <c r="EC15" s="693"/>
    </row>
    <row r="16" spans="2:143" ht="11.25" customHeight="1" x14ac:dyDescent="0.2">
      <c r="B16" s="653" t="s">
        <v>251</v>
      </c>
      <c r="C16" s="654"/>
      <c r="D16" s="654"/>
      <c r="E16" s="654"/>
      <c r="F16" s="654"/>
      <c r="G16" s="654"/>
      <c r="H16" s="654"/>
      <c r="I16" s="654"/>
      <c r="J16" s="654"/>
      <c r="K16" s="654"/>
      <c r="L16" s="654"/>
      <c r="M16" s="654"/>
      <c r="N16" s="654"/>
      <c r="O16" s="654"/>
      <c r="P16" s="654"/>
      <c r="Q16" s="655"/>
      <c r="R16" s="656">
        <v>25216</v>
      </c>
      <c r="S16" s="657"/>
      <c r="T16" s="657"/>
      <c r="U16" s="657"/>
      <c r="V16" s="657"/>
      <c r="W16" s="657"/>
      <c r="X16" s="657"/>
      <c r="Y16" s="658"/>
      <c r="Z16" s="694">
        <v>0.1</v>
      </c>
      <c r="AA16" s="694"/>
      <c r="AB16" s="694"/>
      <c r="AC16" s="694"/>
      <c r="AD16" s="695">
        <v>25216</v>
      </c>
      <c r="AE16" s="695"/>
      <c r="AF16" s="695"/>
      <c r="AG16" s="695"/>
      <c r="AH16" s="695"/>
      <c r="AI16" s="695"/>
      <c r="AJ16" s="695"/>
      <c r="AK16" s="695"/>
      <c r="AL16" s="659">
        <v>0.4</v>
      </c>
      <c r="AM16" s="660"/>
      <c r="AN16" s="660"/>
      <c r="AO16" s="696"/>
      <c r="AP16" s="653" t="s">
        <v>252</v>
      </c>
      <c r="AQ16" s="654"/>
      <c r="AR16" s="654"/>
      <c r="AS16" s="654"/>
      <c r="AT16" s="654"/>
      <c r="AU16" s="654"/>
      <c r="AV16" s="654"/>
      <c r="AW16" s="654"/>
      <c r="AX16" s="654"/>
      <c r="AY16" s="654"/>
      <c r="AZ16" s="654"/>
      <c r="BA16" s="654"/>
      <c r="BB16" s="654"/>
      <c r="BC16" s="654"/>
      <c r="BD16" s="654"/>
      <c r="BE16" s="654"/>
      <c r="BF16" s="655"/>
      <c r="BG16" s="656" t="s">
        <v>122</v>
      </c>
      <c r="BH16" s="657"/>
      <c r="BI16" s="657"/>
      <c r="BJ16" s="657"/>
      <c r="BK16" s="657"/>
      <c r="BL16" s="657"/>
      <c r="BM16" s="657"/>
      <c r="BN16" s="658"/>
      <c r="BO16" s="694" t="s">
        <v>122</v>
      </c>
      <c r="BP16" s="694"/>
      <c r="BQ16" s="694"/>
      <c r="BR16" s="694"/>
      <c r="BS16" s="695" t="s">
        <v>122</v>
      </c>
      <c r="BT16" s="695"/>
      <c r="BU16" s="695"/>
      <c r="BV16" s="695"/>
      <c r="BW16" s="695"/>
      <c r="BX16" s="695"/>
      <c r="BY16" s="695"/>
      <c r="BZ16" s="695"/>
      <c r="CA16" s="695"/>
      <c r="CB16" s="733"/>
      <c r="CD16" s="653" t="s">
        <v>253</v>
      </c>
      <c r="CE16" s="654"/>
      <c r="CF16" s="654"/>
      <c r="CG16" s="654"/>
      <c r="CH16" s="654"/>
      <c r="CI16" s="654"/>
      <c r="CJ16" s="654"/>
      <c r="CK16" s="654"/>
      <c r="CL16" s="654"/>
      <c r="CM16" s="654"/>
      <c r="CN16" s="654"/>
      <c r="CO16" s="654"/>
      <c r="CP16" s="654"/>
      <c r="CQ16" s="655"/>
      <c r="CR16" s="656">
        <v>321112</v>
      </c>
      <c r="CS16" s="657"/>
      <c r="CT16" s="657"/>
      <c r="CU16" s="657"/>
      <c r="CV16" s="657"/>
      <c r="CW16" s="657"/>
      <c r="CX16" s="657"/>
      <c r="CY16" s="658"/>
      <c r="CZ16" s="694">
        <v>1.9</v>
      </c>
      <c r="DA16" s="694"/>
      <c r="DB16" s="694"/>
      <c r="DC16" s="694"/>
      <c r="DD16" s="662" t="s">
        <v>122</v>
      </c>
      <c r="DE16" s="657"/>
      <c r="DF16" s="657"/>
      <c r="DG16" s="657"/>
      <c r="DH16" s="657"/>
      <c r="DI16" s="657"/>
      <c r="DJ16" s="657"/>
      <c r="DK16" s="657"/>
      <c r="DL16" s="657"/>
      <c r="DM16" s="657"/>
      <c r="DN16" s="657"/>
      <c r="DO16" s="657"/>
      <c r="DP16" s="658"/>
      <c r="DQ16" s="662">
        <v>317524</v>
      </c>
      <c r="DR16" s="657"/>
      <c r="DS16" s="657"/>
      <c r="DT16" s="657"/>
      <c r="DU16" s="657"/>
      <c r="DV16" s="657"/>
      <c r="DW16" s="657"/>
      <c r="DX16" s="657"/>
      <c r="DY16" s="657"/>
      <c r="DZ16" s="657"/>
      <c r="EA16" s="657"/>
      <c r="EB16" s="657"/>
      <c r="EC16" s="693"/>
    </row>
    <row r="17" spans="2:133" ht="11.25" customHeight="1" x14ac:dyDescent="0.2">
      <c r="B17" s="653" t="s">
        <v>254</v>
      </c>
      <c r="C17" s="654"/>
      <c r="D17" s="654"/>
      <c r="E17" s="654"/>
      <c r="F17" s="654"/>
      <c r="G17" s="654"/>
      <c r="H17" s="654"/>
      <c r="I17" s="654"/>
      <c r="J17" s="654"/>
      <c r="K17" s="654"/>
      <c r="L17" s="654"/>
      <c r="M17" s="654"/>
      <c r="N17" s="654"/>
      <c r="O17" s="654"/>
      <c r="P17" s="654"/>
      <c r="Q17" s="655"/>
      <c r="R17" s="656">
        <v>64187</v>
      </c>
      <c r="S17" s="657"/>
      <c r="T17" s="657"/>
      <c r="U17" s="657"/>
      <c r="V17" s="657"/>
      <c r="W17" s="657"/>
      <c r="X17" s="657"/>
      <c r="Y17" s="658"/>
      <c r="Z17" s="694">
        <v>0.4</v>
      </c>
      <c r="AA17" s="694"/>
      <c r="AB17" s="694"/>
      <c r="AC17" s="694"/>
      <c r="AD17" s="695">
        <v>64187</v>
      </c>
      <c r="AE17" s="695"/>
      <c r="AF17" s="695"/>
      <c r="AG17" s="695"/>
      <c r="AH17" s="695"/>
      <c r="AI17" s="695"/>
      <c r="AJ17" s="695"/>
      <c r="AK17" s="695"/>
      <c r="AL17" s="659">
        <v>0.9</v>
      </c>
      <c r="AM17" s="660"/>
      <c r="AN17" s="660"/>
      <c r="AO17" s="696"/>
      <c r="AP17" s="653" t="s">
        <v>255</v>
      </c>
      <c r="AQ17" s="654"/>
      <c r="AR17" s="654"/>
      <c r="AS17" s="654"/>
      <c r="AT17" s="654"/>
      <c r="AU17" s="654"/>
      <c r="AV17" s="654"/>
      <c r="AW17" s="654"/>
      <c r="AX17" s="654"/>
      <c r="AY17" s="654"/>
      <c r="AZ17" s="654"/>
      <c r="BA17" s="654"/>
      <c r="BB17" s="654"/>
      <c r="BC17" s="654"/>
      <c r="BD17" s="654"/>
      <c r="BE17" s="654"/>
      <c r="BF17" s="655"/>
      <c r="BG17" s="656" t="s">
        <v>122</v>
      </c>
      <c r="BH17" s="657"/>
      <c r="BI17" s="657"/>
      <c r="BJ17" s="657"/>
      <c r="BK17" s="657"/>
      <c r="BL17" s="657"/>
      <c r="BM17" s="657"/>
      <c r="BN17" s="658"/>
      <c r="BO17" s="694" t="s">
        <v>122</v>
      </c>
      <c r="BP17" s="694"/>
      <c r="BQ17" s="694"/>
      <c r="BR17" s="694"/>
      <c r="BS17" s="695" t="s">
        <v>122</v>
      </c>
      <c r="BT17" s="695"/>
      <c r="BU17" s="695"/>
      <c r="BV17" s="695"/>
      <c r="BW17" s="695"/>
      <c r="BX17" s="695"/>
      <c r="BY17" s="695"/>
      <c r="BZ17" s="695"/>
      <c r="CA17" s="695"/>
      <c r="CB17" s="733"/>
      <c r="CD17" s="653" t="s">
        <v>256</v>
      </c>
      <c r="CE17" s="654"/>
      <c r="CF17" s="654"/>
      <c r="CG17" s="654"/>
      <c r="CH17" s="654"/>
      <c r="CI17" s="654"/>
      <c r="CJ17" s="654"/>
      <c r="CK17" s="654"/>
      <c r="CL17" s="654"/>
      <c r="CM17" s="654"/>
      <c r="CN17" s="654"/>
      <c r="CO17" s="654"/>
      <c r="CP17" s="654"/>
      <c r="CQ17" s="655"/>
      <c r="CR17" s="656">
        <v>1055541</v>
      </c>
      <c r="CS17" s="657"/>
      <c r="CT17" s="657"/>
      <c r="CU17" s="657"/>
      <c r="CV17" s="657"/>
      <c r="CW17" s="657"/>
      <c r="CX17" s="657"/>
      <c r="CY17" s="658"/>
      <c r="CZ17" s="694">
        <v>6.3</v>
      </c>
      <c r="DA17" s="694"/>
      <c r="DB17" s="694"/>
      <c r="DC17" s="694"/>
      <c r="DD17" s="662" t="s">
        <v>122</v>
      </c>
      <c r="DE17" s="657"/>
      <c r="DF17" s="657"/>
      <c r="DG17" s="657"/>
      <c r="DH17" s="657"/>
      <c r="DI17" s="657"/>
      <c r="DJ17" s="657"/>
      <c r="DK17" s="657"/>
      <c r="DL17" s="657"/>
      <c r="DM17" s="657"/>
      <c r="DN17" s="657"/>
      <c r="DO17" s="657"/>
      <c r="DP17" s="658"/>
      <c r="DQ17" s="662">
        <v>1019314</v>
      </c>
      <c r="DR17" s="657"/>
      <c r="DS17" s="657"/>
      <c r="DT17" s="657"/>
      <c r="DU17" s="657"/>
      <c r="DV17" s="657"/>
      <c r="DW17" s="657"/>
      <c r="DX17" s="657"/>
      <c r="DY17" s="657"/>
      <c r="DZ17" s="657"/>
      <c r="EA17" s="657"/>
      <c r="EB17" s="657"/>
      <c r="EC17" s="693"/>
    </row>
    <row r="18" spans="2:133" ht="11.25" customHeight="1" x14ac:dyDescent="0.2">
      <c r="B18" s="653" t="s">
        <v>257</v>
      </c>
      <c r="C18" s="654"/>
      <c r="D18" s="654"/>
      <c r="E18" s="654"/>
      <c r="F18" s="654"/>
      <c r="G18" s="654"/>
      <c r="H18" s="654"/>
      <c r="I18" s="654"/>
      <c r="J18" s="654"/>
      <c r="K18" s="654"/>
      <c r="L18" s="654"/>
      <c r="M18" s="654"/>
      <c r="N18" s="654"/>
      <c r="O18" s="654"/>
      <c r="P18" s="654"/>
      <c r="Q18" s="655"/>
      <c r="R18" s="656">
        <v>7546</v>
      </c>
      <c r="S18" s="657"/>
      <c r="T18" s="657"/>
      <c r="U18" s="657"/>
      <c r="V18" s="657"/>
      <c r="W18" s="657"/>
      <c r="X18" s="657"/>
      <c r="Y18" s="658"/>
      <c r="Z18" s="694">
        <v>0</v>
      </c>
      <c r="AA18" s="694"/>
      <c r="AB18" s="694"/>
      <c r="AC18" s="694"/>
      <c r="AD18" s="695">
        <v>7546</v>
      </c>
      <c r="AE18" s="695"/>
      <c r="AF18" s="695"/>
      <c r="AG18" s="695"/>
      <c r="AH18" s="695"/>
      <c r="AI18" s="695"/>
      <c r="AJ18" s="695"/>
      <c r="AK18" s="695"/>
      <c r="AL18" s="659">
        <v>0.1</v>
      </c>
      <c r="AM18" s="660"/>
      <c r="AN18" s="660"/>
      <c r="AO18" s="696"/>
      <c r="AP18" s="653" t="s">
        <v>258</v>
      </c>
      <c r="AQ18" s="654"/>
      <c r="AR18" s="654"/>
      <c r="AS18" s="654"/>
      <c r="AT18" s="654"/>
      <c r="AU18" s="654"/>
      <c r="AV18" s="654"/>
      <c r="AW18" s="654"/>
      <c r="AX18" s="654"/>
      <c r="AY18" s="654"/>
      <c r="AZ18" s="654"/>
      <c r="BA18" s="654"/>
      <c r="BB18" s="654"/>
      <c r="BC18" s="654"/>
      <c r="BD18" s="654"/>
      <c r="BE18" s="654"/>
      <c r="BF18" s="655"/>
      <c r="BG18" s="656" t="s">
        <v>122</v>
      </c>
      <c r="BH18" s="657"/>
      <c r="BI18" s="657"/>
      <c r="BJ18" s="657"/>
      <c r="BK18" s="657"/>
      <c r="BL18" s="657"/>
      <c r="BM18" s="657"/>
      <c r="BN18" s="658"/>
      <c r="BO18" s="694" t="s">
        <v>122</v>
      </c>
      <c r="BP18" s="694"/>
      <c r="BQ18" s="694"/>
      <c r="BR18" s="694"/>
      <c r="BS18" s="695" t="s">
        <v>122</v>
      </c>
      <c r="BT18" s="695"/>
      <c r="BU18" s="695"/>
      <c r="BV18" s="695"/>
      <c r="BW18" s="695"/>
      <c r="BX18" s="695"/>
      <c r="BY18" s="695"/>
      <c r="BZ18" s="695"/>
      <c r="CA18" s="695"/>
      <c r="CB18" s="733"/>
      <c r="CD18" s="653" t="s">
        <v>259</v>
      </c>
      <c r="CE18" s="654"/>
      <c r="CF18" s="654"/>
      <c r="CG18" s="654"/>
      <c r="CH18" s="654"/>
      <c r="CI18" s="654"/>
      <c r="CJ18" s="654"/>
      <c r="CK18" s="654"/>
      <c r="CL18" s="654"/>
      <c r="CM18" s="654"/>
      <c r="CN18" s="654"/>
      <c r="CO18" s="654"/>
      <c r="CP18" s="654"/>
      <c r="CQ18" s="655"/>
      <c r="CR18" s="656" t="s">
        <v>122</v>
      </c>
      <c r="CS18" s="657"/>
      <c r="CT18" s="657"/>
      <c r="CU18" s="657"/>
      <c r="CV18" s="657"/>
      <c r="CW18" s="657"/>
      <c r="CX18" s="657"/>
      <c r="CY18" s="658"/>
      <c r="CZ18" s="694" t="s">
        <v>122</v>
      </c>
      <c r="DA18" s="694"/>
      <c r="DB18" s="694"/>
      <c r="DC18" s="694"/>
      <c r="DD18" s="662" t="s">
        <v>122</v>
      </c>
      <c r="DE18" s="657"/>
      <c r="DF18" s="657"/>
      <c r="DG18" s="657"/>
      <c r="DH18" s="657"/>
      <c r="DI18" s="657"/>
      <c r="DJ18" s="657"/>
      <c r="DK18" s="657"/>
      <c r="DL18" s="657"/>
      <c r="DM18" s="657"/>
      <c r="DN18" s="657"/>
      <c r="DO18" s="657"/>
      <c r="DP18" s="658"/>
      <c r="DQ18" s="662" t="s">
        <v>122</v>
      </c>
      <c r="DR18" s="657"/>
      <c r="DS18" s="657"/>
      <c r="DT18" s="657"/>
      <c r="DU18" s="657"/>
      <c r="DV18" s="657"/>
      <c r="DW18" s="657"/>
      <c r="DX18" s="657"/>
      <c r="DY18" s="657"/>
      <c r="DZ18" s="657"/>
      <c r="EA18" s="657"/>
      <c r="EB18" s="657"/>
      <c r="EC18" s="693"/>
    </row>
    <row r="19" spans="2:133" ht="11.25" customHeight="1" x14ac:dyDescent="0.2">
      <c r="B19" s="653" t="s">
        <v>260</v>
      </c>
      <c r="C19" s="654"/>
      <c r="D19" s="654"/>
      <c r="E19" s="654"/>
      <c r="F19" s="654"/>
      <c r="G19" s="654"/>
      <c r="H19" s="654"/>
      <c r="I19" s="654"/>
      <c r="J19" s="654"/>
      <c r="K19" s="654"/>
      <c r="L19" s="654"/>
      <c r="M19" s="654"/>
      <c r="N19" s="654"/>
      <c r="O19" s="654"/>
      <c r="P19" s="654"/>
      <c r="Q19" s="655"/>
      <c r="R19" s="656">
        <v>56100</v>
      </c>
      <c r="S19" s="657"/>
      <c r="T19" s="657"/>
      <c r="U19" s="657"/>
      <c r="V19" s="657"/>
      <c r="W19" s="657"/>
      <c r="X19" s="657"/>
      <c r="Y19" s="658"/>
      <c r="Z19" s="694">
        <v>0.3</v>
      </c>
      <c r="AA19" s="694"/>
      <c r="AB19" s="694"/>
      <c r="AC19" s="694"/>
      <c r="AD19" s="695">
        <v>56100</v>
      </c>
      <c r="AE19" s="695"/>
      <c r="AF19" s="695"/>
      <c r="AG19" s="695"/>
      <c r="AH19" s="695"/>
      <c r="AI19" s="695"/>
      <c r="AJ19" s="695"/>
      <c r="AK19" s="695"/>
      <c r="AL19" s="659">
        <v>0.8</v>
      </c>
      <c r="AM19" s="660"/>
      <c r="AN19" s="660"/>
      <c r="AO19" s="696"/>
      <c r="AP19" s="653" t="s">
        <v>261</v>
      </c>
      <c r="AQ19" s="654"/>
      <c r="AR19" s="654"/>
      <c r="AS19" s="654"/>
      <c r="AT19" s="654"/>
      <c r="AU19" s="654"/>
      <c r="AV19" s="654"/>
      <c r="AW19" s="654"/>
      <c r="AX19" s="654"/>
      <c r="AY19" s="654"/>
      <c r="AZ19" s="654"/>
      <c r="BA19" s="654"/>
      <c r="BB19" s="654"/>
      <c r="BC19" s="654"/>
      <c r="BD19" s="654"/>
      <c r="BE19" s="654"/>
      <c r="BF19" s="655"/>
      <c r="BG19" s="656" t="s">
        <v>122</v>
      </c>
      <c r="BH19" s="657"/>
      <c r="BI19" s="657"/>
      <c r="BJ19" s="657"/>
      <c r="BK19" s="657"/>
      <c r="BL19" s="657"/>
      <c r="BM19" s="657"/>
      <c r="BN19" s="658"/>
      <c r="BO19" s="694" t="s">
        <v>122</v>
      </c>
      <c r="BP19" s="694"/>
      <c r="BQ19" s="694"/>
      <c r="BR19" s="694"/>
      <c r="BS19" s="695" t="s">
        <v>122</v>
      </c>
      <c r="BT19" s="695"/>
      <c r="BU19" s="695"/>
      <c r="BV19" s="695"/>
      <c r="BW19" s="695"/>
      <c r="BX19" s="695"/>
      <c r="BY19" s="695"/>
      <c r="BZ19" s="695"/>
      <c r="CA19" s="695"/>
      <c r="CB19" s="733"/>
      <c r="CD19" s="653" t="s">
        <v>262</v>
      </c>
      <c r="CE19" s="654"/>
      <c r="CF19" s="654"/>
      <c r="CG19" s="654"/>
      <c r="CH19" s="654"/>
      <c r="CI19" s="654"/>
      <c r="CJ19" s="654"/>
      <c r="CK19" s="654"/>
      <c r="CL19" s="654"/>
      <c r="CM19" s="654"/>
      <c r="CN19" s="654"/>
      <c r="CO19" s="654"/>
      <c r="CP19" s="654"/>
      <c r="CQ19" s="655"/>
      <c r="CR19" s="656" t="s">
        <v>122</v>
      </c>
      <c r="CS19" s="657"/>
      <c r="CT19" s="657"/>
      <c r="CU19" s="657"/>
      <c r="CV19" s="657"/>
      <c r="CW19" s="657"/>
      <c r="CX19" s="657"/>
      <c r="CY19" s="658"/>
      <c r="CZ19" s="694" t="s">
        <v>122</v>
      </c>
      <c r="DA19" s="694"/>
      <c r="DB19" s="694"/>
      <c r="DC19" s="694"/>
      <c r="DD19" s="662" t="s">
        <v>122</v>
      </c>
      <c r="DE19" s="657"/>
      <c r="DF19" s="657"/>
      <c r="DG19" s="657"/>
      <c r="DH19" s="657"/>
      <c r="DI19" s="657"/>
      <c r="DJ19" s="657"/>
      <c r="DK19" s="657"/>
      <c r="DL19" s="657"/>
      <c r="DM19" s="657"/>
      <c r="DN19" s="657"/>
      <c r="DO19" s="657"/>
      <c r="DP19" s="658"/>
      <c r="DQ19" s="662" t="s">
        <v>122</v>
      </c>
      <c r="DR19" s="657"/>
      <c r="DS19" s="657"/>
      <c r="DT19" s="657"/>
      <c r="DU19" s="657"/>
      <c r="DV19" s="657"/>
      <c r="DW19" s="657"/>
      <c r="DX19" s="657"/>
      <c r="DY19" s="657"/>
      <c r="DZ19" s="657"/>
      <c r="EA19" s="657"/>
      <c r="EB19" s="657"/>
      <c r="EC19" s="693"/>
    </row>
    <row r="20" spans="2:133" ht="11.25" customHeight="1" x14ac:dyDescent="0.2">
      <c r="B20" s="723" t="s">
        <v>263</v>
      </c>
      <c r="C20" s="724"/>
      <c r="D20" s="724"/>
      <c r="E20" s="724"/>
      <c r="F20" s="724"/>
      <c r="G20" s="724"/>
      <c r="H20" s="724"/>
      <c r="I20" s="724"/>
      <c r="J20" s="724"/>
      <c r="K20" s="724"/>
      <c r="L20" s="724"/>
      <c r="M20" s="724"/>
      <c r="N20" s="724"/>
      <c r="O20" s="724"/>
      <c r="P20" s="724"/>
      <c r="Q20" s="725"/>
      <c r="R20" s="656">
        <v>541</v>
      </c>
      <c r="S20" s="657"/>
      <c r="T20" s="657"/>
      <c r="U20" s="657"/>
      <c r="V20" s="657"/>
      <c r="W20" s="657"/>
      <c r="X20" s="657"/>
      <c r="Y20" s="658"/>
      <c r="Z20" s="694">
        <v>0</v>
      </c>
      <c r="AA20" s="694"/>
      <c r="AB20" s="694"/>
      <c r="AC20" s="694"/>
      <c r="AD20" s="695">
        <v>541</v>
      </c>
      <c r="AE20" s="695"/>
      <c r="AF20" s="695"/>
      <c r="AG20" s="695"/>
      <c r="AH20" s="695"/>
      <c r="AI20" s="695"/>
      <c r="AJ20" s="695"/>
      <c r="AK20" s="695"/>
      <c r="AL20" s="659">
        <v>0</v>
      </c>
      <c r="AM20" s="660"/>
      <c r="AN20" s="660"/>
      <c r="AO20" s="696"/>
      <c r="AP20" s="653" t="s">
        <v>264</v>
      </c>
      <c r="AQ20" s="654"/>
      <c r="AR20" s="654"/>
      <c r="AS20" s="654"/>
      <c r="AT20" s="654"/>
      <c r="AU20" s="654"/>
      <c r="AV20" s="654"/>
      <c r="AW20" s="654"/>
      <c r="AX20" s="654"/>
      <c r="AY20" s="654"/>
      <c r="AZ20" s="654"/>
      <c r="BA20" s="654"/>
      <c r="BB20" s="654"/>
      <c r="BC20" s="654"/>
      <c r="BD20" s="654"/>
      <c r="BE20" s="654"/>
      <c r="BF20" s="655"/>
      <c r="BG20" s="656" t="s">
        <v>122</v>
      </c>
      <c r="BH20" s="657"/>
      <c r="BI20" s="657"/>
      <c r="BJ20" s="657"/>
      <c r="BK20" s="657"/>
      <c r="BL20" s="657"/>
      <c r="BM20" s="657"/>
      <c r="BN20" s="658"/>
      <c r="BO20" s="694" t="s">
        <v>122</v>
      </c>
      <c r="BP20" s="694"/>
      <c r="BQ20" s="694"/>
      <c r="BR20" s="694"/>
      <c r="BS20" s="695" t="s">
        <v>122</v>
      </c>
      <c r="BT20" s="695"/>
      <c r="BU20" s="695"/>
      <c r="BV20" s="695"/>
      <c r="BW20" s="695"/>
      <c r="BX20" s="695"/>
      <c r="BY20" s="695"/>
      <c r="BZ20" s="695"/>
      <c r="CA20" s="695"/>
      <c r="CB20" s="733"/>
      <c r="CD20" s="653" t="s">
        <v>265</v>
      </c>
      <c r="CE20" s="654"/>
      <c r="CF20" s="654"/>
      <c r="CG20" s="654"/>
      <c r="CH20" s="654"/>
      <c r="CI20" s="654"/>
      <c r="CJ20" s="654"/>
      <c r="CK20" s="654"/>
      <c r="CL20" s="654"/>
      <c r="CM20" s="654"/>
      <c r="CN20" s="654"/>
      <c r="CO20" s="654"/>
      <c r="CP20" s="654"/>
      <c r="CQ20" s="655"/>
      <c r="CR20" s="656">
        <v>16764867</v>
      </c>
      <c r="CS20" s="657"/>
      <c r="CT20" s="657"/>
      <c r="CU20" s="657"/>
      <c r="CV20" s="657"/>
      <c r="CW20" s="657"/>
      <c r="CX20" s="657"/>
      <c r="CY20" s="658"/>
      <c r="CZ20" s="694">
        <v>100</v>
      </c>
      <c r="DA20" s="694"/>
      <c r="DB20" s="694"/>
      <c r="DC20" s="694"/>
      <c r="DD20" s="662">
        <v>2815074</v>
      </c>
      <c r="DE20" s="657"/>
      <c r="DF20" s="657"/>
      <c r="DG20" s="657"/>
      <c r="DH20" s="657"/>
      <c r="DI20" s="657"/>
      <c r="DJ20" s="657"/>
      <c r="DK20" s="657"/>
      <c r="DL20" s="657"/>
      <c r="DM20" s="657"/>
      <c r="DN20" s="657"/>
      <c r="DO20" s="657"/>
      <c r="DP20" s="658"/>
      <c r="DQ20" s="662">
        <v>8957112</v>
      </c>
      <c r="DR20" s="657"/>
      <c r="DS20" s="657"/>
      <c r="DT20" s="657"/>
      <c r="DU20" s="657"/>
      <c r="DV20" s="657"/>
      <c r="DW20" s="657"/>
      <c r="DX20" s="657"/>
      <c r="DY20" s="657"/>
      <c r="DZ20" s="657"/>
      <c r="EA20" s="657"/>
      <c r="EB20" s="657"/>
      <c r="EC20" s="693"/>
    </row>
    <row r="21" spans="2:133" ht="11.25" customHeight="1" x14ac:dyDescent="0.2">
      <c r="B21" s="653" t="s">
        <v>266</v>
      </c>
      <c r="C21" s="654"/>
      <c r="D21" s="654"/>
      <c r="E21" s="654"/>
      <c r="F21" s="654"/>
      <c r="G21" s="654"/>
      <c r="H21" s="654"/>
      <c r="I21" s="654"/>
      <c r="J21" s="654"/>
      <c r="K21" s="654"/>
      <c r="L21" s="654"/>
      <c r="M21" s="654"/>
      <c r="N21" s="654"/>
      <c r="O21" s="654"/>
      <c r="P21" s="654"/>
      <c r="Q21" s="655"/>
      <c r="R21" s="656">
        <v>5194413</v>
      </c>
      <c r="S21" s="657"/>
      <c r="T21" s="657"/>
      <c r="U21" s="657"/>
      <c r="V21" s="657"/>
      <c r="W21" s="657"/>
      <c r="X21" s="657"/>
      <c r="Y21" s="658"/>
      <c r="Z21" s="694">
        <v>30.1</v>
      </c>
      <c r="AA21" s="694"/>
      <c r="AB21" s="694"/>
      <c r="AC21" s="694"/>
      <c r="AD21" s="695">
        <v>4457794</v>
      </c>
      <c r="AE21" s="695"/>
      <c r="AF21" s="695"/>
      <c r="AG21" s="695"/>
      <c r="AH21" s="695"/>
      <c r="AI21" s="695"/>
      <c r="AJ21" s="695"/>
      <c r="AK21" s="695"/>
      <c r="AL21" s="659">
        <v>62.2</v>
      </c>
      <c r="AM21" s="660"/>
      <c r="AN21" s="660"/>
      <c r="AO21" s="696"/>
      <c r="AP21" s="653" t="s">
        <v>267</v>
      </c>
      <c r="AQ21" s="734"/>
      <c r="AR21" s="734"/>
      <c r="AS21" s="734"/>
      <c r="AT21" s="734"/>
      <c r="AU21" s="734"/>
      <c r="AV21" s="734"/>
      <c r="AW21" s="734"/>
      <c r="AX21" s="734"/>
      <c r="AY21" s="734"/>
      <c r="AZ21" s="734"/>
      <c r="BA21" s="734"/>
      <c r="BB21" s="734"/>
      <c r="BC21" s="734"/>
      <c r="BD21" s="734"/>
      <c r="BE21" s="734"/>
      <c r="BF21" s="735"/>
      <c r="BG21" s="656" t="s">
        <v>122</v>
      </c>
      <c r="BH21" s="657"/>
      <c r="BI21" s="657"/>
      <c r="BJ21" s="657"/>
      <c r="BK21" s="657"/>
      <c r="BL21" s="657"/>
      <c r="BM21" s="657"/>
      <c r="BN21" s="658"/>
      <c r="BO21" s="694" t="s">
        <v>122</v>
      </c>
      <c r="BP21" s="694"/>
      <c r="BQ21" s="694"/>
      <c r="BR21" s="694"/>
      <c r="BS21" s="695" t="s">
        <v>122</v>
      </c>
      <c r="BT21" s="695"/>
      <c r="BU21" s="695"/>
      <c r="BV21" s="695"/>
      <c r="BW21" s="695"/>
      <c r="BX21" s="695"/>
      <c r="BY21" s="695"/>
      <c r="BZ21" s="695"/>
      <c r="CA21" s="695"/>
      <c r="CB21" s="733"/>
      <c r="CD21" s="637"/>
      <c r="CE21" s="638"/>
      <c r="CF21" s="638"/>
      <c r="CG21" s="638"/>
      <c r="CH21" s="638"/>
      <c r="CI21" s="638"/>
      <c r="CJ21" s="638"/>
      <c r="CK21" s="638"/>
      <c r="CL21" s="638"/>
      <c r="CM21" s="638"/>
      <c r="CN21" s="638"/>
      <c r="CO21" s="638"/>
      <c r="CP21" s="638"/>
      <c r="CQ21" s="639"/>
      <c r="CR21" s="741"/>
      <c r="CS21" s="742"/>
      <c r="CT21" s="742"/>
      <c r="CU21" s="742"/>
      <c r="CV21" s="742"/>
      <c r="CW21" s="742"/>
      <c r="CX21" s="742"/>
      <c r="CY21" s="743"/>
      <c r="CZ21" s="744"/>
      <c r="DA21" s="744"/>
      <c r="DB21" s="744"/>
      <c r="DC21" s="744"/>
      <c r="DD21" s="745"/>
      <c r="DE21" s="742"/>
      <c r="DF21" s="742"/>
      <c r="DG21" s="742"/>
      <c r="DH21" s="742"/>
      <c r="DI21" s="742"/>
      <c r="DJ21" s="742"/>
      <c r="DK21" s="742"/>
      <c r="DL21" s="742"/>
      <c r="DM21" s="742"/>
      <c r="DN21" s="742"/>
      <c r="DO21" s="742"/>
      <c r="DP21" s="743"/>
      <c r="DQ21" s="745"/>
      <c r="DR21" s="742"/>
      <c r="DS21" s="742"/>
      <c r="DT21" s="742"/>
      <c r="DU21" s="742"/>
      <c r="DV21" s="742"/>
      <c r="DW21" s="742"/>
      <c r="DX21" s="742"/>
      <c r="DY21" s="742"/>
      <c r="DZ21" s="742"/>
      <c r="EA21" s="742"/>
      <c r="EB21" s="742"/>
      <c r="EC21" s="749"/>
    </row>
    <row r="22" spans="2:133" ht="11.25" customHeight="1" x14ac:dyDescent="0.2">
      <c r="B22" s="653" t="s">
        <v>268</v>
      </c>
      <c r="C22" s="654"/>
      <c r="D22" s="654"/>
      <c r="E22" s="654"/>
      <c r="F22" s="654"/>
      <c r="G22" s="654"/>
      <c r="H22" s="654"/>
      <c r="I22" s="654"/>
      <c r="J22" s="654"/>
      <c r="K22" s="654"/>
      <c r="L22" s="654"/>
      <c r="M22" s="654"/>
      <c r="N22" s="654"/>
      <c r="O22" s="654"/>
      <c r="P22" s="654"/>
      <c r="Q22" s="655"/>
      <c r="R22" s="656">
        <v>4457794</v>
      </c>
      <c r="S22" s="657"/>
      <c r="T22" s="657"/>
      <c r="U22" s="657"/>
      <c r="V22" s="657"/>
      <c r="W22" s="657"/>
      <c r="X22" s="657"/>
      <c r="Y22" s="658"/>
      <c r="Z22" s="694">
        <v>25.8</v>
      </c>
      <c r="AA22" s="694"/>
      <c r="AB22" s="694"/>
      <c r="AC22" s="694"/>
      <c r="AD22" s="695">
        <v>4457794</v>
      </c>
      <c r="AE22" s="695"/>
      <c r="AF22" s="695"/>
      <c r="AG22" s="695"/>
      <c r="AH22" s="695"/>
      <c r="AI22" s="695"/>
      <c r="AJ22" s="695"/>
      <c r="AK22" s="695"/>
      <c r="AL22" s="659">
        <v>62.2</v>
      </c>
      <c r="AM22" s="660"/>
      <c r="AN22" s="660"/>
      <c r="AO22" s="696"/>
      <c r="AP22" s="653" t="s">
        <v>269</v>
      </c>
      <c r="AQ22" s="734"/>
      <c r="AR22" s="734"/>
      <c r="AS22" s="734"/>
      <c r="AT22" s="734"/>
      <c r="AU22" s="734"/>
      <c r="AV22" s="734"/>
      <c r="AW22" s="734"/>
      <c r="AX22" s="734"/>
      <c r="AY22" s="734"/>
      <c r="AZ22" s="734"/>
      <c r="BA22" s="734"/>
      <c r="BB22" s="734"/>
      <c r="BC22" s="734"/>
      <c r="BD22" s="734"/>
      <c r="BE22" s="734"/>
      <c r="BF22" s="735"/>
      <c r="BG22" s="656" t="s">
        <v>122</v>
      </c>
      <c r="BH22" s="657"/>
      <c r="BI22" s="657"/>
      <c r="BJ22" s="657"/>
      <c r="BK22" s="657"/>
      <c r="BL22" s="657"/>
      <c r="BM22" s="657"/>
      <c r="BN22" s="658"/>
      <c r="BO22" s="694" t="s">
        <v>122</v>
      </c>
      <c r="BP22" s="694"/>
      <c r="BQ22" s="694"/>
      <c r="BR22" s="694"/>
      <c r="BS22" s="695" t="s">
        <v>122</v>
      </c>
      <c r="BT22" s="695"/>
      <c r="BU22" s="695"/>
      <c r="BV22" s="695"/>
      <c r="BW22" s="695"/>
      <c r="BX22" s="695"/>
      <c r="BY22" s="695"/>
      <c r="BZ22" s="695"/>
      <c r="CA22" s="695"/>
      <c r="CB22" s="733"/>
      <c r="CD22" s="708" t="s">
        <v>270</v>
      </c>
      <c r="CE22" s="709"/>
      <c r="CF22" s="709"/>
      <c r="CG22" s="709"/>
      <c r="CH22" s="709"/>
      <c r="CI22" s="709"/>
      <c r="CJ22" s="709"/>
      <c r="CK22" s="709"/>
      <c r="CL22" s="709"/>
      <c r="CM22" s="709"/>
      <c r="CN22" s="709"/>
      <c r="CO22" s="709"/>
      <c r="CP22" s="709"/>
      <c r="CQ22" s="709"/>
      <c r="CR22" s="709"/>
      <c r="CS22" s="709"/>
      <c r="CT22" s="709"/>
      <c r="CU22" s="709"/>
      <c r="CV22" s="709"/>
      <c r="CW22" s="709"/>
      <c r="CX22" s="709"/>
      <c r="CY22" s="709"/>
      <c r="CZ22" s="709"/>
      <c r="DA22" s="709"/>
      <c r="DB22" s="709"/>
      <c r="DC22" s="709"/>
      <c r="DD22" s="709"/>
      <c r="DE22" s="709"/>
      <c r="DF22" s="709"/>
      <c r="DG22" s="709"/>
      <c r="DH22" s="709"/>
      <c r="DI22" s="709"/>
      <c r="DJ22" s="709"/>
      <c r="DK22" s="709"/>
      <c r="DL22" s="709"/>
      <c r="DM22" s="709"/>
      <c r="DN22" s="709"/>
      <c r="DO22" s="709"/>
      <c r="DP22" s="709"/>
      <c r="DQ22" s="709"/>
      <c r="DR22" s="709"/>
      <c r="DS22" s="709"/>
      <c r="DT22" s="709"/>
      <c r="DU22" s="709"/>
      <c r="DV22" s="709"/>
      <c r="DW22" s="709"/>
      <c r="DX22" s="709"/>
      <c r="DY22" s="709"/>
      <c r="DZ22" s="709"/>
      <c r="EA22" s="709"/>
      <c r="EB22" s="709"/>
      <c r="EC22" s="710"/>
    </row>
    <row r="23" spans="2:133" ht="11.25" customHeight="1" x14ac:dyDescent="0.2">
      <c r="B23" s="653" t="s">
        <v>271</v>
      </c>
      <c r="C23" s="654"/>
      <c r="D23" s="654"/>
      <c r="E23" s="654"/>
      <c r="F23" s="654"/>
      <c r="G23" s="654"/>
      <c r="H23" s="654"/>
      <c r="I23" s="654"/>
      <c r="J23" s="654"/>
      <c r="K23" s="654"/>
      <c r="L23" s="654"/>
      <c r="M23" s="654"/>
      <c r="N23" s="654"/>
      <c r="O23" s="654"/>
      <c r="P23" s="654"/>
      <c r="Q23" s="655"/>
      <c r="R23" s="656">
        <v>736619</v>
      </c>
      <c r="S23" s="657"/>
      <c r="T23" s="657"/>
      <c r="U23" s="657"/>
      <c r="V23" s="657"/>
      <c r="W23" s="657"/>
      <c r="X23" s="657"/>
      <c r="Y23" s="658"/>
      <c r="Z23" s="694">
        <v>4.3</v>
      </c>
      <c r="AA23" s="694"/>
      <c r="AB23" s="694"/>
      <c r="AC23" s="694"/>
      <c r="AD23" s="695" t="s">
        <v>122</v>
      </c>
      <c r="AE23" s="695"/>
      <c r="AF23" s="695"/>
      <c r="AG23" s="695"/>
      <c r="AH23" s="695"/>
      <c r="AI23" s="695"/>
      <c r="AJ23" s="695"/>
      <c r="AK23" s="695"/>
      <c r="AL23" s="659" t="s">
        <v>122</v>
      </c>
      <c r="AM23" s="660"/>
      <c r="AN23" s="660"/>
      <c r="AO23" s="696"/>
      <c r="AP23" s="653" t="s">
        <v>272</v>
      </c>
      <c r="AQ23" s="734"/>
      <c r="AR23" s="734"/>
      <c r="AS23" s="734"/>
      <c r="AT23" s="734"/>
      <c r="AU23" s="734"/>
      <c r="AV23" s="734"/>
      <c r="AW23" s="734"/>
      <c r="AX23" s="734"/>
      <c r="AY23" s="734"/>
      <c r="AZ23" s="734"/>
      <c r="BA23" s="734"/>
      <c r="BB23" s="734"/>
      <c r="BC23" s="734"/>
      <c r="BD23" s="734"/>
      <c r="BE23" s="734"/>
      <c r="BF23" s="735"/>
      <c r="BG23" s="656" t="s">
        <v>122</v>
      </c>
      <c r="BH23" s="657"/>
      <c r="BI23" s="657"/>
      <c r="BJ23" s="657"/>
      <c r="BK23" s="657"/>
      <c r="BL23" s="657"/>
      <c r="BM23" s="657"/>
      <c r="BN23" s="658"/>
      <c r="BO23" s="694" t="s">
        <v>122</v>
      </c>
      <c r="BP23" s="694"/>
      <c r="BQ23" s="694"/>
      <c r="BR23" s="694"/>
      <c r="BS23" s="695" t="s">
        <v>122</v>
      </c>
      <c r="BT23" s="695"/>
      <c r="BU23" s="695"/>
      <c r="BV23" s="695"/>
      <c r="BW23" s="695"/>
      <c r="BX23" s="695"/>
      <c r="BY23" s="695"/>
      <c r="BZ23" s="695"/>
      <c r="CA23" s="695"/>
      <c r="CB23" s="733"/>
      <c r="CD23" s="708" t="s">
        <v>212</v>
      </c>
      <c r="CE23" s="709"/>
      <c r="CF23" s="709"/>
      <c r="CG23" s="709"/>
      <c r="CH23" s="709"/>
      <c r="CI23" s="709"/>
      <c r="CJ23" s="709"/>
      <c r="CK23" s="709"/>
      <c r="CL23" s="709"/>
      <c r="CM23" s="709"/>
      <c r="CN23" s="709"/>
      <c r="CO23" s="709"/>
      <c r="CP23" s="709"/>
      <c r="CQ23" s="710"/>
      <c r="CR23" s="708" t="s">
        <v>273</v>
      </c>
      <c r="CS23" s="709"/>
      <c r="CT23" s="709"/>
      <c r="CU23" s="709"/>
      <c r="CV23" s="709"/>
      <c r="CW23" s="709"/>
      <c r="CX23" s="709"/>
      <c r="CY23" s="710"/>
      <c r="CZ23" s="708" t="s">
        <v>274</v>
      </c>
      <c r="DA23" s="709"/>
      <c r="DB23" s="709"/>
      <c r="DC23" s="710"/>
      <c r="DD23" s="708" t="s">
        <v>275</v>
      </c>
      <c r="DE23" s="709"/>
      <c r="DF23" s="709"/>
      <c r="DG23" s="709"/>
      <c r="DH23" s="709"/>
      <c r="DI23" s="709"/>
      <c r="DJ23" s="709"/>
      <c r="DK23" s="710"/>
      <c r="DL23" s="746" t="s">
        <v>276</v>
      </c>
      <c r="DM23" s="747"/>
      <c r="DN23" s="747"/>
      <c r="DO23" s="747"/>
      <c r="DP23" s="747"/>
      <c r="DQ23" s="747"/>
      <c r="DR23" s="747"/>
      <c r="DS23" s="747"/>
      <c r="DT23" s="747"/>
      <c r="DU23" s="747"/>
      <c r="DV23" s="748"/>
      <c r="DW23" s="708" t="s">
        <v>277</v>
      </c>
      <c r="DX23" s="709"/>
      <c r="DY23" s="709"/>
      <c r="DZ23" s="709"/>
      <c r="EA23" s="709"/>
      <c r="EB23" s="709"/>
      <c r="EC23" s="710"/>
    </row>
    <row r="24" spans="2:133" ht="11.25" customHeight="1" x14ac:dyDescent="0.2">
      <c r="B24" s="653" t="s">
        <v>278</v>
      </c>
      <c r="C24" s="654"/>
      <c r="D24" s="654"/>
      <c r="E24" s="654"/>
      <c r="F24" s="654"/>
      <c r="G24" s="654"/>
      <c r="H24" s="654"/>
      <c r="I24" s="654"/>
      <c r="J24" s="654"/>
      <c r="K24" s="654"/>
      <c r="L24" s="654"/>
      <c r="M24" s="654"/>
      <c r="N24" s="654"/>
      <c r="O24" s="654"/>
      <c r="P24" s="654"/>
      <c r="Q24" s="655"/>
      <c r="R24" s="656" t="s">
        <v>122</v>
      </c>
      <c r="S24" s="657"/>
      <c r="T24" s="657"/>
      <c r="U24" s="657"/>
      <c r="V24" s="657"/>
      <c r="W24" s="657"/>
      <c r="X24" s="657"/>
      <c r="Y24" s="658"/>
      <c r="Z24" s="694" t="s">
        <v>122</v>
      </c>
      <c r="AA24" s="694"/>
      <c r="AB24" s="694"/>
      <c r="AC24" s="694"/>
      <c r="AD24" s="695" t="s">
        <v>122</v>
      </c>
      <c r="AE24" s="695"/>
      <c r="AF24" s="695"/>
      <c r="AG24" s="695"/>
      <c r="AH24" s="695"/>
      <c r="AI24" s="695"/>
      <c r="AJ24" s="695"/>
      <c r="AK24" s="695"/>
      <c r="AL24" s="659" t="s">
        <v>122</v>
      </c>
      <c r="AM24" s="660"/>
      <c r="AN24" s="660"/>
      <c r="AO24" s="696"/>
      <c r="AP24" s="653" t="s">
        <v>279</v>
      </c>
      <c r="AQ24" s="734"/>
      <c r="AR24" s="734"/>
      <c r="AS24" s="734"/>
      <c r="AT24" s="734"/>
      <c r="AU24" s="734"/>
      <c r="AV24" s="734"/>
      <c r="AW24" s="734"/>
      <c r="AX24" s="734"/>
      <c r="AY24" s="734"/>
      <c r="AZ24" s="734"/>
      <c r="BA24" s="734"/>
      <c r="BB24" s="734"/>
      <c r="BC24" s="734"/>
      <c r="BD24" s="734"/>
      <c r="BE24" s="734"/>
      <c r="BF24" s="735"/>
      <c r="BG24" s="656" t="s">
        <v>122</v>
      </c>
      <c r="BH24" s="657"/>
      <c r="BI24" s="657"/>
      <c r="BJ24" s="657"/>
      <c r="BK24" s="657"/>
      <c r="BL24" s="657"/>
      <c r="BM24" s="657"/>
      <c r="BN24" s="658"/>
      <c r="BO24" s="694" t="s">
        <v>122</v>
      </c>
      <c r="BP24" s="694"/>
      <c r="BQ24" s="694"/>
      <c r="BR24" s="694"/>
      <c r="BS24" s="695" t="s">
        <v>122</v>
      </c>
      <c r="BT24" s="695"/>
      <c r="BU24" s="695"/>
      <c r="BV24" s="695"/>
      <c r="BW24" s="695"/>
      <c r="BX24" s="695"/>
      <c r="BY24" s="695"/>
      <c r="BZ24" s="695"/>
      <c r="CA24" s="695"/>
      <c r="CB24" s="733"/>
      <c r="CD24" s="714" t="s">
        <v>280</v>
      </c>
      <c r="CE24" s="715"/>
      <c r="CF24" s="715"/>
      <c r="CG24" s="715"/>
      <c r="CH24" s="715"/>
      <c r="CI24" s="715"/>
      <c r="CJ24" s="715"/>
      <c r="CK24" s="715"/>
      <c r="CL24" s="715"/>
      <c r="CM24" s="715"/>
      <c r="CN24" s="715"/>
      <c r="CO24" s="715"/>
      <c r="CP24" s="715"/>
      <c r="CQ24" s="716"/>
      <c r="CR24" s="711">
        <v>6312678</v>
      </c>
      <c r="CS24" s="712"/>
      <c r="CT24" s="712"/>
      <c r="CU24" s="712"/>
      <c r="CV24" s="712"/>
      <c r="CW24" s="712"/>
      <c r="CX24" s="712"/>
      <c r="CY24" s="737"/>
      <c r="CZ24" s="738">
        <v>37.700000000000003</v>
      </c>
      <c r="DA24" s="720"/>
      <c r="DB24" s="720"/>
      <c r="DC24" s="740"/>
      <c r="DD24" s="736">
        <v>3807034</v>
      </c>
      <c r="DE24" s="712"/>
      <c r="DF24" s="712"/>
      <c r="DG24" s="712"/>
      <c r="DH24" s="712"/>
      <c r="DI24" s="712"/>
      <c r="DJ24" s="712"/>
      <c r="DK24" s="737"/>
      <c r="DL24" s="736">
        <v>3768316</v>
      </c>
      <c r="DM24" s="712"/>
      <c r="DN24" s="712"/>
      <c r="DO24" s="712"/>
      <c r="DP24" s="712"/>
      <c r="DQ24" s="712"/>
      <c r="DR24" s="712"/>
      <c r="DS24" s="712"/>
      <c r="DT24" s="712"/>
      <c r="DU24" s="712"/>
      <c r="DV24" s="737"/>
      <c r="DW24" s="738">
        <v>52.5</v>
      </c>
      <c r="DX24" s="720"/>
      <c r="DY24" s="720"/>
      <c r="DZ24" s="720"/>
      <c r="EA24" s="720"/>
      <c r="EB24" s="720"/>
      <c r="EC24" s="739"/>
    </row>
    <row r="25" spans="2:133" ht="11.25" customHeight="1" x14ac:dyDescent="0.2">
      <c r="B25" s="653" t="s">
        <v>281</v>
      </c>
      <c r="C25" s="654"/>
      <c r="D25" s="654"/>
      <c r="E25" s="654"/>
      <c r="F25" s="654"/>
      <c r="G25" s="654"/>
      <c r="H25" s="654"/>
      <c r="I25" s="654"/>
      <c r="J25" s="654"/>
      <c r="K25" s="654"/>
      <c r="L25" s="654"/>
      <c r="M25" s="654"/>
      <c r="N25" s="654"/>
      <c r="O25" s="654"/>
      <c r="P25" s="654"/>
      <c r="Q25" s="655"/>
      <c r="R25" s="656">
        <v>7838799</v>
      </c>
      <c r="S25" s="657"/>
      <c r="T25" s="657"/>
      <c r="U25" s="657"/>
      <c r="V25" s="657"/>
      <c r="W25" s="657"/>
      <c r="X25" s="657"/>
      <c r="Y25" s="658"/>
      <c r="Z25" s="694">
        <v>45.4</v>
      </c>
      <c r="AA25" s="694"/>
      <c r="AB25" s="694"/>
      <c r="AC25" s="694"/>
      <c r="AD25" s="695">
        <v>7102180</v>
      </c>
      <c r="AE25" s="695"/>
      <c r="AF25" s="695"/>
      <c r="AG25" s="695"/>
      <c r="AH25" s="695"/>
      <c r="AI25" s="695"/>
      <c r="AJ25" s="695"/>
      <c r="AK25" s="695"/>
      <c r="AL25" s="659">
        <v>99.2</v>
      </c>
      <c r="AM25" s="660"/>
      <c r="AN25" s="660"/>
      <c r="AO25" s="696"/>
      <c r="AP25" s="653" t="s">
        <v>282</v>
      </c>
      <c r="AQ25" s="734"/>
      <c r="AR25" s="734"/>
      <c r="AS25" s="734"/>
      <c r="AT25" s="734"/>
      <c r="AU25" s="734"/>
      <c r="AV25" s="734"/>
      <c r="AW25" s="734"/>
      <c r="AX25" s="734"/>
      <c r="AY25" s="734"/>
      <c r="AZ25" s="734"/>
      <c r="BA25" s="734"/>
      <c r="BB25" s="734"/>
      <c r="BC25" s="734"/>
      <c r="BD25" s="734"/>
      <c r="BE25" s="734"/>
      <c r="BF25" s="735"/>
      <c r="BG25" s="656" t="s">
        <v>122</v>
      </c>
      <c r="BH25" s="657"/>
      <c r="BI25" s="657"/>
      <c r="BJ25" s="657"/>
      <c r="BK25" s="657"/>
      <c r="BL25" s="657"/>
      <c r="BM25" s="657"/>
      <c r="BN25" s="658"/>
      <c r="BO25" s="694" t="s">
        <v>122</v>
      </c>
      <c r="BP25" s="694"/>
      <c r="BQ25" s="694"/>
      <c r="BR25" s="694"/>
      <c r="BS25" s="695" t="s">
        <v>122</v>
      </c>
      <c r="BT25" s="695"/>
      <c r="BU25" s="695"/>
      <c r="BV25" s="695"/>
      <c r="BW25" s="695"/>
      <c r="BX25" s="695"/>
      <c r="BY25" s="695"/>
      <c r="BZ25" s="695"/>
      <c r="CA25" s="695"/>
      <c r="CB25" s="733"/>
      <c r="CD25" s="653" t="s">
        <v>283</v>
      </c>
      <c r="CE25" s="654"/>
      <c r="CF25" s="654"/>
      <c r="CG25" s="654"/>
      <c r="CH25" s="654"/>
      <c r="CI25" s="654"/>
      <c r="CJ25" s="654"/>
      <c r="CK25" s="654"/>
      <c r="CL25" s="654"/>
      <c r="CM25" s="654"/>
      <c r="CN25" s="654"/>
      <c r="CO25" s="654"/>
      <c r="CP25" s="654"/>
      <c r="CQ25" s="655"/>
      <c r="CR25" s="656">
        <v>2484425</v>
      </c>
      <c r="CS25" s="669"/>
      <c r="CT25" s="669"/>
      <c r="CU25" s="669"/>
      <c r="CV25" s="669"/>
      <c r="CW25" s="669"/>
      <c r="CX25" s="669"/>
      <c r="CY25" s="670"/>
      <c r="CZ25" s="659">
        <v>14.8</v>
      </c>
      <c r="DA25" s="671"/>
      <c r="DB25" s="671"/>
      <c r="DC25" s="672"/>
      <c r="DD25" s="662">
        <v>2041707</v>
      </c>
      <c r="DE25" s="669"/>
      <c r="DF25" s="669"/>
      <c r="DG25" s="669"/>
      <c r="DH25" s="669"/>
      <c r="DI25" s="669"/>
      <c r="DJ25" s="669"/>
      <c r="DK25" s="670"/>
      <c r="DL25" s="662">
        <v>2010294</v>
      </c>
      <c r="DM25" s="669"/>
      <c r="DN25" s="669"/>
      <c r="DO25" s="669"/>
      <c r="DP25" s="669"/>
      <c r="DQ25" s="669"/>
      <c r="DR25" s="669"/>
      <c r="DS25" s="669"/>
      <c r="DT25" s="669"/>
      <c r="DU25" s="669"/>
      <c r="DV25" s="670"/>
      <c r="DW25" s="659">
        <v>28</v>
      </c>
      <c r="DX25" s="671"/>
      <c r="DY25" s="671"/>
      <c r="DZ25" s="671"/>
      <c r="EA25" s="671"/>
      <c r="EB25" s="671"/>
      <c r="EC25" s="683"/>
    </row>
    <row r="26" spans="2:133" ht="11.25" customHeight="1" x14ac:dyDescent="0.2">
      <c r="B26" s="653" t="s">
        <v>284</v>
      </c>
      <c r="C26" s="654"/>
      <c r="D26" s="654"/>
      <c r="E26" s="654"/>
      <c r="F26" s="654"/>
      <c r="G26" s="654"/>
      <c r="H26" s="654"/>
      <c r="I26" s="654"/>
      <c r="J26" s="654"/>
      <c r="K26" s="654"/>
      <c r="L26" s="654"/>
      <c r="M26" s="654"/>
      <c r="N26" s="654"/>
      <c r="O26" s="654"/>
      <c r="P26" s="654"/>
      <c r="Q26" s="655"/>
      <c r="R26" s="656">
        <v>1232</v>
      </c>
      <c r="S26" s="657"/>
      <c r="T26" s="657"/>
      <c r="U26" s="657"/>
      <c r="V26" s="657"/>
      <c r="W26" s="657"/>
      <c r="X26" s="657"/>
      <c r="Y26" s="658"/>
      <c r="Z26" s="694">
        <v>0</v>
      </c>
      <c r="AA26" s="694"/>
      <c r="AB26" s="694"/>
      <c r="AC26" s="694"/>
      <c r="AD26" s="695">
        <v>1232</v>
      </c>
      <c r="AE26" s="695"/>
      <c r="AF26" s="695"/>
      <c r="AG26" s="695"/>
      <c r="AH26" s="695"/>
      <c r="AI26" s="695"/>
      <c r="AJ26" s="695"/>
      <c r="AK26" s="695"/>
      <c r="AL26" s="659">
        <v>0</v>
      </c>
      <c r="AM26" s="660"/>
      <c r="AN26" s="660"/>
      <c r="AO26" s="696"/>
      <c r="AP26" s="653" t="s">
        <v>285</v>
      </c>
      <c r="AQ26" s="734"/>
      <c r="AR26" s="734"/>
      <c r="AS26" s="734"/>
      <c r="AT26" s="734"/>
      <c r="AU26" s="734"/>
      <c r="AV26" s="734"/>
      <c r="AW26" s="734"/>
      <c r="AX26" s="734"/>
      <c r="AY26" s="734"/>
      <c r="AZ26" s="734"/>
      <c r="BA26" s="734"/>
      <c r="BB26" s="734"/>
      <c r="BC26" s="734"/>
      <c r="BD26" s="734"/>
      <c r="BE26" s="734"/>
      <c r="BF26" s="735"/>
      <c r="BG26" s="656" t="s">
        <v>122</v>
      </c>
      <c r="BH26" s="657"/>
      <c r="BI26" s="657"/>
      <c r="BJ26" s="657"/>
      <c r="BK26" s="657"/>
      <c r="BL26" s="657"/>
      <c r="BM26" s="657"/>
      <c r="BN26" s="658"/>
      <c r="BO26" s="694" t="s">
        <v>122</v>
      </c>
      <c r="BP26" s="694"/>
      <c r="BQ26" s="694"/>
      <c r="BR26" s="694"/>
      <c r="BS26" s="695" t="s">
        <v>122</v>
      </c>
      <c r="BT26" s="695"/>
      <c r="BU26" s="695"/>
      <c r="BV26" s="695"/>
      <c r="BW26" s="695"/>
      <c r="BX26" s="695"/>
      <c r="BY26" s="695"/>
      <c r="BZ26" s="695"/>
      <c r="CA26" s="695"/>
      <c r="CB26" s="733"/>
      <c r="CD26" s="653" t="s">
        <v>286</v>
      </c>
      <c r="CE26" s="654"/>
      <c r="CF26" s="654"/>
      <c r="CG26" s="654"/>
      <c r="CH26" s="654"/>
      <c r="CI26" s="654"/>
      <c r="CJ26" s="654"/>
      <c r="CK26" s="654"/>
      <c r="CL26" s="654"/>
      <c r="CM26" s="654"/>
      <c r="CN26" s="654"/>
      <c r="CO26" s="654"/>
      <c r="CP26" s="654"/>
      <c r="CQ26" s="655"/>
      <c r="CR26" s="656">
        <v>1351424</v>
      </c>
      <c r="CS26" s="657"/>
      <c r="CT26" s="657"/>
      <c r="CU26" s="657"/>
      <c r="CV26" s="657"/>
      <c r="CW26" s="657"/>
      <c r="CX26" s="657"/>
      <c r="CY26" s="658"/>
      <c r="CZ26" s="659">
        <v>8.1</v>
      </c>
      <c r="DA26" s="671"/>
      <c r="DB26" s="671"/>
      <c r="DC26" s="672"/>
      <c r="DD26" s="662">
        <v>1264530</v>
      </c>
      <c r="DE26" s="657"/>
      <c r="DF26" s="657"/>
      <c r="DG26" s="657"/>
      <c r="DH26" s="657"/>
      <c r="DI26" s="657"/>
      <c r="DJ26" s="657"/>
      <c r="DK26" s="658"/>
      <c r="DL26" s="662" t="s">
        <v>122</v>
      </c>
      <c r="DM26" s="657"/>
      <c r="DN26" s="657"/>
      <c r="DO26" s="657"/>
      <c r="DP26" s="657"/>
      <c r="DQ26" s="657"/>
      <c r="DR26" s="657"/>
      <c r="DS26" s="657"/>
      <c r="DT26" s="657"/>
      <c r="DU26" s="657"/>
      <c r="DV26" s="658"/>
      <c r="DW26" s="659" t="s">
        <v>122</v>
      </c>
      <c r="DX26" s="671"/>
      <c r="DY26" s="671"/>
      <c r="DZ26" s="671"/>
      <c r="EA26" s="671"/>
      <c r="EB26" s="671"/>
      <c r="EC26" s="683"/>
    </row>
    <row r="27" spans="2:133" ht="11.25" customHeight="1" x14ac:dyDescent="0.2">
      <c r="B27" s="653" t="s">
        <v>287</v>
      </c>
      <c r="C27" s="654"/>
      <c r="D27" s="654"/>
      <c r="E27" s="654"/>
      <c r="F27" s="654"/>
      <c r="G27" s="654"/>
      <c r="H27" s="654"/>
      <c r="I27" s="654"/>
      <c r="J27" s="654"/>
      <c r="K27" s="654"/>
      <c r="L27" s="654"/>
      <c r="M27" s="654"/>
      <c r="N27" s="654"/>
      <c r="O27" s="654"/>
      <c r="P27" s="654"/>
      <c r="Q27" s="655"/>
      <c r="R27" s="656">
        <v>90114</v>
      </c>
      <c r="S27" s="657"/>
      <c r="T27" s="657"/>
      <c r="U27" s="657"/>
      <c r="V27" s="657"/>
      <c r="W27" s="657"/>
      <c r="X27" s="657"/>
      <c r="Y27" s="658"/>
      <c r="Z27" s="694">
        <v>0.5</v>
      </c>
      <c r="AA27" s="694"/>
      <c r="AB27" s="694"/>
      <c r="AC27" s="694"/>
      <c r="AD27" s="695">
        <v>20421</v>
      </c>
      <c r="AE27" s="695"/>
      <c r="AF27" s="695"/>
      <c r="AG27" s="695"/>
      <c r="AH27" s="695"/>
      <c r="AI27" s="695"/>
      <c r="AJ27" s="695"/>
      <c r="AK27" s="695"/>
      <c r="AL27" s="659">
        <v>0.3</v>
      </c>
      <c r="AM27" s="660"/>
      <c r="AN27" s="660"/>
      <c r="AO27" s="696"/>
      <c r="AP27" s="653" t="s">
        <v>288</v>
      </c>
      <c r="AQ27" s="654"/>
      <c r="AR27" s="654"/>
      <c r="AS27" s="654"/>
      <c r="AT27" s="654"/>
      <c r="AU27" s="654"/>
      <c r="AV27" s="654"/>
      <c r="AW27" s="654"/>
      <c r="AX27" s="654"/>
      <c r="AY27" s="654"/>
      <c r="AZ27" s="654"/>
      <c r="BA27" s="654"/>
      <c r="BB27" s="654"/>
      <c r="BC27" s="654"/>
      <c r="BD27" s="654"/>
      <c r="BE27" s="654"/>
      <c r="BF27" s="655"/>
      <c r="BG27" s="656">
        <v>1913793</v>
      </c>
      <c r="BH27" s="657"/>
      <c r="BI27" s="657"/>
      <c r="BJ27" s="657"/>
      <c r="BK27" s="657"/>
      <c r="BL27" s="657"/>
      <c r="BM27" s="657"/>
      <c r="BN27" s="658"/>
      <c r="BO27" s="694">
        <v>100</v>
      </c>
      <c r="BP27" s="694"/>
      <c r="BQ27" s="694"/>
      <c r="BR27" s="694"/>
      <c r="BS27" s="695">
        <v>138063</v>
      </c>
      <c r="BT27" s="695"/>
      <c r="BU27" s="695"/>
      <c r="BV27" s="695"/>
      <c r="BW27" s="695"/>
      <c r="BX27" s="695"/>
      <c r="BY27" s="695"/>
      <c r="BZ27" s="695"/>
      <c r="CA27" s="695"/>
      <c r="CB27" s="733"/>
      <c r="CD27" s="653" t="s">
        <v>289</v>
      </c>
      <c r="CE27" s="654"/>
      <c r="CF27" s="654"/>
      <c r="CG27" s="654"/>
      <c r="CH27" s="654"/>
      <c r="CI27" s="654"/>
      <c r="CJ27" s="654"/>
      <c r="CK27" s="654"/>
      <c r="CL27" s="654"/>
      <c r="CM27" s="654"/>
      <c r="CN27" s="654"/>
      <c r="CO27" s="654"/>
      <c r="CP27" s="654"/>
      <c r="CQ27" s="655"/>
      <c r="CR27" s="656">
        <v>2772712</v>
      </c>
      <c r="CS27" s="669"/>
      <c r="CT27" s="669"/>
      <c r="CU27" s="669"/>
      <c r="CV27" s="669"/>
      <c r="CW27" s="669"/>
      <c r="CX27" s="669"/>
      <c r="CY27" s="670"/>
      <c r="CZ27" s="659">
        <v>16.5</v>
      </c>
      <c r="DA27" s="671"/>
      <c r="DB27" s="671"/>
      <c r="DC27" s="672"/>
      <c r="DD27" s="662">
        <v>746013</v>
      </c>
      <c r="DE27" s="669"/>
      <c r="DF27" s="669"/>
      <c r="DG27" s="669"/>
      <c r="DH27" s="669"/>
      <c r="DI27" s="669"/>
      <c r="DJ27" s="669"/>
      <c r="DK27" s="670"/>
      <c r="DL27" s="662">
        <v>738708</v>
      </c>
      <c r="DM27" s="669"/>
      <c r="DN27" s="669"/>
      <c r="DO27" s="669"/>
      <c r="DP27" s="669"/>
      <c r="DQ27" s="669"/>
      <c r="DR27" s="669"/>
      <c r="DS27" s="669"/>
      <c r="DT27" s="669"/>
      <c r="DU27" s="669"/>
      <c r="DV27" s="670"/>
      <c r="DW27" s="659">
        <v>10.3</v>
      </c>
      <c r="DX27" s="671"/>
      <c r="DY27" s="671"/>
      <c r="DZ27" s="671"/>
      <c r="EA27" s="671"/>
      <c r="EB27" s="671"/>
      <c r="EC27" s="683"/>
    </row>
    <row r="28" spans="2:133" ht="11.25" customHeight="1" x14ac:dyDescent="0.2">
      <c r="B28" s="653" t="s">
        <v>290</v>
      </c>
      <c r="C28" s="654"/>
      <c r="D28" s="654"/>
      <c r="E28" s="654"/>
      <c r="F28" s="654"/>
      <c r="G28" s="654"/>
      <c r="H28" s="654"/>
      <c r="I28" s="654"/>
      <c r="J28" s="654"/>
      <c r="K28" s="654"/>
      <c r="L28" s="654"/>
      <c r="M28" s="654"/>
      <c r="N28" s="654"/>
      <c r="O28" s="654"/>
      <c r="P28" s="654"/>
      <c r="Q28" s="655"/>
      <c r="R28" s="656">
        <v>103746</v>
      </c>
      <c r="S28" s="657"/>
      <c r="T28" s="657"/>
      <c r="U28" s="657"/>
      <c r="V28" s="657"/>
      <c r="W28" s="657"/>
      <c r="X28" s="657"/>
      <c r="Y28" s="658"/>
      <c r="Z28" s="694">
        <v>0.6</v>
      </c>
      <c r="AA28" s="694"/>
      <c r="AB28" s="694"/>
      <c r="AC28" s="694"/>
      <c r="AD28" s="695">
        <v>6741</v>
      </c>
      <c r="AE28" s="695"/>
      <c r="AF28" s="695"/>
      <c r="AG28" s="695"/>
      <c r="AH28" s="695"/>
      <c r="AI28" s="695"/>
      <c r="AJ28" s="695"/>
      <c r="AK28" s="695"/>
      <c r="AL28" s="659">
        <v>0.1</v>
      </c>
      <c r="AM28" s="660"/>
      <c r="AN28" s="660"/>
      <c r="AO28" s="696"/>
      <c r="AP28" s="653"/>
      <c r="AQ28" s="654"/>
      <c r="AR28" s="654"/>
      <c r="AS28" s="654"/>
      <c r="AT28" s="654"/>
      <c r="AU28" s="654"/>
      <c r="AV28" s="654"/>
      <c r="AW28" s="654"/>
      <c r="AX28" s="654"/>
      <c r="AY28" s="654"/>
      <c r="AZ28" s="654"/>
      <c r="BA28" s="654"/>
      <c r="BB28" s="654"/>
      <c r="BC28" s="654"/>
      <c r="BD28" s="654"/>
      <c r="BE28" s="654"/>
      <c r="BF28" s="655"/>
      <c r="BG28" s="656"/>
      <c r="BH28" s="657"/>
      <c r="BI28" s="657"/>
      <c r="BJ28" s="657"/>
      <c r="BK28" s="657"/>
      <c r="BL28" s="657"/>
      <c r="BM28" s="657"/>
      <c r="BN28" s="658"/>
      <c r="BO28" s="694"/>
      <c r="BP28" s="694"/>
      <c r="BQ28" s="694"/>
      <c r="BR28" s="694"/>
      <c r="BS28" s="662"/>
      <c r="BT28" s="657"/>
      <c r="BU28" s="657"/>
      <c r="BV28" s="657"/>
      <c r="BW28" s="657"/>
      <c r="BX28" s="657"/>
      <c r="BY28" s="657"/>
      <c r="BZ28" s="657"/>
      <c r="CA28" s="657"/>
      <c r="CB28" s="693"/>
      <c r="CD28" s="653" t="s">
        <v>291</v>
      </c>
      <c r="CE28" s="654"/>
      <c r="CF28" s="654"/>
      <c r="CG28" s="654"/>
      <c r="CH28" s="654"/>
      <c r="CI28" s="654"/>
      <c r="CJ28" s="654"/>
      <c r="CK28" s="654"/>
      <c r="CL28" s="654"/>
      <c r="CM28" s="654"/>
      <c r="CN28" s="654"/>
      <c r="CO28" s="654"/>
      <c r="CP28" s="654"/>
      <c r="CQ28" s="655"/>
      <c r="CR28" s="656">
        <v>1055541</v>
      </c>
      <c r="CS28" s="657"/>
      <c r="CT28" s="657"/>
      <c r="CU28" s="657"/>
      <c r="CV28" s="657"/>
      <c r="CW28" s="657"/>
      <c r="CX28" s="657"/>
      <c r="CY28" s="658"/>
      <c r="CZ28" s="659">
        <v>6.3</v>
      </c>
      <c r="DA28" s="671"/>
      <c r="DB28" s="671"/>
      <c r="DC28" s="672"/>
      <c r="DD28" s="662">
        <v>1019314</v>
      </c>
      <c r="DE28" s="657"/>
      <c r="DF28" s="657"/>
      <c r="DG28" s="657"/>
      <c r="DH28" s="657"/>
      <c r="DI28" s="657"/>
      <c r="DJ28" s="657"/>
      <c r="DK28" s="658"/>
      <c r="DL28" s="662">
        <v>1019314</v>
      </c>
      <c r="DM28" s="657"/>
      <c r="DN28" s="657"/>
      <c r="DO28" s="657"/>
      <c r="DP28" s="657"/>
      <c r="DQ28" s="657"/>
      <c r="DR28" s="657"/>
      <c r="DS28" s="657"/>
      <c r="DT28" s="657"/>
      <c r="DU28" s="657"/>
      <c r="DV28" s="658"/>
      <c r="DW28" s="659">
        <v>14.2</v>
      </c>
      <c r="DX28" s="671"/>
      <c r="DY28" s="671"/>
      <c r="DZ28" s="671"/>
      <c r="EA28" s="671"/>
      <c r="EB28" s="671"/>
      <c r="EC28" s="683"/>
    </row>
    <row r="29" spans="2:133" ht="11.25" customHeight="1" x14ac:dyDescent="0.2">
      <c r="B29" s="653" t="s">
        <v>292</v>
      </c>
      <c r="C29" s="654"/>
      <c r="D29" s="654"/>
      <c r="E29" s="654"/>
      <c r="F29" s="654"/>
      <c r="G29" s="654"/>
      <c r="H29" s="654"/>
      <c r="I29" s="654"/>
      <c r="J29" s="654"/>
      <c r="K29" s="654"/>
      <c r="L29" s="654"/>
      <c r="M29" s="654"/>
      <c r="N29" s="654"/>
      <c r="O29" s="654"/>
      <c r="P29" s="654"/>
      <c r="Q29" s="655"/>
      <c r="R29" s="656">
        <v>29744</v>
      </c>
      <c r="S29" s="657"/>
      <c r="T29" s="657"/>
      <c r="U29" s="657"/>
      <c r="V29" s="657"/>
      <c r="W29" s="657"/>
      <c r="X29" s="657"/>
      <c r="Y29" s="658"/>
      <c r="Z29" s="694">
        <v>0.2</v>
      </c>
      <c r="AA29" s="694"/>
      <c r="AB29" s="694"/>
      <c r="AC29" s="694"/>
      <c r="AD29" s="695" t="s">
        <v>122</v>
      </c>
      <c r="AE29" s="695"/>
      <c r="AF29" s="695"/>
      <c r="AG29" s="695"/>
      <c r="AH29" s="695"/>
      <c r="AI29" s="695"/>
      <c r="AJ29" s="695"/>
      <c r="AK29" s="695"/>
      <c r="AL29" s="659" t="s">
        <v>122</v>
      </c>
      <c r="AM29" s="660"/>
      <c r="AN29" s="660"/>
      <c r="AO29" s="696"/>
      <c r="AP29" s="637"/>
      <c r="AQ29" s="638"/>
      <c r="AR29" s="638"/>
      <c r="AS29" s="638"/>
      <c r="AT29" s="638"/>
      <c r="AU29" s="638"/>
      <c r="AV29" s="638"/>
      <c r="AW29" s="638"/>
      <c r="AX29" s="638"/>
      <c r="AY29" s="638"/>
      <c r="AZ29" s="638"/>
      <c r="BA29" s="638"/>
      <c r="BB29" s="638"/>
      <c r="BC29" s="638"/>
      <c r="BD29" s="638"/>
      <c r="BE29" s="638"/>
      <c r="BF29" s="639"/>
      <c r="BG29" s="656"/>
      <c r="BH29" s="657"/>
      <c r="BI29" s="657"/>
      <c r="BJ29" s="657"/>
      <c r="BK29" s="657"/>
      <c r="BL29" s="657"/>
      <c r="BM29" s="657"/>
      <c r="BN29" s="658"/>
      <c r="BO29" s="694"/>
      <c r="BP29" s="694"/>
      <c r="BQ29" s="694"/>
      <c r="BR29" s="694"/>
      <c r="BS29" s="695"/>
      <c r="BT29" s="695"/>
      <c r="BU29" s="695"/>
      <c r="BV29" s="695"/>
      <c r="BW29" s="695"/>
      <c r="BX29" s="695"/>
      <c r="BY29" s="695"/>
      <c r="BZ29" s="695"/>
      <c r="CA29" s="695"/>
      <c r="CB29" s="733"/>
      <c r="CD29" s="675" t="s">
        <v>293</v>
      </c>
      <c r="CE29" s="676"/>
      <c r="CF29" s="653" t="s">
        <v>66</v>
      </c>
      <c r="CG29" s="654"/>
      <c r="CH29" s="654"/>
      <c r="CI29" s="654"/>
      <c r="CJ29" s="654"/>
      <c r="CK29" s="654"/>
      <c r="CL29" s="654"/>
      <c r="CM29" s="654"/>
      <c r="CN29" s="654"/>
      <c r="CO29" s="654"/>
      <c r="CP29" s="654"/>
      <c r="CQ29" s="655"/>
      <c r="CR29" s="656">
        <v>1055541</v>
      </c>
      <c r="CS29" s="669"/>
      <c r="CT29" s="669"/>
      <c r="CU29" s="669"/>
      <c r="CV29" s="669"/>
      <c r="CW29" s="669"/>
      <c r="CX29" s="669"/>
      <c r="CY29" s="670"/>
      <c r="CZ29" s="659">
        <v>6.3</v>
      </c>
      <c r="DA29" s="671"/>
      <c r="DB29" s="671"/>
      <c r="DC29" s="672"/>
      <c r="DD29" s="662">
        <v>1019314</v>
      </c>
      <c r="DE29" s="669"/>
      <c r="DF29" s="669"/>
      <c r="DG29" s="669"/>
      <c r="DH29" s="669"/>
      <c r="DI29" s="669"/>
      <c r="DJ29" s="669"/>
      <c r="DK29" s="670"/>
      <c r="DL29" s="662">
        <v>1019314</v>
      </c>
      <c r="DM29" s="669"/>
      <c r="DN29" s="669"/>
      <c r="DO29" s="669"/>
      <c r="DP29" s="669"/>
      <c r="DQ29" s="669"/>
      <c r="DR29" s="669"/>
      <c r="DS29" s="669"/>
      <c r="DT29" s="669"/>
      <c r="DU29" s="669"/>
      <c r="DV29" s="670"/>
      <c r="DW29" s="659">
        <v>14.2</v>
      </c>
      <c r="DX29" s="671"/>
      <c r="DY29" s="671"/>
      <c r="DZ29" s="671"/>
      <c r="EA29" s="671"/>
      <c r="EB29" s="671"/>
      <c r="EC29" s="683"/>
    </row>
    <row r="30" spans="2:133" ht="11.25" customHeight="1" x14ac:dyDescent="0.2">
      <c r="B30" s="653" t="s">
        <v>294</v>
      </c>
      <c r="C30" s="654"/>
      <c r="D30" s="654"/>
      <c r="E30" s="654"/>
      <c r="F30" s="654"/>
      <c r="G30" s="654"/>
      <c r="H30" s="654"/>
      <c r="I30" s="654"/>
      <c r="J30" s="654"/>
      <c r="K30" s="654"/>
      <c r="L30" s="654"/>
      <c r="M30" s="654"/>
      <c r="N30" s="654"/>
      <c r="O30" s="654"/>
      <c r="P30" s="654"/>
      <c r="Q30" s="655"/>
      <c r="R30" s="656">
        <v>2395033</v>
      </c>
      <c r="S30" s="657"/>
      <c r="T30" s="657"/>
      <c r="U30" s="657"/>
      <c r="V30" s="657"/>
      <c r="W30" s="657"/>
      <c r="X30" s="657"/>
      <c r="Y30" s="658"/>
      <c r="Z30" s="694">
        <v>13.9</v>
      </c>
      <c r="AA30" s="694"/>
      <c r="AB30" s="694"/>
      <c r="AC30" s="694"/>
      <c r="AD30" s="695" t="s">
        <v>122</v>
      </c>
      <c r="AE30" s="695"/>
      <c r="AF30" s="695"/>
      <c r="AG30" s="695"/>
      <c r="AH30" s="695"/>
      <c r="AI30" s="695"/>
      <c r="AJ30" s="695"/>
      <c r="AK30" s="695"/>
      <c r="AL30" s="659" t="s">
        <v>122</v>
      </c>
      <c r="AM30" s="660"/>
      <c r="AN30" s="660"/>
      <c r="AO30" s="696"/>
      <c r="AP30" s="708" t="s">
        <v>212</v>
      </c>
      <c r="AQ30" s="709"/>
      <c r="AR30" s="709"/>
      <c r="AS30" s="709"/>
      <c r="AT30" s="709"/>
      <c r="AU30" s="709"/>
      <c r="AV30" s="709"/>
      <c r="AW30" s="709"/>
      <c r="AX30" s="709"/>
      <c r="AY30" s="709"/>
      <c r="AZ30" s="709"/>
      <c r="BA30" s="709"/>
      <c r="BB30" s="709"/>
      <c r="BC30" s="709"/>
      <c r="BD30" s="709"/>
      <c r="BE30" s="709"/>
      <c r="BF30" s="710"/>
      <c r="BG30" s="708" t="s">
        <v>295</v>
      </c>
      <c r="BH30" s="731"/>
      <c r="BI30" s="731"/>
      <c r="BJ30" s="731"/>
      <c r="BK30" s="731"/>
      <c r="BL30" s="731"/>
      <c r="BM30" s="731"/>
      <c r="BN30" s="731"/>
      <c r="BO30" s="731"/>
      <c r="BP30" s="731"/>
      <c r="BQ30" s="732"/>
      <c r="BR30" s="708" t="s">
        <v>296</v>
      </c>
      <c r="BS30" s="731"/>
      <c r="BT30" s="731"/>
      <c r="BU30" s="731"/>
      <c r="BV30" s="731"/>
      <c r="BW30" s="731"/>
      <c r="BX30" s="731"/>
      <c r="BY30" s="731"/>
      <c r="BZ30" s="731"/>
      <c r="CA30" s="731"/>
      <c r="CB30" s="732"/>
      <c r="CD30" s="677"/>
      <c r="CE30" s="678"/>
      <c r="CF30" s="653" t="s">
        <v>297</v>
      </c>
      <c r="CG30" s="654"/>
      <c r="CH30" s="654"/>
      <c r="CI30" s="654"/>
      <c r="CJ30" s="654"/>
      <c r="CK30" s="654"/>
      <c r="CL30" s="654"/>
      <c r="CM30" s="654"/>
      <c r="CN30" s="654"/>
      <c r="CO30" s="654"/>
      <c r="CP30" s="654"/>
      <c r="CQ30" s="655"/>
      <c r="CR30" s="656">
        <v>1009869</v>
      </c>
      <c r="CS30" s="657"/>
      <c r="CT30" s="657"/>
      <c r="CU30" s="657"/>
      <c r="CV30" s="657"/>
      <c r="CW30" s="657"/>
      <c r="CX30" s="657"/>
      <c r="CY30" s="658"/>
      <c r="CZ30" s="659">
        <v>6</v>
      </c>
      <c r="DA30" s="671"/>
      <c r="DB30" s="671"/>
      <c r="DC30" s="672"/>
      <c r="DD30" s="662">
        <v>980400</v>
      </c>
      <c r="DE30" s="657"/>
      <c r="DF30" s="657"/>
      <c r="DG30" s="657"/>
      <c r="DH30" s="657"/>
      <c r="DI30" s="657"/>
      <c r="DJ30" s="657"/>
      <c r="DK30" s="658"/>
      <c r="DL30" s="662">
        <v>980400</v>
      </c>
      <c r="DM30" s="657"/>
      <c r="DN30" s="657"/>
      <c r="DO30" s="657"/>
      <c r="DP30" s="657"/>
      <c r="DQ30" s="657"/>
      <c r="DR30" s="657"/>
      <c r="DS30" s="657"/>
      <c r="DT30" s="657"/>
      <c r="DU30" s="657"/>
      <c r="DV30" s="658"/>
      <c r="DW30" s="659">
        <v>13.7</v>
      </c>
      <c r="DX30" s="671"/>
      <c r="DY30" s="671"/>
      <c r="DZ30" s="671"/>
      <c r="EA30" s="671"/>
      <c r="EB30" s="671"/>
      <c r="EC30" s="683"/>
    </row>
    <row r="31" spans="2:133" ht="11.25" customHeight="1" x14ac:dyDescent="0.2">
      <c r="B31" s="723" t="s">
        <v>298</v>
      </c>
      <c r="C31" s="724"/>
      <c r="D31" s="724"/>
      <c r="E31" s="724"/>
      <c r="F31" s="724"/>
      <c r="G31" s="724"/>
      <c r="H31" s="724"/>
      <c r="I31" s="724"/>
      <c r="J31" s="724"/>
      <c r="K31" s="724"/>
      <c r="L31" s="724"/>
      <c r="M31" s="724"/>
      <c r="N31" s="724"/>
      <c r="O31" s="724"/>
      <c r="P31" s="724"/>
      <c r="Q31" s="725"/>
      <c r="R31" s="656">
        <v>24521</v>
      </c>
      <c r="S31" s="657"/>
      <c r="T31" s="657"/>
      <c r="U31" s="657"/>
      <c r="V31" s="657"/>
      <c r="W31" s="657"/>
      <c r="X31" s="657"/>
      <c r="Y31" s="658"/>
      <c r="Z31" s="694">
        <v>0.1</v>
      </c>
      <c r="AA31" s="694"/>
      <c r="AB31" s="694"/>
      <c r="AC31" s="694"/>
      <c r="AD31" s="695">
        <v>24521</v>
      </c>
      <c r="AE31" s="695"/>
      <c r="AF31" s="695"/>
      <c r="AG31" s="695"/>
      <c r="AH31" s="695"/>
      <c r="AI31" s="695"/>
      <c r="AJ31" s="695"/>
      <c r="AK31" s="695"/>
      <c r="AL31" s="659">
        <v>0.3</v>
      </c>
      <c r="AM31" s="660"/>
      <c r="AN31" s="660"/>
      <c r="AO31" s="696"/>
      <c r="AP31" s="726" t="s">
        <v>299</v>
      </c>
      <c r="AQ31" s="727"/>
      <c r="AR31" s="727"/>
      <c r="AS31" s="727"/>
      <c r="AT31" s="728" t="s">
        <v>300</v>
      </c>
      <c r="AU31" s="200"/>
      <c r="AV31" s="200"/>
      <c r="AW31" s="200"/>
      <c r="AX31" s="714" t="s">
        <v>178</v>
      </c>
      <c r="AY31" s="715"/>
      <c r="AZ31" s="715"/>
      <c r="BA31" s="715"/>
      <c r="BB31" s="715"/>
      <c r="BC31" s="715"/>
      <c r="BD31" s="715"/>
      <c r="BE31" s="715"/>
      <c r="BF31" s="716"/>
      <c r="BG31" s="718">
        <v>98.6</v>
      </c>
      <c r="BH31" s="719"/>
      <c r="BI31" s="719"/>
      <c r="BJ31" s="719"/>
      <c r="BK31" s="719"/>
      <c r="BL31" s="719"/>
      <c r="BM31" s="720">
        <v>95</v>
      </c>
      <c r="BN31" s="719"/>
      <c r="BO31" s="719"/>
      <c r="BP31" s="719"/>
      <c r="BQ31" s="721"/>
      <c r="BR31" s="718">
        <v>98.5</v>
      </c>
      <c r="BS31" s="719"/>
      <c r="BT31" s="719"/>
      <c r="BU31" s="719"/>
      <c r="BV31" s="719"/>
      <c r="BW31" s="719"/>
      <c r="BX31" s="720">
        <v>95.1</v>
      </c>
      <c r="BY31" s="719"/>
      <c r="BZ31" s="719"/>
      <c r="CA31" s="719"/>
      <c r="CB31" s="721"/>
      <c r="CD31" s="677"/>
      <c r="CE31" s="678"/>
      <c r="CF31" s="653" t="s">
        <v>301</v>
      </c>
      <c r="CG31" s="654"/>
      <c r="CH31" s="654"/>
      <c r="CI31" s="654"/>
      <c r="CJ31" s="654"/>
      <c r="CK31" s="654"/>
      <c r="CL31" s="654"/>
      <c r="CM31" s="654"/>
      <c r="CN31" s="654"/>
      <c r="CO31" s="654"/>
      <c r="CP31" s="654"/>
      <c r="CQ31" s="655"/>
      <c r="CR31" s="656">
        <v>45672</v>
      </c>
      <c r="CS31" s="669"/>
      <c r="CT31" s="669"/>
      <c r="CU31" s="669"/>
      <c r="CV31" s="669"/>
      <c r="CW31" s="669"/>
      <c r="CX31" s="669"/>
      <c r="CY31" s="670"/>
      <c r="CZ31" s="659">
        <v>0.3</v>
      </c>
      <c r="DA31" s="671"/>
      <c r="DB31" s="671"/>
      <c r="DC31" s="672"/>
      <c r="DD31" s="662">
        <v>38914</v>
      </c>
      <c r="DE31" s="669"/>
      <c r="DF31" s="669"/>
      <c r="DG31" s="669"/>
      <c r="DH31" s="669"/>
      <c r="DI31" s="669"/>
      <c r="DJ31" s="669"/>
      <c r="DK31" s="670"/>
      <c r="DL31" s="662">
        <v>38914</v>
      </c>
      <c r="DM31" s="669"/>
      <c r="DN31" s="669"/>
      <c r="DO31" s="669"/>
      <c r="DP31" s="669"/>
      <c r="DQ31" s="669"/>
      <c r="DR31" s="669"/>
      <c r="DS31" s="669"/>
      <c r="DT31" s="669"/>
      <c r="DU31" s="669"/>
      <c r="DV31" s="670"/>
      <c r="DW31" s="659">
        <v>0.5</v>
      </c>
      <c r="DX31" s="671"/>
      <c r="DY31" s="671"/>
      <c r="DZ31" s="671"/>
      <c r="EA31" s="671"/>
      <c r="EB31" s="671"/>
      <c r="EC31" s="683"/>
    </row>
    <row r="32" spans="2:133" ht="11.25" customHeight="1" x14ac:dyDescent="0.2">
      <c r="B32" s="653" t="s">
        <v>302</v>
      </c>
      <c r="C32" s="654"/>
      <c r="D32" s="654"/>
      <c r="E32" s="654"/>
      <c r="F32" s="654"/>
      <c r="G32" s="654"/>
      <c r="H32" s="654"/>
      <c r="I32" s="654"/>
      <c r="J32" s="654"/>
      <c r="K32" s="654"/>
      <c r="L32" s="654"/>
      <c r="M32" s="654"/>
      <c r="N32" s="654"/>
      <c r="O32" s="654"/>
      <c r="P32" s="654"/>
      <c r="Q32" s="655"/>
      <c r="R32" s="656">
        <v>1404846</v>
      </c>
      <c r="S32" s="657"/>
      <c r="T32" s="657"/>
      <c r="U32" s="657"/>
      <c r="V32" s="657"/>
      <c r="W32" s="657"/>
      <c r="X32" s="657"/>
      <c r="Y32" s="658"/>
      <c r="Z32" s="694">
        <v>8.1</v>
      </c>
      <c r="AA32" s="694"/>
      <c r="AB32" s="694"/>
      <c r="AC32" s="694"/>
      <c r="AD32" s="695" t="s">
        <v>122</v>
      </c>
      <c r="AE32" s="695"/>
      <c r="AF32" s="695"/>
      <c r="AG32" s="695"/>
      <c r="AH32" s="695"/>
      <c r="AI32" s="695"/>
      <c r="AJ32" s="695"/>
      <c r="AK32" s="695"/>
      <c r="AL32" s="659" t="s">
        <v>122</v>
      </c>
      <c r="AM32" s="660"/>
      <c r="AN32" s="660"/>
      <c r="AO32" s="696"/>
      <c r="AP32" s="697"/>
      <c r="AQ32" s="698"/>
      <c r="AR32" s="698"/>
      <c r="AS32" s="698"/>
      <c r="AT32" s="729"/>
      <c r="AU32" s="196" t="s">
        <v>303</v>
      </c>
      <c r="AX32" s="653" t="s">
        <v>304</v>
      </c>
      <c r="AY32" s="654"/>
      <c r="AZ32" s="654"/>
      <c r="BA32" s="654"/>
      <c r="BB32" s="654"/>
      <c r="BC32" s="654"/>
      <c r="BD32" s="654"/>
      <c r="BE32" s="654"/>
      <c r="BF32" s="655"/>
      <c r="BG32" s="722">
        <v>99.1</v>
      </c>
      <c r="BH32" s="669"/>
      <c r="BI32" s="669"/>
      <c r="BJ32" s="669"/>
      <c r="BK32" s="669"/>
      <c r="BL32" s="669"/>
      <c r="BM32" s="660">
        <v>97.1</v>
      </c>
      <c r="BN32" s="669"/>
      <c r="BO32" s="669"/>
      <c r="BP32" s="669"/>
      <c r="BQ32" s="692"/>
      <c r="BR32" s="722">
        <v>98.8</v>
      </c>
      <c r="BS32" s="669"/>
      <c r="BT32" s="669"/>
      <c r="BU32" s="669"/>
      <c r="BV32" s="669"/>
      <c r="BW32" s="669"/>
      <c r="BX32" s="660">
        <v>97.3</v>
      </c>
      <c r="BY32" s="669"/>
      <c r="BZ32" s="669"/>
      <c r="CA32" s="669"/>
      <c r="CB32" s="692"/>
      <c r="CD32" s="679"/>
      <c r="CE32" s="680"/>
      <c r="CF32" s="653" t="s">
        <v>305</v>
      </c>
      <c r="CG32" s="654"/>
      <c r="CH32" s="654"/>
      <c r="CI32" s="654"/>
      <c r="CJ32" s="654"/>
      <c r="CK32" s="654"/>
      <c r="CL32" s="654"/>
      <c r="CM32" s="654"/>
      <c r="CN32" s="654"/>
      <c r="CO32" s="654"/>
      <c r="CP32" s="654"/>
      <c r="CQ32" s="655"/>
      <c r="CR32" s="656" t="s">
        <v>122</v>
      </c>
      <c r="CS32" s="657"/>
      <c r="CT32" s="657"/>
      <c r="CU32" s="657"/>
      <c r="CV32" s="657"/>
      <c r="CW32" s="657"/>
      <c r="CX32" s="657"/>
      <c r="CY32" s="658"/>
      <c r="CZ32" s="659" t="s">
        <v>122</v>
      </c>
      <c r="DA32" s="671"/>
      <c r="DB32" s="671"/>
      <c r="DC32" s="672"/>
      <c r="DD32" s="662" t="s">
        <v>122</v>
      </c>
      <c r="DE32" s="657"/>
      <c r="DF32" s="657"/>
      <c r="DG32" s="657"/>
      <c r="DH32" s="657"/>
      <c r="DI32" s="657"/>
      <c r="DJ32" s="657"/>
      <c r="DK32" s="658"/>
      <c r="DL32" s="662" t="s">
        <v>122</v>
      </c>
      <c r="DM32" s="657"/>
      <c r="DN32" s="657"/>
      <c r="DO32" s="657"/>
      <c r="DP32" s="657"/>
      <c r="DQ32" s="657"/>
      <c r="DR32" s="657"/>
      <c r="DS32" s="657"/>
      <c r="DT32" s="657"/>
      <c r="DU32" s="657"/>
      <c r="DV32" s="658"/>
      <c r="DW32" s="659" t="s">
        <v>122</v>
      </c>
      <c r="DX32" s="671"/>
      <c r="DY32" s="671"/>
      <c r="DZ32" s="671"/>
      <c r="EA32" s="671"/>
      <c r="EB32" s="671"/>
      <c r="EC32" s="683"/>
    </row>
    <row r="33" spans="2:133" ht="11.25" customHeight="1" x14ac:dyDescent="0.2">
      <c r="B33" s="653" t="s">
        <v>306</v>
      </c>
      <c r="C33" s="654"/>
      <c r="D33" s="654"/>
      <c r="E33" s="654"/>
      <c r="F33" s="654"/>
      <c r="G33" s="654"/>
      <c r="H33" s="654"/>
      <c r="I33" s="654"/>
      <c r="J33" s="654"/>
      <c r="K33" s="654"/>
      <c r="L33" s="654"/>
      <c r="M33" s="654"/>
      <c r="N33" s="654"/>
      <c r="O33" s="654"/>
      <c r="P33" s="654"/>
      <c r="Q33" s="655"/>
      <c r="R33" s="656">
        <v>71829</v>
      </c>
      <c r="S33" s="657"/>
      <c r="T33" s="657"/>
      <c r="U33" s="657"/>
      <c r="V33" s="657"/>
      <c r="W33" s="657"/>
      <c r="X33" s="657"/>
      <c r="Y33" s="658"/>
      <c r="Z33" s="694">
        <v>0.4</v>
      </c>
      <c r="AA33" s="694"/>
      <c r="AB33" s="694"/>
      <c r="AC33" s="694"/>
      <c r="AD33" s="695">
        <v>4601</v>
      </c>
      <c r="AE33" s="695"/>
      <c r="AF33" s="695"/>
      <c r="AG33" s="695"/>
      <c r="AH33" s="695"/>
      <c r="AI33" s="695"/>
      <c r="AJ33" s="695"/>
      <c r="AK33" s="695"/>
      <c r="AL33" s="659">
        <v>0.1</v>
      </c>
      <c r="AM33" s="660"/>
      <c r="AN33" s="660"/>
      <c r="AO33" s="696"/>
      <c r="AP33" s="699"/>
      <c r="AQ33" s="700"/>
      <c r="AR33" s="700"/>
      <c r="AS33" s="700"/>
      <c r="AT33" s="730"/>
      <c r="AU33" s="201"/>
      <c r="AV33" s="201"/>
      <c r="AW33" s="201"/>
      <c r="AX33" s="637" t="s">
        <v>307</v>
      </c>
      <c r="AY33" s="638"/>
      <c r="AZ33" s="638"/>
      <c r="BA33" s="638"/>
      <c r="BB33" s="638"/>
      <c r="BC33" s="638"/>
      <c r="BD33" s="638"/>
      <c r="BE33" s="638"/>
      <c r="BF33" s="639"/>
      <c r="BG33" s="717">
        <v>98.2</v>
      </c>
      <c r="BH33" s="641"/>
      <c r="BI33" s="641"/>
      <c r="BJ33" s="641"/>
      <c r="BK33" s="641"/>
      <c r="BL33" s="641"/>
      <c r="BM33" s="687">
        <v>93.3</v>
      </c>
      <c r="BN33" s="641"/>
      <c r="BO33" s="641"/>
      <c r="BP33" s="641"/>
      <c r="BQ33" s="704"/>
      <c r="BR33" s="717">
        <v>98.2</v>
      </c>
      <c r="BS33" s="641"/>
      <c r="BT33" s="641"/>
      <c r="BU33" s="641"/>
      <c r="BV33" s="641"/>
      <c r="BW33" s="641"/>
      <c r="BX33" s="687">
        <v>93.2</v>
      </c>
      <c r="BY33" s="641"/>
      <c r="BZ33" s="641"/>
      <c r="CA33" s="641"/>
      <c r="CB33" s="704"/>
      <c r="CD33" s="653" t="s">
        <v>308</v>
      </c>
      <c r="CE33" s="654"/>
      <c r="CF33" s="654"/>
      <c r="CG33" s="654"/>
      <c r="CH33" s="654"/>
      <c r="CI33" s="654"/>
      <c r="CJ33" s="654"/>
      <c r="CK33" s="654"/>
      <c r="CL33" s="654"/>
      <c r="CM33" s="654"/>
      <c r="CN33" s="654"/>
      <c r="CO33" s="654"/>
      <c r="CP33" s="654"/>
      <c r="CQ33" s="655"/>
      <c r="CR33" s="656">
        <v>7316003</v>
      </c>
      <c r="CS33" s="669"/>
      <c r="CT33" s="669"/>
      <c r="CU33" s="669"/>
      <c r="CV33" s="669"/>
      <c r="CW33" s="669"/>
      <c r="CX33" s="669"/>
      <c r="CY33" s="670"/>
      <c r="CZ33" s="659">
        <v>43.6</v>
      </c>
      <c r="DA33" s="671"/>
      <c r="DB33" s="671"/>
      <c r="DC33" s="672"/>
      <c r="DD33" s="662">
        <v>4425854</v>
      </c>
      <c r="DE33" s="669"/>
      <c r="DF33" s="669"/>
      <c r="DG33" s="669"/>
      <c r="DH33" s="669"/>
      <c r="DI33" s="669"/>
      <c r="DJ33" s="669"/>
      <c r="DK33" s="670"/>
      <c r="DL33" s="662">
        <v>2962515</v>
      </c>
      <c r="DM33" s="669"/>
      <c r="DN33" s="669"/>
      <c r="DO33" s="669"/>
      <c r="DP33" s="669"/>
      <c r="DQ33" s="669"/>
      <c r="DR33" s="669"/>
      <c r="DS33" s="669"/>
      <c r="DT33" s="669"/>
      <c r="DU33" s="669"/>
      <c r="DV33" s="670"/>
      <c r="DW33" s="659">
        <v>41.3</v>
      </c>
      <c r="DX33" s="671"/>
      <c r="DY33" s="671"/>
      <c r="DZ33" s="671"/>
      <c r="EA33" s="671"/>
      <c r="EB33" s="671"/>
      <c r="EC33" s="683"/>
    </row>
    <row r="34" spans="2:133" ht="11.25" customHeight="1" x14ac:dyDescent="0.2">
      <c r="B34" s="653" t="s">
        <v>309</v>
      </c>
      <c r="C34" s="654"/>
      <c r="D34" s="654"/>
      <c r="E34" s="654"/>
      <c r="F34" s="654"/>
      <c r="G34" s="654"/>
      <c r="H34" s="654"/>
      <c r="I34" s="654"/>
      <c r="J34" s="654"/>
      <c r="K34" s="654"/>
      <c r="L34" s="654"/>
      <c r="M34" s="654"/>
      <c r="N34" s="654"/>
      <c r="O34" s="654"/>
      <c r="P34" s="654"/>
      <c r="Q34" s="655"/>
      <c r="R34" s="656">
        <v>1196920</v>
      </c>
      <c r="S34" s="657"/>
      <c r="T34" s="657"/>
      <c r="U34" s="657"/>
      <c r="V34" s="657"/>
      <c r="W34" s="657"/>
      <c r="X34" s="657"/>
      <c r="Y34" s="658"/>
      <c r="Z34" s="694">
        <v>6.9</v>
      </c>
      <c r="AA34" s="694"/>
      <c r="AB34" s="694"/>
      <c r="AC34" s="694"/>
      <c r="AD34" s="695" t="s">
        <v>122</v>
      </c>
      <c r="AE34" s="695"/>
      <c r="AF34" s="695"/>
      <c r="AG34" s="695"/>
      <c r="AH34" s="695"/>
      <c r="AI34" s="695"/>
      <c r="AJ34" s="695"/>
      <c r="AK34" s="695"/>
      <c r="AL34" s="659" t="s">
        <v>122</v>
      </c>
      <c r="AM34" s="660"/>
      <c r="AN34" s="660"/>
      <c r="AO34" s="696"/>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53" t="s">
        <v>310</v>
      </c>
      <c r="CE34" s="654"/>
      <c r="CF34" s="654"/>
      <c r="CG34" s="654"/>
      <c r="CH34" s="654"/>
      <c r="CI34" s="654"/>
      <c r="CJ34" s="654"/>
      <c r="CK34" s="654"/>
      <c r="CL34" s="654"/>
      <c r="CM34" s="654"/>
      <c r="CN34" s="654"/>
      <c r="CO34" s="654"/>
      <c r="CP34" s="654"/>
      <c r="CQ34" s="655"/>
      <c r="CR34" s="656">
        <v>2165591</v>
      </c>
      <c r="CS34" s="657"/>
      <c r="CT34" s="657"/>
      <c r="CU34" s="657"/>
      <c r="CV34" s="657"/>
      <c r="CW34" s="657"/>
      <c r="CX34" s="657"/>
      <c r="CY34" s="658"/>
      <c r="CZ34" s="659">
        <v>12.9</v>
      </c>
      <c r="DA34" s="671"/>
      <c r="DB34" s="671"/>
      <c r="DC34" s="672"/>
      <c r="DD34" s="662">
        <v>1318166</v>
      </c>
      <c r="DE34" s="657"/>
      <c r="DF34" s="657"/>
      <c r="DG34" s="657"/>
      <c r="DH34" s="657"/>
      <c r="DI34" s="657"/>
      <c r="DJ34" s="657"/>
      <c r="DK34" s="658"/>
      <c r="DL34" s="662">
        <v>1046116</v>
      </c>
      <c r="DM34" s="657"/>
      <c r="DN34" s="657"/>
      <c r="DO34" s="657"/>
      <c r="DP34" s="657"/>
      <c r="DQ34" s="657"/>
      <c r="DR34" s="657"/>
      <c r="DS34" s="657"/>
      <c r="DT34" s="657"/>
      <c r="DU34" s="657"/>
      <c r="DV34" s="658"/>
      <c r="DW34" s="659">
        <v>14.6</v>
      </c>
      <c r="DX34" s="671"/>
      <c r="DY34" s="671"/>
      <c r="DZ34" s="671"/>
      <c r="EA34" s="671"/>
      <c r="EB34" s="671"/>
      <c r="EC34" s="683"/>
    </row>
    <row r="35" spans="2:133" ht="11.25" customHeight="1" x14ac:dyDescent="0.2">
      <c r="B35" s="653" t="s">
        <v>311</v>
      </c>
      <c r="C35" s="654"/>
      <c r="D35" s="654"/>
      <c r="E35" s="654"/>
      <c r="F35" s="654"/>
      <c r="G35" s="654"/>
      <c r="H35" s="654"/>
      <c r="I35" s="654"/>
      <c r="J35" s="654"/>
      <c r="K35" s="654"/>
      <c r="L35" s="654"/>
      <c r="M35" s="654"/>
      <c r="N35" s="654"/>
      <c r="O35" s="654"/>
      <c r="P35" s="654"/>
      <c r="Q35" s="655"/>
      <c r="R35" s="656">
        <v>1639071</v>
      </c>
      <c r="S35" s="657"/>
      <c r="T35" s="657"/>
      <c r="U35" s="657"/>
      <c r="V35" s="657"/>
      <c r="W35" s="657"/>
      <c r="X35" s="657"/>
      <c r="Y35" s="658"/>
      <c r="Z35" s="694">
        <v>9.5</v>
      </c>
      <c r="AA35" s="694"/>
      <c r="AB35" s="694"/>
      <c r="AC35" s="694"/>
      <c r="AD35" s="695" t="s">
        <v>122</v>
      </c>
      <c r="AE35" s="695"/>
      <c r="AF35" s="695"/>
      <c r="AG35" s="695"/>
      <c r="AH35" s="695"/>
      <c r="AI35" s="695"/>
      <c r="AJ35" s="695"/>
      <c r="AK35" s="695"/>
      <c r="AL35" s="659" t="s">
        <v>122</v>
      </c>
      <c r="AM35" s="660"/>
      <c r="AN35" s="660"/>
      <c r="AO35" s="696"/>
      <c r="AP35" s="206"/>
      <c r="AQ35" s="708" t="s">
        <v>312</v>
      </c>
      <c r="AR35" s="709"/>
      <c r="AS35" s="709"/>
      <c r="AT35" s="709"/>
      <c r="AU35" s="709"/>
      <c r="AV35" s="709"/>
      <c r="AW35" s="709"/>
      <c r="AX35" s="709"/>
      <c r="AY35" s="709"/>
      <c r="AZ35" s="709"/>
      <c r="BA35" s="709"/>
      <c r="BB35" s="709"/>
      <c r="BC35" s="709"/>
      <c r="BD35" s="709"/>
      <c r="BE35" s="709"/>
      <c r="BF35" s="710"/>
      <c r="BG35" s="708" t="s">
        <v>313</v>
      </c>
      <c r="BH35" s="709"/>
      <c r="BI35" s="709"/>
      <c r="BJ35" s="709"/>
      <c r="BK35" s="709"/>
      <c r="BL35" s="709"/>
      <c r="BM35" s="709"/>
      <c r="BN35" s="709"/>
      <c r="BO35" s="709"/>
      <c r="BP35" s="709"/>
      <c r="BQ35" s="709"/>
      <c r="BR35" s="709"/>
      <c r="BS35" s="709"/>
      <c r="BT35" s="709"/>
      <c r="BU35" s="709"/>
      <c r="BV35" s="709"/>
      <c r="BW35" s="709"/>
      <c r="BX35" s="709"/>
      <c r="BY35" s="709"/>
      <c r="BZ35" s="709"/>
      <c r="CA35" s="709"/>
      <c r="CB35" s="710"/>
      <c r="CD35" s="653" t="s">
        <v>314</v>
      </c>
      <c r="CE35" s="654"/>
      <c r="CF35" s="654"/>
      <c r="CG35" s="654"/>
      <c r="CH35" s="654"/>
      <c r="CI35" s="654"/>
      <c r="CJ35" s="654"/>
      <c r="CK35" s="654"/>
      <c r="CL35" s="654"/>
      <c r="CM35" s="654"/>
      <c r="CN35" s="654"/>
      <c r="CO35" s="654"/>
      <c r="CP35" s="654"/>
      <c r="CQ35" s="655"/>
      <c r="CR35" s="656">
        <v>113794</v>
      </c>
      <c r="CS35" s="669"/>
      <c r="CT35" s="669"/>
      <c r="CU35" s="669"/>
      <c r="CV35" s="669"/>
      <c r="CW35" s="669"/>
      <c r="CX35" s="669"/>
      <c r="CY35" s="670"/>
      <c r="CZ35" s="659">
        <v>0.7</v>
      </c>
      <c r="DA35" s="671"/>
      <c r="DB35" s="671"/>
      <c r="DC35" s="672"/>
      <c r="DD35" s="662">
        <v>51412</v>
      </c>
      <c r="DE35" s="669"/>
      <c r="DF35" s="669"/>
      <c r="DG35" s="669"/>
      <c r="DH35" s="669"/>
      <c r="DI35" s="669"/>
      <c r="DJ35" s="669"/>
      <c r="DK35" s="670"/>
      <c r="DL35" s="662">
        <v>51412</v>
      </c>
      <c r="DM35" s="669"/>
      <c r="DN35" s="669"/>
      <c r="DO35" s="669"/>
      <c r="DP35" s="669"/>
      <c r="DQ35" s="669"/>
      <c r="DR35" s="669"/>
      <c r="DS35" s="669"/>
      <c r="DT35" s="669"/>
      <c r="DU35" s="669"/>
      <c r="DV35" s="670"/>
      <c r="DW35" s="659">
        <v>0.7</v>
      </c>
      <c r="DX35" s="671"/>
      <c r="DY35" s="671"/>
      <c r="DZ35" s="671"/>
      <c r="EA35" s="671"/>
      <c r="EB35" s="671"/>
      <c r="EC35" s="683"/>
    </row>
    <row r="36" spans="2:133" ht="11.25" customHeight="1" x14ac:dyDescent="0.2">
      <c r="B36" s="653" t="s">
        <v>315</v>
      </c>
      <c r="C36" s="654"/>
      <c r="D36" s="654"/>
      <c r="E36" s="654"/>
      <c r="F36" s="654"/>
      <c r="G36" s="654"/>
      <c r="H36" s="654"/>
      <c r="I36" s="654"/>
      <c r="J36" s="654"/>
      <c r="K36" s="654"/>
      <c r="L36" s="654"/>
      <c r="M36" s="654"/>
      <c r="N36" s="654"/>
      <c r="O36" s="654"/>
      <c r="P36" s="654"/>
      <c r="Q36" s="655"/>
      <c r="R36" s="656">
        <v>515525</v>
      </c>
      <c r="S36" s="657"/>
      <c r="T36" s="657"/>
      <c r="U36" s="657"/>
      <c r="V36" s="657"/>
      <c r="W36" s="657"/>
      <c r="X36" s="657"/>
      <c r="Y36" s="658"/>
      <c r="Z36" s="694">
        <v>3</v>
      </c>
      <c r="AA36" s="694"/>
      <c r="AB36" s="694"/>
      <c r="AC36" s="694"/>
      <c r="AD36" s="695" t="s">
        <v>122</v>
      </c>
      <c r="AE36" s="695"/>
      <c r="AF36" s="695"/>
      <c r="AG36" s="695"/>
      <c r="AH36" s="695"/>
      <c r="AI36" s="695"/>
      <c r="AJ36" s="695"/>
      <c r="AK36" s="695"/>
      <c r="AL36" s="659" t="s">
        <v>122</v>
      </c>
      <c r="AM36" s="660"/>
      <c r="AN36" s="660"/>
      <c r="AO36" s="696"/>
      <c r="AP36" s="206"/>
      <c r="AQ36" s="705" t="s">
        <v>316</v>
      </c>
      <c r="AR36" s="706"/>
      <c r="AS36" s="706"/>
      <c r="AT36" s="706"/>
      <c r="AU36" s="706"/>
      <c r="AV36" s="706"/>
      <c r="AW36" s="706"/>
      <c r="AX36" s="706"/>
      <c r="AY36" s="707"/>
      <c r="AZ36" s="711">
        <v>1927962</v>
      </c>
      <c r="BA36" s="712"/>
      <c r="BB36" s="712"/>
      <c r="BC36" s="712"/>
      <c r="BD36" s="712"/>
      <c r="BE36" s="712"/>
      <c r="BF36" s="713"/>
      <c r="BG36" s="714" t="s">
        <v>317</v>
      </c>
      <c r="BH36" s="715"/>
      <c r="BI36" s="715"/>
      <c r="BJ36" s="715"/>
      <c r="BK36" s="715"/>
      <c r="BL36" s="715"/>
      <c r="BM36" s="715"/>
      <c r="BN36" s="715"/>
      <c r="BO36" s="715"/>
      <c r="BP36" s="715"/>
      <c r="BQ36" s="715"/>
      <c r="BR36" s="715"/>
      <c r="BS36" s="715"/>
      <c r="BT36" s="715"/>
      <c r="BU36" s="716"/>
      <c r="BV36" s="711">
        <v>57517</v>
      </c>
      <c r="BW36" s="712"/>
      <c r="BX36" s="712"/>
      <c r="BY36" s="712"/>
      <c r="BZ36" s="712"/>
      <c r="CA36" s="712"/>
      <c r="CB36" s="713"/>
      <c r="CD36" s="653" t="s">
        <v>318</v>
      </c>
      <c r="CE36" s="654"/>
      <c r="CF36" s="654"/>
      <c r="CG36" s="654"/>
      <c r="CH36" s="654"/>
      <c r="CI36" s="654"/>
      <c r="CJ36" s="654"/>
      <c r="CK36" s="654"/>
      <c r="CL36" s="654"/>
      <c r="CM36" s="654"/>
      <c r="CN36" s="654"/>
      <c r="CO36" s="654"/>
      <c r="CP36" s="654"/>
      <c r="CQ36" s="655"/>
      <c r="CR36" s="656">
        <v>2453778</v>
      </c>
      <c r="CS36" s="657"/>
      <c r="CT36" s="657"/>
      <c r="CU36" s="657"/>
      <c r="CV36" s="657"/>
      <c r="CW36" s="657"/>
      <c r="CX36" s="657"/>
      <c r="CY36" s="658"/>
      <c r="CZ36" s="659">
        <v>14.6</v>
      </c>
      <c r="DA36" s="671"/>
      <c r="DB36" s="671"/>
      <c r="DC36" s="672"/>
      <c r="DD36" s="662">
        <v>1591392</v>
      </c>
      <c r="DE36" s="657"/>
      <c r="DF36" s="657"/>
      <c r="DG36" s="657"/>
      <c r="DH36" s="657"/>
      <c r="DI36" s="657"/>
      <c r="DJ36" s="657"/>
      <c r="DK36" s="658"/>
      <c r="DL36" s="662">
        <v>900539</v>
      </c>
      <c r="DM36" s="657"/>
      <c r="DN36" s="657"/>
      <c r="DO36" s="657"/>
      <c r="DP36" s="657"/>
      <c r="DQ36" s="657"/>
      <c r="DR36" s="657"/>
      <c r="DS36" s="657"/>
      <c r="DT36" s="657"/>
      <c r="DU36" s="657"/>
      <c r="DV36" s="658"/>
      <c r="DW36" s="659">
        <v>12.5</v>
      </c>
      <c r="DX36" s="671"/>
      <c r="DY36" s="671"/>
      <c r="DZ36" s="671"/>
      <c r="EA36" s="671"/>
      <c r="EB36" s="671"/>
      <c r="EC36" s="683"/>
    </row>
    <row r="37" spans="2:133" ht="11.25" customHeight="1" x14ac:dyDescent="0.2">
      <c r="B37" s="653" t="s">
        <v>319</v>
      </c>
      <c r="C37" s="654"/>
      <c r="D37" s="654"/>
      <c r="E37" s="654"/>
      <c r="F37" s="654"/>
      <c r="G37" s="654"/>
      <c r="H37" s="654"/>
      <c r="I37" s="654"/>
      <c r="J37" s="654"/>
      <c r="K37" s="654"/>
      <c r="L37" s="654"/>
      <c r="M37" s="654"/>
      <c r="N37" s="654"/>
      <c r="O37" s="654"/>
      <c r="P37" s="654"/>
      <c r="Q37" s="655"/>
      <c r="R37" s="656">
        <v>443536</v>
      </c>
      <c r="S37" s="657"/>
      <c r="T37" s="657"/>
      <c r="U37" s="657"/>
      <c r="V37" s="657"/>
      <c r="W37" s="657"/>
      <c r="X37" s="657"/>
      <c r="Y37" s="658"/>
      <c r="Z37" s="694">
        <v>2.6</v>
      </c>
      <c r="AA37" s="694"/>
      <c r="AB37" s="694"/>
      <c r="AC37" s="694"/>
      <c r="AD37" s="695">
        <v>1761</v>
      </c>
      <c r="AE37" s="695"/>
      <c r="AF37" s="695"/>
      <c r="AG37" s="695"/>
      <c r="AH37" s="695"/>
      <c r="AI37" s="695"/>
      <c r="AJ37" s="695"/>
      <c r="AK37" s="695"/>
      <c r="AL37" s="659">
        <v>0</v>
      </c>
      <c r="AM37" s="660"/>
      <c r="AN37" s="660"/>
      <c r="AO37" s="696"/>
      <c r="AQ37" s="689" t="s">
        <v>320</v>
      </c>
      <c r="AR37" s="690"/>
      <c r="AS37" s="690"/>
      <c r="AT37" s="690"/>
      <c r="AU37" s="690"/>
      <c r="AV37" s="690"/>
      <c r="AW37" s="690"/>
      <c r="AX37" s="690"/>
      <c r="AY37" s="691"/>
      <c r="AZ37" s="656">
        <v>466381</v>
      </c>
      <c r="BA37" s="657"/>
      <c r="BB37" s="657"/>
      <c r="BC37" s="657"/>
      <c r="BD37" s="669"/>
      <c r="BE37" s="669"/>
      <c r="BF37" s="692"/>
      <c r="BG37" s="653" t="s">
        <v>321</v>
      </c>
      <c r="BH37" s="654"/>
      <c r="BI37" s="654"/>
      <c r="BJ37" s="654"/>
      <c r="BK37" s="654"/>
      <c r="BL37" s="654"/>
      <c r="BM37" s="654"/>
      <c r="BN37" s="654"/>
      <c r="BO37" s="654"/>
      <c r="BP37" s="654"/>
      <c r="BQ37" s="654"/>
      <c r="BR37" s="654"/>
      <c r="BS37" s="654"/>
      <c r="BT37" s="654"/>
      <c r="BU37" s="655"/>
      <c r="BV37" s="656">
        <v>12630</v>
      </c>
      <c r="BW37" s="657"/>
      <c r="BX37" s="657"/>
      <c r="BY37" s="657"/>
      <c r="BZ37" s="657"/>
      <c r="CA37" s="657"/>
      <c r="CB37" s="693"/>
      <c r="CD37" s="653" t="s">
        <v>322</v>
      </c>
      <c r="CE37" s="654"/>
      <c r="CF37" s="654"/>
      <c r="CG37" s="654"/>
      <c r="CH37" s="654"/>
      <c r="CI37" s="654"/>
      <c r="CJ37" s="654"/>
      <c r="CK37" s="654"/>
      <c r="CL37" s="654"/>
      <c r="CM37" s="654"/>
      <c r="CN37" s="654"/>
      <c r="CO37" s="654"/>
      <c r="CP37" s="654"/>
      <c r="CQ37" s="655"/>
      <c r="CR37" s="656">
        <v>51182</v>
      </c>
      <c r="CS37" s="669"/>
      <c r="CT37" s="669"/>
      <c r="CU37" s="669"/>
      <c r="CV37" s="669"/>
      <c r="CW37" s="669"/>
      <c r="CX37" s="669"/>
      <c r="CY37" s="670"/>
      <c r="CZ37" s="659">
        <v>0.3</v>
      </c>
      <c r="DA37" s="671"/>
      <c r="DB37" s="671"/>
      <c r="DC37" s="672"/>
      <c r="DD37" s="662">
        <v>2992</v>
      </c>
      <c r="DE37" s="669"/>
      <c r="DF37" s="669"/>
      <c r="DG37" s="669"/>
      <c r="DH37" s="669"/>
      <c r="DI37" s="669"/>
      <c r="DJ37" s="669"/>
      <c r="DK37" s="670"/>
      <c r="DL37" s="662">
        <v>2356</v>
      </c>
      <c r="DM37" s="669"/>
      <c r="DN37" s="669"/>
      <c r="DO37" s="669"/>
      <c r="DP37" s="669"/>
      <c r="DQ37" s="669"/>
      <c r="DR37" s="669"/>
      <c r="DS37" s="669"/>
      <c r="DT37" s="669"/>
      <c r="DU37" s="669"/>
      <c r="DV37" s="670"/>
      <c r="DW37" s="659">
        <v>0</v>
      </c>
      <c r="DX37" s="671"/>
      <c r="DY37" s="671"/>
      <c r="DZ37" s="671"/>
      <c r="EA37" s="671"/>
      <c r="EB37" s="671"/>
      <c r="EC37" s="683"/>
    </row>
    <row r="38" spans="2:133" ht="11.25" customHeight="1" x14ac:dyDescent="0.2">
      <c r="B38" s="653" t="s">
        <v>323</v>
      </c>
      <c r="C38" s="654"/>
      <c r="D38" s="654"/>
      <c r="E38" s="654"/>
      <c r="F38" s="654"/>
      <c r="G38" s="654"/>
      <c r="H38" s="654"/>
      <c r="I38" s="654"/>
      <c r="J38" s="654"/>
      <c r="K38" s="654"/>
      <c r="L38" s="654"/>
      <c r="M38" s="654"/>
      <c r="N38" s="654"/>
      <c r="O38" s="654"/>
      <c r="P38" s="654"/>
      <c r="Q38" s="655"/>
      <c r="R38" s="656">
        <v>1501511</v>
      </c>
      <c r="S38" s="657"/>
      <c r="T38" s="657"/>
      <c r="U38" s="657"/>
      <c r="V38" s="657"/>
      <c r="W38" s="657"/>
      <c r="X38" s="657"/>
      <c r="Y38" s="658"/>
      <c r="Z38" s="694">
        <v>8.6999999999999993</v>
      </c>
      <c r="AA38" s="694"/>
      <c r="AB38" s="694"/>
      <c r="AC38" s="694"/>
      <c r="AD38" s="695" t="s">
        <v>122</v>
      </c>
      <c r="AE38" s="695"/>
      <c r="AF38" s="695"/>
      <c r="AG38" s="695"/>
      <c r="AH38" s="695"/>
      <c r="AI38" s="695"/>
      <c r="AJ38" s="695"/>
      <c r="AK38" s="695"/>
      <c r="AL38" s="659" t="s">
        <v>122</v>
      </c>
      <c r="AM38" s="660"/>
      <c r="AN38" s="660"/>
      <c r="AO38" s="696"/>
      <c r="AQ38" s="689" t="s">
        <v>324</v>
      </c>
      <c r="AR38" s="690"/>
      <c r="AS38" s="690"/>
      <c r="AT38" s="690"/>
      <c r="AU38" s="690"/>
      <c r="AV38" s="690"/>
      <c r="AW38" s="690"/>
      <c r="AX38" s="690"/>
      <c r="AY38" s="691"/>
      <c r="AZ38" s="656">
        <v>128078</v>
      </c>
      <c r="BA38" s="657"/>
      <c r="BB38" s="657"/>
      <c r="BC38" s="657"/>
      <c r="BD38" s="669"/>
      <c r="BE38" s="669"/>
      <c r="BF38" s="692"/>
      <c r="BG38" s="653" t="s">
        <v>325</v>
      </c>
      <c r="BH38" s="654"/>
      <c r="BI38" s="654"/>
      <c r="BJ38" s="654"/>
      <c r="BK38" s="654"/>
      <c r="BL38" s="654"/>
      <c r="BM38" s="654"/>
      <c r="BN38" s="654"/>
      <c r="BO38" s="654"/>
      <c r="BP38" s="654"/>
      <c r="BQ38" s="654"/>
      <c r="BR38" s="654"/>
      <c r="BS38" s="654"/>
      <c r="BT38" s="654"/>
      <c r="BU38" s="655"/>
      <c r="BV38" s="656">
        <v>2654</v>
      </c>
      <c r="BW38" s="657"/>
      <c r="BX38" s="657"/>
      <c r="BY38" s="657"/>
      <c r="BZ38" s="657"/>
      <c r="CA38" s="657"/>
      <c r="CB38" s="693"/>
      <c r="CD38" s="653" t="s">
        <v>326</v>
      </c>
      <c r="CE38" s="654"/>
      <c r="CF38" s="654"/>
      <c r="CG38" s="654"/>
      <c r="CH38" s="654"/>
      <c r="CI38" s="654"/>
      <c r="CJ38" s="654"/>
      <c r="CK38" s="654"/>
      <c r="CL38" s="654"/>
      <c r="CM38" s="654"/>
      <c r="CN38" s="654"/>
      <c r="CO38" s="654"/>
      <c r="CP38" s="654"/>
      <c r="CQ38" s="655"/>
      <c r="CR38" s="656">
        <v>1230481</v>
      </c>
      <c r="CS38" s="657"/>
      <c r="CT38" s="657"/>
      <c r="CU38" s="657"/>
      <c r="CV38" s="657"/>
      <c r="CW38" s="657"/>
      <c r="CX38" s="657"/>
      <c r="CY38" s="658"/>
      <c r="CZ38" s="659">
        <v>7.3</v>
      </c>
      <c r="DA38" s="671"/>
      <c r="DB38" s="671"/>
      <c r="DC38" s="672"/>
      <c r="DD38" s="662">
        <v>1013335</v>
      </c>
      <c r="DE38" s="657"/>
      <c r="DF38" s="657"/>
      <c r="DG38" s="657"/>
      <c r="DH38" s="657"/>
      <c r="DI38" s="657"/>
      <c r="DJ38" s="657"/>
      <c r="DK38" s="658"/>
      <c r="DL38" s="662">
        <v>964448</v>
      </c>
      <c r="DM38" s="657"/>
      <c r="DN38" s="657"/>
      <c r="DO38" s="657"/>
      <c r="DP38" s="657"/>
      <c r="DQ38" s="657"/>
      <c r="DR38" s="657"/>
      <c r="DS38" s="657"/>
      <c r="DT38" s="657"/>
      <c r="DU38" s="657"/>
      <c r="DV38" s="658"/>
      <c r="DW38" s="659">
        <v>13.4</v>
      </c>
      <c r="DX38" s="671"/>
      <c r="DY38" s="671"/>
      <c r="DZ38" s="671"/>
      <c r="EA38" s="671"/>
      <c r="EB38" s="671"/>
      <c r="EC38" s="683"/>
    </row>
    <row r="39" spans="2:133" ht="11.25" customHeight="1" x14ac:dyDescent="0.2">
      <c r="B39" s="653" t="s">
        <v>327</v>
      </c>
      <c r="C39" s="654"/>
      <c r="D39" s="654"/>
      <c r="E39" s="654"/>
      <c r="F39" s="654"/>
      <c r="G39" s="654"/>
      <c r="H39" s="654"/>
      <c r="I39" s="654"/>
      <c r="J39" s="654"/>
      <c r="K39" s="654"/>
      <c r="L39" s="654"/>
      <c r="M39" s="654"/>
      <c r="N39" s="654"/>
      <c r="O39" s="654"/>
      <c r="P39" s="654"/>
      <c r="Q39" s="655"/>
      <c r="R39" s="656" t="s">
        <v>122</v>
      </c>
      <c r="S39" s="657"/>
      <c r="T39" s="657"/>
      <c r="U39" s="657"/>
      <c r="V39" s="657"/>
      <c r="W39" s="657"/>
      <c r="X39" s="657"/>
      <c r="Y39" s="658"/>
      <c r="Z39" s="694" t="s">
        <v>122</v>
      </c>
      <c r="AA39" s="694"/>
      <c r="AB39" s="694"/>
      <c r="AC39" s="694"/>
      <c r="AD39" s="695" t="s">
        <v>122</v>
      </c>
      <c r="AE39" s="695"/>
      <c r="AF39" s="695"/>
      <c r="AG39" s="695"/>
      <c r="AH39" s="695"/>
      <c r="AI39" s="695"/>
      <c r="AJ39" s="695"/>
      <c r="AK39" s="695"/>
      <c r="AL39" s="659" t="s">
        <v>122</v>
      </c>
      <c r="AM39" s="660"/>
      <c r="AN39" s="660"/>
      <c r="AO39" s="696"/>
      <c r="AQ39" s="689" t="s">
        <v>328</v>
      </c>
      <c r="AR39" s="690"/>
      <c r="AS39" s="690"/>
      <c r="AT39" s="690"/>
      <c r="AU39" s="690"/>
      <c r="AV39" s="690"/>
      <c r="AW39" s="690"/>
      <c r="AX39" s="690"/>
      <c r="AY39" s="691"/>
      <c r="AZ39" s="656">
        <v>103022</v>
      </c>
      <c r="BA39" s="657"/>
      <c r="BB39" s="657"/>
      <c r="BC39" s="657"/>
      <c r="BD39" s="669"/>
      <c r="BE39" s="669"/>
      <c r="BF39" s="692"/>
      <c r="BG39" s="653" t="s">
        <v>329</v>
      </c>
      <c r="BH39" s="654"/>
      <c r="BI39" s="654"/>
      <c r="BJ39" s="654"/>
      <c r="BK39" s="654"/>
      <c r="BL39" s="654"/>
      <c r="BM39" s="654"/>
      <c r="BN39" s="654"/>
      <c r="BO39" s="654"/>
      <c r="BP39" s="654"/>
      <c r="BQ39" s="654"/>
      <c r="BR39" s="654"/>
      <c r="BS39" s="654"/>
      <c r="BT39" s="654"/>
      <c r="BU39" s="655"/>
      <c r="BV39" s="656">
        <v>4125</v>
      </c>
      <c r="BW39" s="657"/>
      <c r="BX39" s="657"/>
      <c r="BY39" s="657"/>
      <c r="BZ39" s="657"/>
      <c r="CA39" s="657"/>
      <c r="CB39" s="693"/>
      <c r="CD39" s="653" t="s">
        <v>330</v>
      </c>
      <c r="CE39" s="654"/>
      <c r="CF39" s="654"/>
      <c r="CG39" s="654"/>
      <c r="CH39" s="654"/>
      <c r="CI39" s="654"/>
      <c r="CJ39" s="654"/>
      <c r="CK39" s="654"/>
      <c r="CL39" s="654"/>
      <c r="CM39" s="654"/>
      <c r="CN39" s="654"/>
      <c r="CO39" s="654"/>
      <c r="CP39" s="654"/>
      <c r="CQ39" s="655"/>
      <c r="CR39" s="656">
        <v>1211573</v>
      </c>
      <c r="CS39" s="669"/>
      <c r="CT39" s="669"/>
      <c r="CU39" s="669"/>
      <c r="CV39" s="669"/>
      <c r="CW39" s="669"/>
      <c r="CX39" s="669"/>
      <c r="CY39" s="670"/>
      <c r="CZ39" s="659">
        <v>7.2</v>
      </c>
      <c r="DA39" s="671"/>
      <c r="DB39" s="671"/>
      <c r="DC39" s="672"/>
      <c r="DD39" s="662">
        <v>392710</v>
      </c>
      <c r="DE39" s="669"/>
      <c r="DF39" s="669"/>
      <c r="DG39" s="669"/>
      <c r="DH39" s="669"/>
      <c r="DI39" s="669"/>
      <c r="DJ39" s="669"/>
      <c r="DK39" s="670"/>
      <c r="DL39" s="662" t="s">
        <v>122</v>
      </c>
      <c r="DM39" s="669"/>
      <c r="DN39" s="669"/>
      <c r="DO39" s="669"/>
      <c r="DP39" s="669"/>
      <c r="DQ39" s="669"/>
      <c r="DR39" s="669"/>
      <c r="DS39" s="669"/>
      <c r="DT39" s="669"/>
      <c r="DU39" s="669"/>
      <c r="DV39" s="670"/>
      <c r="DW39" s="659" t="s">
        <v>122</v>
      </c>
      <c r="DX39" s="671"/>
      <c r="DY39" s="671"/>
      <c r="DZ39" s="671"/>
      <c r="EA39" s="671"/>
      <c r="EB39" s="671"/>
      <c r="EC39" s="683"/>
    </row>
    <row r="40" spans="2:133" ht="11.25" customHeight="1" x14ac:dyDescent="0.2">
      <c r="B40" s="653" t="s">
        <v>331</v>
      </c>
      <c r="C40" s="654"/>
      <c r="D40" s="654"/>
      <c r="E40" s="654"/>
      <c r="F40" s="654"/>
      <c r="G40" s="654"/>
      <c r="H40" s="654"/>
      <c r="I40" s="654"/>
      <c r="J40" s="654"/>
      <c r="K40" s="654"/>
      <c r="L40" s="654"/>
      <c r="M40" s="654"/>
      <c r="N40" s="654"/>
      <c r="O40" s="654"/>
      <c r="P40" s="654"/>
      <c r="Q40" s="655"/>
      <c r="R40" s="656">
        <v>15411</v>
      </c>
      <c r="S40" s="657"/>
      <c r="T40" s="657"/>
      <c r="U40" s="657"/>
      <c r="V40" s="657"/>
      <c r="W40" s="657"/>
      <c r="X40" s="657"/>
      <c r="Y40" s="658"/>
      <c r="Z40" s="694">
        <v>0.1</v>
      </c>
      <c r="AA40" s="694"/>
      <c r="AB40" s="694"/>
      <c r="AC40" s="694"/>
      <c r="AD40" s="695" t="s">
        <v>122</v>
      </c>
      <c r="AE40" s="695"/>
      <c r="AF40" s="695"/>
      <c r="AG40" s="695"/>
      <c r="AH40" s="695"/>
      <c r="AI40" s="695"/>
      <c r="AJ40" s="695"/>
      <c r="AK40" s="695"/>
      <c r="AL40" s="659" t="s">
        <v>122</v>
      </c>
      <c r="AM40" s="660"/>
      <c r="AN40" s="660"/>
      <c r="AO40" s="696"/>
      <c r="AQ40" s="689" t="s">
        <v>332</v>
      </c>
      <c r="AR40" s="690"/>
      <c r="AS40" s="690"/>
      <c r="AT40" s="690"/>
      <c r="AU40" s="690"/>
      <c r="AV40" s="690"/>
      <c r="AW40" s="690"/>
      <c r="AX40" s="690"/>
      <c r="AY40" s="691"/>
      <c r="AZ40" s="656" t="s">
        <v>122</v>
      </c>
      <c r="BA40" s="657"/>
      <c r="BB40" s="657"/>
      <c r="BC40" s="657"/>
      <c r="BD40" s="669"/>
      <c r="BE40" s="669"/>
      <c r="BF40" s="692"/>
      <c r="BG40" s="697" t="s">
        <v>333</v>
      </c>
      <c r="BH40" s="698"/>
      <c r="BI40" s="698"/>
      <c r="BJ40" s="698"/>
      <c r="BK40" s="698"/>
      <c r="BL40" s="202"/>
      <c r="BM40" s="654" t="s">
        <v>334</v>
      </c>
      <c r="BN40" s="654"/>
      <c r="BO40" s="654"/>
      <c r="BP40" s="654"/>
      <c r="BQ40" s="654"/>
      <c r="BR40" s="654"/>
      <c r="BS40" s="654"/>
      <c r="BT40" s="654"/>
      <c r="BU40" s="655"/>
      <c r="BV40" s="656">
        <v>93</v>
      </c>
      <c r="BW40" s="657"/>
      <c r="BX40" s="657"/>
      <c r="BY40" s="657"/>
      <c r="BZ40" s="657"/>
      <c r="CA40" s="657"/>
      <c r="CB40" s="693"/>
      <c r="CD40" s="653" t="s">
        <v>335</v>
      </c>
      <c r="CE40" s="654"/>
      <c r="CF40" s="654"/>
      <c r="CG40" s="654"/>
      <c r="CH40" s="654"/>
      <c r="CI40" s="654"/>
      <c r="CJ40" s="654"/>
      <c r="CK40" s="654"/>
      <c r="CL40" s="654"/>
      <c r="CM40" s="654"/>
      <c r="CN40" s="654"/>
      <c r="CO40" s="654"/>
      <c r="CP40" s="654"/>
      <c r="CQ40" s="655"/>
      <c r="CR40" s="656">
        <v>140786</v>
      </c>
      <c r="CS40" s="657"/>
      <c r="CT40" s="657"/>
      <c r="CU40" s="657"/>
      <c r="CV40" s="657"/>
      <c r="CW40" s="657"/>
      <c r="CX40" s="657"/>
      <c r="CY40" s="658"/>
      <c r="CZ40" s="659">
        <v>0.8</v>
      </c>
      <c r="DA40" s="671"/>
      <c r="DB40" s="671"/>
      <c r="DC40" s="672"/>
      <c r="DD40" s="662">
        <v>58839</v>
      </c>
      <c r="DE40" s="657"/>
      <c r="DF40" s="657"/>
      <c r="DG40" s="657"/>
      <c r="DH40" s="657"/>
      <c r="DI40" s="657"/>
      <c r="DJ40" s="657"/>
      <c r="DK40" s="658"/>
      <c r="DL40" s="662" t="s">
        <v>122</v>
      </c>
      <c r="DM40" s="657"/>
      <c r="DN40" s="657"/>
      <c r="DO40" s="657"/>
      <c r="DP40" s="657"/>
      <c r="DQ40" s="657"/>
      <c r="DR40" s="657"/>
      <c r="DS40" s="657"/>
      <c r="DT40" s="657"/>
      <c r="DU40" s="657"/>
      <c r="DV40" s="658"/>
      <c r="DW40" s="659" t="s">
        <v>122</v>
      </c>
      <c r="DX40" s="671"/>
      <c r="DY40" s="671"/>
      <c r="DZ40" s="671"/>
      <c r="EA40" s="671"/>
      <c r="EB40" s="671"/>
      <c r="EC40" s="683"/>
    </row>
    <row r="41" spans="2:133" ht="11.25" customHeight="1" x14ac:dyDescent="0.2">
      <c r="B41" s="637" t="s">
        <v>336</v>
      </c>
      <c r="C41" s="638"/>
      <c r="D41" s="638"/>
      <c r="E41" s="638"/>
      <c r="F41" s="638"/>
      <c r="G41" s="638"/>
      <c r="H41" s="638"/>
      <c r="I41" s="638"/>
      <c r="J41" s="638"/>
      <c r="K41" s="638"/>
      <c r="L41" s="638"/>
      <c r="M41" s="638"/>
      <c r="N41" s="638"/>
      <c r="O41" s="638"/>
      <c r="P41" s="638"/>
      <c r="Q41" s="639"/>
      <c r="R41" s="640">
        <v>17256427</v>
      </c>
      <c r="S41" s="681"/>
      <c r="T41" s="681"/>
      <c r="U41" s="681"/>
      <c r="V41" s="681"/>
      <c r="W41" s="681"/>
      <c r="X41" s="681"/>
      <c r="Y41" s="684"/>
      <c r="Z41" s="685">
        <v>100</v>
      </c>
      <c r="AA41" s="685"/>
      <c r="AB41" s="685"/>
      <c r="AC41" s="685"/>
      <c r="AD41" s="686">
        <v>7161457</v>
      </c>
      <c r="AE41" s="686"/>
      <c r="AF41" s="686"/>
      <c r="AG41" s="686"/>
      <c r="AH41" s="686"/>
      <c r="AI41" s="686"/>
      <c r="AJ41" s="686"/>
      <c r="AK41" s="686"/>
      <c r="AL41" s="643">
        <v>100</v>
      </c>
      <c r="AM41" s="687"/>
      <c r="AN41" s="687"/>
      <c r="AO41" s="688"/>
      <c r="AQ41" s="689" t="s">
        <v>337</v>
      </c>
      <c r="AR41" s="690"/>
      <c r="AS41" s="690"/>
      <c r="AT41" s="690"/>
      <c r="AU41" s="690"/>
      <c r="AV41" s="690"/>
      <c r="AW41" s="690"/>
      <c r="AX41" s="690"/>
      <c r="AY41" s="691"/>
      <c r="AZ41" s="656">
        <v>278000</v>
      </c>
      <c r="BA41" s="657"/>
      <c r="BB41" s="657"/>
      <c r="BC41" s="657"/>
      <c r="BD41" s="669"/>
      <c r="BE41" s="669"/>
      <c r="BF41" s="692"/>
      <c r="BG41" s="697"/>
      <c r="BH41" s="698"/>
      <c r="BI41" s="698"/>
      <c r="BJ41" s="698"/>
      <c r="BK41" s="698"/>
      <c r="BL41" s="202"/>
      <c r="BM41" s="654" t="s">
        <v>338</v>
      </c>
      <c r="BN41" s="654"/>
      <c r="BO41" s="654"/>
      <c r="BP41" s="654"/>
      <c r="BQ41" s="654"/>
      <c r="BR41" s="654"/>
      <c r="BS41" s="654"/>
      <c r="BT41" s="654"/>
      <c r="BU41" s="655"/>
      <c r="BV41" s="656">
        <v>1</v>
      </c>
      <c r="BW41" s="657"/>
      <c r="BX41" s="657"/>
      <c r="BY41" s="657"/>
      <c r="BZ41" s="657"/>
      <c r="CA41" s="657"/>
      <c r="CB41" s="693"/>
      <c r="CD41" s="653" t="s">
        <v>339</v>
      </c>
      <c r="CE41" s="654"/>
      <c r="CF41" s="654"/>
      <c r="CG41" s="654"/>
      <c r="CH41" s="654"/>
      <c r="CI41" s="654"/>
      <c r="CJ41" s="654"/>
      <c r="CK41" s="654"/>
      <c r="CL41" s="654"/>
      <c r="CM41" s="654"/>
      <c r="CN41" s="654"/>
      <c r="CO41" s="654"/>
      <c r="CP41" s="654"/>
      <c r="CQ41" s="655"/>
      <c r="CR41" s="656" t="s">
        <v>122</v>
      </c>
      <c r="CS41" s="669"/>
      <c r="CT41" s="669"/>
      <c r="CU41" s="669"/>
      <c r="CV41" s="669"/>
      <c r="CW41" s="669"/>
      <c r="CX41" s="669"/>
      <c r="CY41" s="670"/>
      <c r="CZ41" s="659" t="s">
        <v>122</v>
      </c>
      <c r="DA41" s="671"/>
      <c r="DB41" s="671"/>
      <c r="DC41" s="672"/>
      <c r="DD41" s="662" t="s">
        <v>122</v>
      </c>
      <c r="DE41" s="669"/>
      <c r="DF41" s="669"/>
      <c r="DG41" s="669"/>
      <c r="DH41" s="669"/>
      <c r="DI41" s="669"/>
      <c r="DJ41" s="669"/>
      <c r="DK41" s="670"/>
      <c r="DL41" s="663"/>
      <c r="DM41" s="664"/>
      <c r="DN41" s="664"/>
      <c r="DO41" s="664"/>
      <c r="DP41" s="664"/>
      <c r="DQ41" s="664"/>
      <c r="DR41" s="664"/>
      <c r="DS41" s="664"/>
      <c r="DT41" s="664"/>
      <c r="DU41" s="664"/>
      <c r="DV41" s="665"/>
      <c r="DW41" s="666"/>
      <c r="DX41" s="667"/>
      <c r="DY41" s="667"/>
      <c r="DZ41" s="667"/>
      <c r="EA41" s="667"/>
      <c r="EB41" s="667"/>
      <c r="EC41" s="668"/>
    </row>
    <row r="42" spans="2:133" ht="11.25" customHeight="1" x14ac:dyDescent="0.2">
      <c r="AQ42" s="701" t="s">
        <v>340</v>
      </c>
      <c r="AR42" s="702"/>
      <c r="AS42" s="702"/>
      <c r="AT42" s="702"/>
      <c r="AU42" s="702"/>
      <c r="AV42" s="702"/>
      <c r="AW42" s="702"/>
      <c r="AX42" s="702"/>
      <c r="AY42" s="703"/>
      <c r="AZ42" s="640">
        <v>952481</v>
      </c>
      <c r="BA42" s="681"/>
      <c r="BB42" s="681"/>
      <c r="BC42" s="681"/>
      <c r="BD42" s="641"/>
      <c r="BE42" s="641"/>
      <c r="BF42" s="704"/>
      <c r="BG42" s="699"/>
      <c r="BH42" s="700"/>
      <c r="BI42" s="700"/>
      <c r="BJ42" s="700"/>
      <c r="BK42" s="700"/>
      <c r="BL42" s="203"/>
      <c r="BM42" s="638" t="s">
        <v>341</v>
      </c>
      <c r="BN42" s="638"/>
      <c r="BO42" s="638"/>
      <c r="BP42" s="638"/>
      <c r="BQ42" s="638"/>
      <c r="BR42" s="638"/>
      <c r="BS42" s="638"/>
      <c r="BT42" s="638"/>
      <c r="BU42" s="639"/>
      <c r="BV42" s="640">
        <v>435</v>
      </c>
      <c r="BW42" s="681"/>
      <c r="BX42" s="681"/>
      <c r="BY42" s="681"/>
      <c r="BZ42" s="681"/>
      <c r="CA42" s="681"/>
      <c r="CB42" s="682"/>
      <c r="CD42" s="653" t="s">
        <v>342</v>
      </c>
      <c r="CE42" s="654"/>
      <c r="CF42" s="654"/>
      <c r="CG42" s="654"/>
      <c r="CH42" s="654"/>
      <c r="CI42" s="654"/>
      <c r="CJ42" s="654"/>
      <c r="CK42" s="654"/>
      <c r="CL42" s="654"/>
      <c r="CM42" s="654"/>
      <c r="CN42" s="654"/>
      <c r="CO42" s="654"/>
      <c r="CP42" s="654"/>
      <c r="CQ42" s="655"/>
      <c r="CR42" s="656">
        <v>3136186</v>
      </c>
      <c r="CS42" s="669"/>
      <c r="CT42" s="669"/>
      <c r="CU42" s="669"/>
      <c r="CV42" s="669"/>
      <c r="CW42" s="669"/>
      <c r="CX42" s="669"/>
      <c r="CY42" s="670"/>
      <c r="CZ42" s="659">
        <v>18.7</v>
      </c>
      <c r="DA42" s="671"/>
      <c r="DB42" s="671"/>
      <c r="DC42" s="672"/>
      <c r="DD42" s="662">
        <v>724224</v>
      </c>
      <c r="DE42" s="669"/>
      <c r="DF42" s="669"/>
      <c r="DG42" s="669"/>
      <c r="DH42" s="669"/>
      <c r="DI42" s="669"/>
      <c r="DJ42" s="669"/>
      <c r="DK42" s="670"/>
      <c r="DL42" s="663"/>
      <c r="DM42" s="664"/>
      <c r="DN42" s="664"/>
      <c r="DO42" s="664"/>
      <c r="DP42" s="664"/>
      <c r="DQ42" s="664"/>
      <c r="DR42" s="664"/>
      <c r="DS42" s="664"/>
      <c r="DT42" s="664"/>
      <c r="DU42" s="664"/>
      <c r="DV42" s="665"/>
      <c r="DW42" s="666"/>
      <c r="DX42" s="667"/>
      <c r="DY42" s="667"/>
      <c r="DZ42" s="667"/>
      <c r="EA42" s="667"/>
      <c r="EB42" s="667"/>
      <c r="EC42" s="668"/>
    </row>
    <row r="43" spans="2:133" ht="11.25" customHeight="1" x14ac:dyDescent="0.2">
      <c r="B43" s="196" t="s">
        <v>343</v>
      </c>
      <c r="CD43" s="653" t="s">
        <v>344</v>
      </c>
      <c r="CE43" s="654"/>
      <c r="CF43" s="654"/>
      <c r="CG43" s="654"/>
      <c r="CH43" s="654"/>
      <c r="CI43" s="654"/>
      <c r="CJ43" s="654"/>
      <c r="CK43" s="654"/>
      <c r="CL43" s="654"/>
      <c r="CM43" s="654"/>
      <c r="CN43" s="654"/>
      <c r="CO43" s="654"/>
      <c r="CP43" s="654"/>
      <c r="CQ43" s="655"/>
      <c r="CR43" s="656">
        <v>155134</v>
      </c>
      <c r="CS43" s="669"/>
      <c r="CT43" s="669"/>
      <c r="CU43" s="669"/>
      <c r="CV43" s="669"/>
      <c r="CW43" s="669"/>
      <c r="CX43" s="669"/>
      <c r="CY43" s="670"/>
      <c r="CZ43" s="659">
        <v>0.9</v>
      </c>
      <c r="DA43" s="671"/>
      <c r="DB43" s="671"/>
      <c r="DC43" s="672"/>
      <c r="DD43" s="662">
        <v>155134</v>
      </c>
      <c r="DE43" s="669"/>
      <c r="DF43" s="669"/>
      <c r="DG43" s="669"/>
      <c r="DH43" s="669"/>
      <c r="DI43" s="669"/>
      <c r="DJ43" s="669"/>
      <c r="DK43" s="670"/>
      <c r="DL43" s="663"/>
      <c r="DM43" s="664"/>
      <c r="DN43" s="664"/>
      <c r="DO43" s="664"/>
      <c r="DP43" s="664"/>
      <c r="DQ43" s="664"/>
      <c r="DR43" s="664"/>
      <c r="DS43" s="664"/>
      <c r="DT43" s="664"/>
      <c r="DU43" s="664"/>
      <c r="DV43" s="665"/>
      <c r="DW43" s="666"/>
      <c r="DX43" s="667"/>
      <c r="DY43" s="667"/>
      <c r="DZ43" s="667"/>
      <c r="EA43" s="667"/>
      <c r="EB43" s="667"/>
      <c r="EC43" s="668"/>
    </row>
    <row r="44" spans="2:133" ht="11.25" customHeight="1" x14ac:dyDescent="0.2">
      <c r="B44" s="673" t="s">
        <v>345</v>
      </c>
      <c r="C44" s="673"/>
      <c r="D44" s="673"/>
      <c r="E44" s="673"/>
      <c r="F44" s="673"/>
      <c r="G44" s="673"/>
      <c r="H44" s="673"/>
      <c r="I44" s="673"/>
      <c r="J44" s="673"/>
      <c r="K44" s="673"/>
      <c r="L44" s="673"/>
      <c r="M44" s="673"/>
      <c r="N44" s="673"/>
      <c r="O44" s="673"/>
      <c r="P44" s="673"/>
      <c r="Q44" s="673"/>
      <c r="R44" s="673"/>
      <c r="S44" s="673"/>
      <c r="T44" s="673"/>
      <c r="U44" s="673"/>
      <c r="V44" s="673"/>
      <c r="W44" s="673"/>
      <c r="X44" s="673"/>
      <c r="Y44" s="673"/>
      <c r="Z44" s="673"/>
      <c r="AA44" s="673"/>
      <c r="AB44" s="673"/>
      <c r="AC44" s="673"/>
      <c r="AD44" s="673"/>
      <c r="AE44" s="673"/>
      <c r="AF44" s="673"/>
      <c r="AG44" s="673"/>
      <c r="AH44" s="673"/>
      <c r="AI44" s="673"/>
      <c r="AJ44" s="673"/>
      <c r="AK44" s="673"/>
      <c r="AL44" s="673"/>
      <c r="AM44" s="673"/>
      <c r="AN44" s="673"/>
      <c r="AO44" s="673"/>
      <c r="AP44" s="673"/>
      <c r="AQ44" s="673"/>
      <c r="AR44" s="673"/>
      <c r="AS44" s="673"/>
      <c r="AT44" s="673"/>
      <c r="AU44" s="673"/>
      <c r="AV44" s="673"/>
      <c r="AW44" s="673"/>
      <c r="AX44" s="673"/>
      <c r="AY44" s="673"/>
      <c r="AZ44" s="673"/>
      <c r="BA44" s="673"/>
      <c r="BB44" s="673"/>
      <c r="BC44" s="673"/>
      <c r="BD44" s="673"/>
      <c r="BE44" s="673"/>
      <c r="BF44" s="673"/>
      <c r="BG44" s="673"/>
      <c r="BH44" s="673"/>
      <c r="BI44" s="673"/>
      <c r="BJ44" s="673"/>
      <c r="BK44" s="673"/>
      <c r="BL44" s="673"/>
      <c r="BM44" s="673"/>
      <c r="BN44" s="673"/>
      <c r="BO44" s="673"/>
      <c r="BP44" s="673"/>
      <c r="BQ44" s="673"/>
      <c r="BR44" s="673"/>
      <c r="BS44" s="673"/>
      <c r="BT44" s="673"/>
      <c r="BU44" s="673"/>
      <c r="BV44" s="673"/>
      <c r="BW44" s="673"/>
      <c r="BX44" s="673"/>
      <c r="BY44" s="673"/>
      <c r="BZ44" s="673"/>
      <c r="CA44" s="673"/>
      <c r="CB44" s="673"/>
      <c r="CC44" s="674"/>
      <c r="CD44" s="675" t="s">
        <v>293</v>
      </c>
      <c r="CE44" s="676"/>
      <c r="CF44" s="653" t="s">
        <v>346</v>
      </c>
      <c r="CG44" s="654"/>
      <c r="CH44" s="654"/>
      <c r="CI44" s="654"/>
      <c r="CJ44" s="654"/>
      <c r="CK44" s="654"/>
      <c r="CL44" s="654"/>
      <c r="CM44" s="654"/>
      <c r="CN44" s="654"/>
      <c r="CO44" s="654"/>
      <c r="CP44" s="654"/>
      <c r="CQ44" s="655"/>
      <c r="CR44" s="656">
        <v>2815074</v>
      </c>
      <c r="CS44" s="657"/>
      <c r="CT44" s="657"/>
      <c r="CU44" s="657"/>
      <c r="CV44" s="657"/>
      <c r="CW44" s="657"/>
      <c r="CX44" s="657"/>
      <c r="CY44" s="658"/>
      <c r="CZ44" s="659">
        <v>16.8</v>
      </c>
      <c r="DA44" s="660"/>
      <c r="DB44" s="660"/>
      <c r="DC44" s="661"/>
      <c r="DD44" s="662">
        <v>406700</v>
      </c>
      <c r="DE44" s="657"/>
      <c r="DF44" s="657"/>
      <c r="DG44" s="657"/>
      <c r="DH44" s="657"/>
      <c r="DI44" s="657"/>
      <c r="DJ44" s="657"/>
      <c r="DK44" s="658"/>
      <c r="DL44" s="663"/>
      <c r="DM44" s="664"/>
      <c r="DN44" s="664"/>
      <c r="DO44" s="664"/>
      <c r="DP44" s="664"/>
      <c r="DQ44" s="664"/>
      <c r="DR44" s="664"/>
      <c r="DS44" s="664"/>
      <c r="DT44" s="664"/>
      <c r="DU44" s="664"/>
      <c r="DV44" s="665"/>
      <c r="DW44" s="666"/>
      <c r="DX44" s="667"/>
      <c r="DY44" s="667"/>
      <c r="DZ44" s="667"/>
      <c r="EA44" s="667"/>
      <c r="EB44" s="667"/>
      <c r="EC44" s="668"/>
    </row>
    <row r="45" spans="2:133" ht="11.25" customHeight="1" x14ac:dyDescent="0.2">
      <c r="B45" s="673" t="s">
        <v>347</v>
      </c>
      <c r="C45" s="673"/>
      <c r="D45" s="673"/>
      <c r="E45" s="673"/>
      <c r="F45" s="673"/>
      <c r="G45" s="673"/>
      <c r="H45" s="673"/>
      <c r="I45" s="673"/>
      <c r="J45" s="673"/>
      <c r="K45" s="673"/>
      <c r="L45" s="673"/>
      <c r="M45" s="673"/>
      <c r="N45" s="673"/>
      <c r="O45" s="673"/>
      <c r="P45" s="673"/>
      <c r="Q45" s="673"/>
      <c r="R45" s="673"/>
      <c r="S45" s="673"/>
      <c r="T45" s="673"/>
      <c r="U45" s="673"/>
      <c r="V45" s="673"/>
      <c r="W45" s="673"/>
      <c r="X45" s="673"/>
      <c r="Y45" s="673"/>
      <c r="Z45" s="673"/>
      <c r="AA45" s="673"/>
      <c r="AB45" s="673"/>
      <c r="AC45" s="673"/>
      <c r="AD45" s="673"/>
      <c r="AE45" s="673"/>
      <c r="AF45" s="673"/>
      <c r="AG45" s="673"/>
      <c r="AH45" s="673"/>
      <c r="AI45" s="673"/>
      <c r="AJ45" s="673"/>
      <c r="AK45" s="673"/>
      <c r="AL45" s="673"/>
      <c r="AM45" s="673"/>
      <c r="AN45" s="673"/>
      <c r="AO45" s="673"/>
      <c r="AP45" s="673"/>
      <c r="AQ45" s="673"/>
      <c r="AR45" s="673"/>
      <c r="AS45" s="673"/>
      <c r="AT45" s="673"/>
      <c r="AU45" s="673"/>
      <c r="AV45" s="673"/>
      <c r="AW45" s="673"/>
      <c r="AX45" s="673"/>
      <c r="AY45" s="673"/>
      <c r="AZ45" s="673"/>
      <c r="BA45" s="673"/>
      <c r="BB45" s="673"/>
      <c r="BC45" s="673"/>
      <c r="BD45" s="673"/>
      <c r="BE45" s="673"/>
      <c r="BF45" s="673"/>
      <c r="BG45" s="673"/>
      <c r="BH45" s="673"/>
      <c r="BI45" s="673"/>
      <c r="BJ45" s="673"/>
      <c r="BK45" s="673"/>
      <c r="BL45" s="673"/>
      <c r="BM45" s="673"/>
      <c r="BN45" s="673"/>
      <c r="BO45" s="673"/>
      <c r="BP45" s="673"/>
      <c r="BQ45" s="673"/>
      <c r="BR45" s="673"/>
      <c r="BS45" s="673"/>
      <c r="BT45" s="673"/>
      <c r="BU45" s="673"/>
      <c r="BV45" s="673"/>
      <c r="BW45" s="673"/>
      <c r="BX45" s="673"/>
      <c r="BY45" s="673"/>
      <c r="BZ45" s="673"/>
      <c r="CA45" s="673"/>
      <c r="CB45" s="673"/>
      <c r="CC45" s="674"/>
      <c r="CD45" s="677"/>
      <c r="CE45" s="678"/>
      <c r="CF45" s="653" t="s">
        <v>348</v>
      </c>
      <c r="CG45" s="654"/>
      <c r="CH45" s="654"/>
      <c r="CI45" s="654"/>
      <c r="CJ45" s="654"/>
      <c r="CK45" s="654"/>
      <c r="CL45" s="654"/>
      <c r="CM45" s="654"/>
      <c r="CN45" s="654"/>
      <c r="CO45" s="654"/>
      <c r="CP45" s="654"/>
      <c r="CQ45" s="655"/>
      <c r="CR45" s="656">
        <v>1407952</v>
      </c>
      <c r="CS45" s="669"/>
      <c r="CT45" s="669"/>
      <c r="CU45" s="669"/>
      <c r="CV45" s="669"/>
      <c r="CW45" s="669"/>
      <c r="CX45" s="669"/>
      <c r="CY45" s="670"/>
      <c r="CZ45" s="659">
        <v>8.4</v>
      </c>
      <c r="DA45" s="671"/>
      <c r="DB45" s="671"/>
      <c r="DC45" s="672"/>
      <c r="DD45" s="662">
        <v>85994</v>
      </c>
      <c r="DE45" s="669"/>
      <c r="DF45" s="669"/>
      <c r="DG45" s="669"/>
      <c r="DH45" s="669"/>
      <c r="DI45" s="669"/>
      <c r="DJ45" s="669"/>
      <c r="DK45" s="670"/>
      <c r="DL45" s="663"/>
      <c r="DM45" s="664"/>
      <c r="DN45" s="664"/>
      <c r="DO45" s="664"/>
      <c r="DP45" s="664"/>
      <c r="DQ45" s="664"/>
      <c r="DR45" s="664"/>
      <c r="DS45" s="664"/>
      <c r="DT45" s="664"/>
      <c r="DU45" s="664"/>
      <c r="DV45" s="665"/>
      <c r="DW45" s="666"/>
      <c r="DX45" s="667"/>
      <c r="DY45" s="667"/>
      <c r="DZ45" s="667"/>
      <c r="EA45" s="667"/>
      <c r="EB45" s="667"/>
      <c r="EC45" s="668"/>
    </row>
    <row r="46" spans="2:133" ht="11.25" customHeight="1" x14ac:dyDescent="0.2">
      <c r="B46" s="207"/>
      <c r="CD46" s="677"/>
      <c r="CE46" s="678"/>
      <c r="CF46" s="653" t="s">
        <v>349</v>
      </c>
      <c r="CG46" s="654"/>
      <c r="CH46" s="654"/>
      <c r="CI46" s="654"/>
      <c r="CJ46" s="654"/>
      <c r="CK46" s="654"/>
      <c r="CL46" s="654"/>
      <c r="CM46" s="654"/>
      <c r="CN46" s="654"/>
      <c r="CO46" s="654"/>
      <c r="CP46" s="654"/>
      <c r="CQ46" s="655"/>
      <c r="CR46" s="656">
        <v>1374122</v>
      </c>
      <c r="CS46" s="657"/>
      <c r="CT46" s="657"/>
      <c r="CU46" s="657"/>
      <c r="CV46" s="657"/>
      <c r="CW46" s="657"/>
      <c r="CX46" s="657"/>
      <c r="CY46" s="658"/>
      <c r="CZ46" s="659">
        <v>8.1999999999999993</v>
      </c>
      <c r="DA46" s="660"/>
      <c r="DB46" s="660"/>
      <c r="DC46" s="661"/>
      <c r="DD46" s="662">
        <v>320106</v>
      </c>
      <c r="DE46" s="657"/>
      <c r="DF46" s="657"/>
      <c r="DG46" s="657"/>
      <c r="DH46" s="657"/>
      <c r="DI46" s="657"/>
      <c r="DJ46" s="657"/>
      <c r="DK46" s="658"/>
      <c r="DL46" s="663"/>
      <c r="DM46" s="664"/>
      <c r="DN46" s="664"/>
      <c r="DO46" s="664"/>
      <c r="DP46" s="664"/>
      <c r="DQ46" s="664"/>
      <c r="DR46" s="664"/>
      <c r="DS46" s="664"/>
      <c r="DT46" s="664"/>
      <c r="DU46" s="664"/>
      <c r="DV46" s="665"/>
      <c r="DW46" s="666"/>
      <c r="DX46" s="667"/>
      <c r="DY46" s="667"/>
      <c r="DZ46" s="667"/>
      <c r="EA46" s="667"/>
      <c r="EB46" s="667"/>
      <c r="EC46" s="668"/>
    </row>
    <row r="47" spans="2:133" ht="11.25" customHeight="1" x14ac:dyDescent="0.2">
      <c r="B47" s="207"/>
      <c r="CD47" s="677"/>
      <c r="CE47" s="678"/>
      <c r="CF47" s="653" t="s">
        <v>350</v>
      </c>
      <c r="CG47" s="654"/>
      <c r="CH47" s="654"/>
      <c r="CI47" s="654"/>
      <c r="CJ47" s="654"/>
      <c r="CK47" s="654"/>
      <c r="CL47" s="654"/>
      <c r="CM47" s="654"/>
      <c r="CN47" s="654"/>
      <c r="CO47" s="654"/>
      <c r="CP47" s="654"/>
      <c r="CQ47" s="655"/>
      <c r="CR47" s="656">
        <v>321112</v>
      </c>
      <c r="CS47" s="669"/>
      <c r="CT47" s="669"/>
      <c r="CU47" s="669"/>
      <c r="CV47" s="669"/>
      <c r="CW47" s="669"/>
      <c r="CX47" s="669"/>
      <c r="CY47" s="670"/>
      <c r="CZ47" s="659">
        <v>1.9</v>
      </c>
      <c r="DA47" s="671"/>
      <c r="DB47" s="671"/>
      <c r="DC47" s="672"/>
      <c r="DD47" s="662">
        <v>317524</v>
      </c>
      <c r="DE47" s="669"/>
      <c r="DF47" s="669"/>
      <c r="DG47" s="669"/>
      <c r="DH47" s="669"/>
      <c r="DI47" s="669"/>
      <c r="DJ47" s="669"/>
      <c r="DK47" s="670"/>
      <c r="DL47" s="663"/>
      <c r="DM47" s="664"/>
      <c r="DN47" s="664"/>
      <c r="DO47" s="664"/>
      <c r="DP47" s="664"/>
      <c r="DQ47" s="664"/>
      <c r="DR47" s="664"/>
      <c r="DS47" s="664"/>
      <c r="DT47" s="664"/>
      <c r="DU47" s="664"/>
      <c r="DV47" s="665"/>
      <c r="DW47" s="666"/>
      <c r="DX47" s="667"/>
      <c r="DY47" s="667"/>
      <c r="DZ47" s="667"/>
      <c r="EA47" s="667"/>
      <c r="EB47" s="667"/>
      <c r="EC47" s="668"/>
    </row>
    <row r="48" spans="2:133" ht="11" x14ac:dyDescent="0.2">
      <c r="B48" s="207"/>
      <c r="CD48" s="679"/>
      <c r="CE48" s="680"/>
      <c r="CF48" s="653" t="s">
        <v>351</v>
      </c>
      <c r="CG48" s="654"/>
      <c r="CH48" s="654"/>
      <c r="CI48" s="654"/>
      <c r="CJ48" s="654"/>
      <c r="CK48" s="654"/>
      <c r="CL48" s="654"/>
      <c r="CM48" s="654"/>
      <c r="CN48" s="654"/>
      <c r="CO48" s="654"/>
      <c r="CP48" s="654"/>
      <c r="CQ48" s="655"/>
      <c r="CR48" s="656" t="s">
        <v>122</v>
      </c>
      <c r="CS48" s="657"/>
      <c r="CT48" s="657"/>
      <c r="CU48" s="657"/>
      <c r="CV48" s="657"/>
      <c r="CW48" s="657"/>
      <c r="CX48" s="657"/>
      <c r="CY48" s="658"/>
      <c r="CZ48" s="659" t="s">
        <v>122</v>
      </c>
      <c r="DA48" s="660"/>
      <c r="DB48" s="660"/>
      <c r="DC48" s="661"/>
      <c r="DD48" s="662" t="s">
        <v>122</v>
      </c>
      <c r="DE48" s="657"/>
      <c r="DF48" s="657"/>
      <c r="DG48" s="657"/>
      <c r="DH48" s="657"/>
      <c r="DI48" s="657"/>
      <c r="DJ48" s="657"/>
      <c r="DK48" s="658"/>
      <c r="DL48" s="663"/>
      <c r="DM48" s="664"/>
      <c r="DN48" s="664"/>
      <c r="DO48" s="664"/>
      <c r="DP48" s="664"/>
      <c r="DQ48" s="664"/>
      <c r="DR48" s="664"/>
      <c r="DS48" s="664"/>
      <c r="DT48" s="664"/>
      <c r="DU48" s="664"/>
      <c r="DV48" s="665"/>
      <c r="DW48" s="666"/>
      <c r="DX48" s="667"/>
      <c r="DY48" s="667"/>
      <c r="DZ48" s="667"/>
      <c r="EA48" s="667"/>
      <c r="EB48" s="667"/>
      <c r="EC48" s="668"/>
    </row>
    <row r="49" spans="2:133" ht="11.25" customHeight="1" x14ac:dyDescent="0.2">
      <c r="B49" s="207"/>
      <c r="CD49" s="637" t="s">
        <v>352</v>
      </c>
      <c r="CE49" s="638"/>
      <c r="CF49" s="638"/>
      <c r="CG49" s="638"/>
      <c r="CH49" s="638"/>
      <c r="CI49" s="638"/>
      <c r="CJ49" s="638"/>
      <c r="CK49" s="638"/>
      <c r="CL49" s="638"/>
      <c r="CM49" s="638"/>
      <c r="CN49" s="638"/>
      <c r="CO49" s="638"/>
      <c r="CP49" s="638"/>
      <c r="CQ49" s="639"/>
      <c r="CR49" s="640">
        <v>16764867</v>
      </c>
      <c r="CS49" s="641"/>
      <c r="CT49" s="641"/>
      <c r="CU49" s="641"/>
      <c r="CV49" s="641"/>
      <c r="CW49" s="641"/>
      <c r="CX49" s="641"/>
      <c r="CY49" s="642"/>
      <c r="CZ49" s="643">
        <v>100</v>
      </c>
      <c r="DA49" s="644"/>
      <c r="DB49" s="644"/>
      <c r="DC49" s="645"/>
      <c r="DD49" s="646">
        <v>8957112</v>
      </c>
      <c r="DE49" s="641"/>
      <c r="DF49" s="641"/>
      <c r="DG49" s="641"/>
      <c r="DH49" s="641"/>
      <c r="DI49" s="641"/>
      <c r="DJ49" s="641"/>
      <c r="DK49" s="642"/>
      <c r="DL49" s="647"/>
      <c r="DM49" s="648"/>
      <c r="DN49" s="648"/>
      <c r="DO49" s="648"/>
      <c r="DP49" s="648"/>
      <c r="DQ49" s="648"/>
      <c r="DR49" s="648"/>
      <c r="DS49" s="648"/>
      <c r="DT49" s="648"/>
      <c r="DU49" s="648"/>
      <c r="DV49" s="649"/>
      <c r="DW49" s="650"/>
      <c r="DX49" s="651"/>
      <c r="DY49" s="651"/>
      <c r="DZ49" s="651"/>
      <c r="EA49" s="651"/>
      <c r="EB49" s="651"/>
      <c r="EC49" s="652"/>
    </row>
  </sheetData>
  <sheetProtection algorithmName="SHA-512" hashValue="0scEC/+u8BUR83tVP0++NsdMtedszy3UbI3osWXhDbTAQ+C0dg10j9uAZgGL4300nhHbw1I2F+zURRopi+U8rQ==" saltValue="S+qIVYqaVVrjL3/F5ZS9q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R30:CB30"/>
    <mergeCell ref="CF30:CQ30"/>
    <mergeCell ref="CR30:CY30"/>
    <mergeCell ref="CZ30:DC30"/>
    <mergeCell ref="DD30:DK30"/>
    <mergeCell ref="DL30:DV30"/>
    <mergeCell ref="DD29:DK29"/>
    <mergeCell ref="DL29:DV29"/>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B30:Q30"/>
    <mergeCell ref="R30:Y30"/>
    <mergeCell ref="Z30:AC30"/>
    <mergeCell ref="AD30:AK30"/>
    <mergeCell ref="AL30:AO30"/>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 zeroHeight="1" x14ac:dyDescent="0.2"/>
  <cols>
    <col min="1" max="130" width="2.7265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25" t="s">
        <v>353</v>
      </c>
      <c r="B2" s="1125"/>
      <c r="C2" s="1125"/>
      <c r="D2" s="1125"/>
      <c r="E2" s="1125"/>
      <c r="F2" s="1125"/>
      <c r="G2" s="1125"/>
      <c r="H2" s="1125"/>
      <c r="I2" s="1125"/>
      <c r="J2" s="1125"/>
      <c r="K2" s="1125"/>
      <c r="L2" s="1125"/>
      <c r="M2" s="1125"/>
      <c r="N2" s="1125"/>
      <c r="O2" s="1125"/>
      <c r="P2" s="1125"/>
      <c r="Q2" s="1125"/>
      <c r="R2" s="1125"/>
      <c r="S2" s="1125"/>
      <c r="T2" s="1125"/>
      <c r="U2" s="1125"/>
      <c r="V2" s="1125"/>
      <c r="W2" s="1125"/>
      <c r="X2" s="1125"/>
      <c r="Y2" s="1125"/>
      <c r="Z2" s="1125"/>
      <c r="AA2" s="1125"/>
      <c r="AB2" s="1125"/>
      <c r="AC2" s="1125"/>
      <c r="AD2" s="1125"/>
      <c r="AE2" s="1125"/>
      <c r="AF2" s="1125"/>
      <c r="AG2" s="1125"/>
      <c r="AH2" s="1125"/>
      <c r="AI2" s="1125"/>
      <c r="AJ2" s="1125"/>
      <c r="AK2" s="1125"/>
      <c r="AL2" s="1125"/>
      <c r="AM2" s="1125"/>
      <c r="AN2" s="1125"/>
      <c r="AO2" s="1125"/>
      <c r="AP2" s="1125"/>
      <c r="AQ2" s="1125"/>
      <c r="AR2" s="1125"/>
      <c r="AS2" s="1125"/>
      <c r="AT2" s="1125"/>
      <c r="AU2" s="1125"/>
      <c r="AV2" s="1125"/>
      <c r="AW2" s="1125"/>
      <c r="AX2" s="1125"/>
      <c r="AY2" s="1125"/>
      <c r="AZ2" s="1125"/>
      <c r="BA2" s="1125"/>
      <c r="BB2" s="1125"/>
      <c r="BC2" s="1125"/>
      <c r="BD2" s="1125"/>
      <c r="BE2" s="1125"/>
      <c r="BF2" s="1125"/>
      <c r="BG2" s="1125"/>
      <c r="BH2" s="1125"/>
      <c r="BI2" s="1125"/>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26" t="s">
        <v>354</v>
      </c>
      <c r="DK2" s="1127"/>
      <c r="DL2" s="1127"/>
      <c r="DM2" s="1127"/>
      <c r="DN2" s="1127"/>
      <c r="DO2" s="1128"/>
      <c r="DP2" s="210"/>
      <c r="DQ2" s="1126" t="s">
        <v>355</v>
      </c>
      <c r="DR2" s="1127"/>
      <c r="DS2" s="1127"/>
      <c r="DT2" s="1127"/>
      <c r="DU2" s="1127"/>
      <c r="DV2" s="1127"/>
      <c r="DW2" s="1127"/>
      <c r="DX2" s="1127"/>
      <c r="DY2" s="1127"/>
      <c r="DZ2" s="1128"/>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1094" t="s">
        <v>356</v>
      </c>
      <c r="B4" s="1094"/>
      <c r="C4" s="1094"/>
      <c r="D4" s="1094"/>
      <c r="E4" s="1094"/>
      <c r="F4" s="1094"/>
      <c r="G4" s="1094"/>
      <c r="H4" s="1094"/>
      <c r="I4" s="1094"/>
      <c r="J4" s="1094"/>
      <c r="K4" s="1094"/>
      <c r="L4" s="1094"/>
      <c r="M4" s="1094"/>
      <c r="N4" s="1094"/>
      <c r="O4" s="1094"/>
      <c r="P4" s="1094"/>
      <c r="Q4" s="1094"/>
      <c r="R4" s="1094"/>
      <c r="S4" s="1094"/>
      <c r="T4" s="1094"/>
      <c r="U4" s="1094"/>
      <c r="V4" s="1094"/>
      <c r="W4" s="1094"/>
      <c r="X4" s="1094"/>
      <c r="Y4" s="1094"/>
      <c r="Z4" s="1094"/>
      <c r="AA4" s="1094"/>
      <c r="AB4" s="1094"/>
      <c r="AC4" s="1094"/>
      <c r="AD4" s="1094"/>
      <c r="AE4" s="1094"/>
      <c r="AF4" s="1094"/>
      <c r="AG4" s="1094"/>
      <c r="AH4" s="1094"/>
      <c r="AI4" s="1094"/>
      <c r="AJ4" s="1094"/>
      <c r="AK4" s="1094"/>
      <c r="AL4" s="1094"/>
      <c r="AM4" s="1094"/>
      <c r="AN4" s="1094"/>
      <c r="AO4" s="1094"/>
      <c r="AP4" s="1094"/>
      <c r="AQ4" s="1094"/>
      <c r="AR4" s="1094"/>
      <c r="AS4" s="1094"/>
      <c r="AT4" s="1094"/>
      <c r="AU4" s="1094"/>
      <c r="AV4" s="1094"/>
      <c r="AW4" s="1094"/>
      <c r="AX4" s="1094"/>
      <c r="AY4" s="1094"/>
      <c r="AZ4" s="214"/>
      <c r="BA4" s="214"/>
      <c r="BB4" s="214"/>
      <c r="BC4" s="214"/>
      <c r="BD4" s="214"/>
      <c r="BE4" s="215"/>
      <c r="BF4" s="215"/>
      <c r="BG4" s="215"/>
      <c r="BH4" s="215"/>
      <c r="BI4" s="215"/>
      <c r="BJ4" s="215"/>
      <c r="BK4" s="215"/>
      <c r="BL4" s="215"/>
      <c r="BM4" s="215"/>
      <c r="BN4" s="215"/>
      <c r="BO4" s="215"/>
      <c r="BP4" s="215"/>
      <c r="BQ4" s="765" t="s">
        <v>357</v>
      </c>
      <c r="BR4" s="765"/>
      <c r="BS4" s="765"/>
      <c r="BT4" s="765"/>
      <c r="BU4" s="765"/>
      <c r="BV4" s="765"/>
      <c r="BW4" s="765"/>
      <c r="BX4" s="765"/>
      <c r="BY4" s="765"/>
      <c r="BZ4" s="765"/>
      <c r="CA4" s="765"/>
      <c r="CB4" s="765"/>
      <c r="CC4" s="765"/>
      <c r="CD4" s="765"/>
      <c r="CE4" s="765"/>
      <c r="CF4" s="765"/>
      <c r="CG4" s="765"/>
      <c r="CH4" s="765"/>
      <c r="CI4" s="765"/>
      <c r="CJ4" s="765"/>
      <c r="CK4" s="765"/>
      <c r="CL4" s="765"/>
      <c r="CM4" s="765"/>
      <c r="CN4" s="765"/>
      <c r="CO4" s="765"/>
      <c r="CP4" s="765"/>
      <c r="CQ4" s="765"/>
      <c r="CR4" s="765"/>
      <c r="CS4" s="765"/>
      <c r="CT4" s="765"/>
      <c r="CU4" s="765"/>
      <c r="CV4" s="765"/>
      <c r="CW4" s="765"/>
      <c r="CX4" s="765"/>
      <c r="CY4" s="765"/>
      <c r="CZ4" s="765"/>
      <c r="DA4" s="765"/>
      <c r="DB4" s="765"/>
      <c r="DC4" s="765"/>
      <c r="DD4" s="765"/>
      <c r="DE4" s="765"/>
      <c r="DF4" s="765"/>
      <c r="DG4" s="765"/>
      <c r="DH4" s="765"/>
      <c r="DI4" s="765"/>
      <c r="DJ4" s="765"/>
      <c r="DK4" s="765"/>
      <c r="DL4" s="765"/>
      <c r="DM4" s="765"/>
      <c r="DN4" s="765"/>
      <c r="DO4" s="765"/>
      <c r="DP4" s="765"/>
      <c r="DQ4" s="765"/>
      <c r="DR4" s="765"/>
      <c r="DS4" s="765"/>
      <c r="DT4" s="765"/>
      <c r="DU4" s="765"/>
      <c r="DV4" s="765"/>
      <c r="DW4" s="765"/>
      <c r="DX4" s="765"/>
      <c r="DY4" s="765"/>
      <c r="DZ4" s="765"/>
      <c r="EA4" s="217"/>
    </row>
    <row r="5" spans="1:131" s="218" customFormat="1" ht="26.25" customHeight="1" x14ac:dyDescent="0.2">
      <c r="A5" s="1030" t="s">
        <v>358</v>
      </c>
      <c r="B5" s="1031"/>
      <c r="C5" s="1031"/>
      <c r="D5" s="1031"/>
      <c r="E5" s="1031"/>
      <c r="F5" s="1031"/>
      <c r="G5" s="1031"/>
      <c r="H5" s="1031"/>
      <c r="I5" s="1031"/>
      <c r="J5" s="1031"/>
      <c r="K5" s="1031"/>
      <c r="L5" s="1031"/>
      <c r="M5" s="1031"/>
      <c r="N5" s="1031"/>
      <c r="O5" s="1031"/>
      <c r="P5" s="1032"/>
      <c r="Q5" s="1036" t="s">
        <v>359</v>
      </c>
      <c r="R5" s="1037"/>
      <c r="S5" s="1037"/>
      <c r="T5" s="1037"/>
      <c r="U5" s="1038"/>
      <c r="V5" s="1036" t="s">
        <v>360</v>
      </c>
      <c r="W5" s="1037"/>
      <c r="X5" s="1037"/>
      <c r="Y5" s="1037"/>
      <c r="Z5" s="1038"/>
      <c r="AA5" s="1036" t="s">
        <v>361</v>
      </c>
      <c r="AB5" s="1037"/>
      <c r="AC5" s="1037"/>
      <c r="AD5" s="1037"/>
      <c r="AE5" s="1037"/>
      <c r="AF5" s="1129" t="s">
        <v>362</v>
      </c>
      <c r="AG5" s="1037"/>
      <c r="AH5" s="1037"/>
      <c r="AI5" s="1037"/>
      <c r="AJ5" s="1050"/>
      <c r="AK5" s="1037" t="s">
        <v>363</v>
      </c>
      <c r="AL5" s="1037"/>
      <c r="AM5" s="1037"/>
      <c r="AN5" s="1037"/>
      <c r="AO5" s="1038"/>
      <c r="AP5" s="1036" t="s">
        <v>364</v>
      </c>
      <c r="AQ5" s="1037"/>
      <c r="AR5" s="1037"/>
      <c r="AS5" s="1037"/>
      <c r="AT5" s="1038"/>
      <c r="AU5" s="1036" t="s">
        <v>365</v>
      </c>
      <c r="AV5" s="1037"/>
      <c r="AW5" s="1037"/>
      <c r="AX5" s="1037"/>
      <c r="AY5" s="1050"/>
      <c r="AZ5" s="214"/>
      <c r="BA5" s="214"/>
      <c r="BB5" s="214"/>
      <c r="BC5" s="214"/>
      <c r="BD5" s="214"/>
      <c r="BE5" s="215"/>
      <c r="BF5" s="215"/>
      <c r="BG5" s="215"/>
      <c r="BH5" s="215"/>
      <c r="BI5" s="215"/>
      <c r="BJ5" s="215"/>
      <c r="BK5" s="215"/>
      <c r="BL5" s="215"/>
      <c r="BM5" s="215"/>
      <c r="BN5" s="215"/>
      <c r="BO5" s="215"/>
      <c r="BP5" s="215"/>
      <c r="BQ5" s="1030" t="s">
        <v>366</v>
      </c>
      <c r="BR5" s="1031"/>
      <c r="BS5" s="1031"/>
      <c r="BT5" s="1031"/>
      <c r="BU5" s="1031"/>
      <c r="BV5" s="1031"/>
      <c r="BW5" s="1031"/>
      <c r="BX5" s="1031"/>
      <c r="BY5" s="1031"/>
      <c r="BZ5" s="1031"/>
      <c r="CA5" s="1031"/>
      <c r="CB5" s="1031"/>
      <c r="CC5" s="1031"/>
      <c r="CD5" s="1031"/>
      <c r="CE5" s="1031"/>
      <c r="CF5" s="1031"/>
      <c r="CG5" s="1032"/>
      <c r="CH5" s="1036" t="s">
        <v>367</v>
      </c>
      <c r="CI5" s="1037"/>
      <c r="CJ5" s="1037"/>
      <c r="CK5" s="1037"/>
      <c r="CL5" s="1038"/>
      <c r="CM5" s="1036" t="s">
        <v>368</v>
      </c>
      <c r="CN5" s="1037"/>
      <c r="CO5" s="1037"/>
      <c r="CP5" s="1037"/>
      <c r="CQ5" s="1038"/>
      <c r="CR5" s="1036" t="s">
        <v>369</v>
      </c>
      <c r="CS5" s="1037"/>
      <c r="CT5" s="1037"/>
      <c r="CU5" s="1037"/>
      <c r="CV5" s="1038"/>
      <c r="CW5" s="1036" t="s">
        <v>370</v>
      </c>
      <c r="CX5" s="1037"/>
      <c r="CY5" s="1037"/>
      <c r="CZ5" s="1037"/>
      <c r="DA5" s="1038"/>
      <c r="DB5" s="1036" t="s">
        <v>371</v>
      </c>
      <c r="DC5" s="1037"/>
      <c r="DD5" s="1037"/>
      <c r="DE5" s="1037"/>
      <c r="DF5" s="1038"/>
      <c r="DG5" s="1119" t="s">
        <v>372</v>
      </c>
      <c r="DH5" s="1120"/>
      <c r="DI5" s="1120"/>
      <c r="DJ5" s="1120"/>
      <c r="DK5" s="1121"/>
      <c r="DL5" s="1119" t="s">
        <v>373</v>
      </c>
      <c r="DM5" s="1120"/>
      <c r="DN5" s="1120"/>
      <c r="DO5" s="1120"/>
      <c r="DP5" s="1121"/>
      <c r="DQ5" s="1036" t="s">
        <v>374</v>
      </c>
      <c r="DR5" s="1037"/>
      <c r="DS5" s="1037"/>
      <c r="DT5" s="1037"/>
      <c r="DU5" s="1038"/>
      <c r="DV5" s="1036" t="s">
        <v>365</v>
      </c>
      <c r="DW5" s="1037"/>
      <c r="DX5" s="1037"/>
      <c r="DY5" s="1037"/>
      <c r="DZ5" s="1050"/>
      <c r="EA5" s="217"/>
    </row>
    <row r="6" spans="1:131" s="218" customFormat="1" ht="26.25" customHeight="1" thickBot="1" x14ac:dyDescent="0.25">
      <c r="A6" s="1033"/>
      <c r="B6" s="1034"/>
      <c r="C6" s="1034"/>
      <c r="D6" s="1034"/>
      <c r="E6" s="1034"/>
      <c r="F6" s="1034"/>
      <c r="G6" s="1034"/>
      <c r="H6" s="1034"/>
      <c r="I6" s="1034"/>
      <c r="J6" s="1034"/>
      <c r="K6" s="1034"/>
      <c r="L6" s="1034"/>
      <c r="M6" s="1034"/>
      <c r="N6" s="1034"/>
      <c r="O6" s="1034"/>
      <c r="P6" s="1035"/>
      <c r="Q6" s="1039"/>
      <c r="R6" s="1040"/>
      <c r="S6" s="1040"/>
      <c r="T6" s="1040"/>
      <c r="U6" s="1041"/>
      <c r="V6" s="1039"/>
      <c r="W6" s="1040"/>
      <c r="X6" s="1040"/>
      <c r="Y6" s="1040"/>
      <c r="Z6" s="1041"/>
      <c r="AA6" s="1039"/>
      <c r="AB6" s="1040"/>
      <c r="AC6" s="1040"/>
      <c r="AD6" s="1040"/>
      <c r="AE6" s="1040"/>
      <c r="AF6" s="1130"/>
      <c r="AG6" s="1040"/>
      <c r="AH6" s="1040"/>
      <c r="AI6" s="1040"/>
      <c r="AJ6" s="1051"/>
      <c r="AK6" s="1040"/>
      <c r="AL6" s="1040"/>
      <c r="AM6" s="1040"/>
      <c r="AN6" s="1040"/>
      <c r="AO6" s="1041"/>
      <c r="AP6" s="1039"/>
      <c r="AQ6" s="1040"/>
      <c r="AR6" s="1040"/>
      <c r="AS6" s="1040"/>
      <c r="AT6" s="1041"/>
      <c r="AU6" s="1039"/>
      <c r="AV6" s="1040"/>
      <c r="AW6" s="1040"/>
      <c r="AX6" s="1040"/>
      <c r="AY6" s="1051"/>
      <c r="AZ6" s="214"/>
      <c r="BA6" s="214"/>
      <c r="BB6" s="214"/>
      <c r="BC6" s="214"/>
      <c r="BD6" s="214"/>
      <c r="BE6" s="215"/>
      <c r="BF6" s="215"/>
      <c r="BG6" s="215"/>
      <c r="BH6" s="215"/>
      <c r="BI6" s="215"/>
      <c r="BJ6" s="215"/>
      <c r="BK6" s="215"/>
      <c r="BL6" s="215"/>
      <c r="BM6" s="215"/>
      <c r="BN6" s="215"/>
      <c r="BO6" s="215"/>
      <c r="BP6" s="215"/>
      <c r="BQ6" s="1033"/>
      <c r="BR6" s="1034"/>
      <c r="BS6" s="1034"/>
      <c r="BT6" s="1034"/>
      <c r="BU6" s="1034"/>
      <c r="BV6" s="1034"/>
      <c r="BW6" s="1034"/>
      <c r="BX6" s="1034"/>
      <c r="BY6" s="1034"/>
      <c r="BZ6" s="1034"/>
      <c r="CA6" s="1034"/>
      <c r="CB6" s="1034"/>
      <c r="CC6" s="1034"/>
      <c r="CD6" s="1034"/>
      <c r="CE6" s="1034"/>
      <c r="CF6" s="1034"/>
      <c r="CG6" s="1035"/>
      <c r="CH6" s="1039"/>
      <c r="CI6" s="1040"/>
      <c r="CJ6" s="1040"/>
      <c r="CK6" s="1040"/>
      <c r="CL6" s="1041"/>
      <c r="CM6" s="1039"/>
      <c r="CN6" s="1040"/>
      <c r="CO6" s="1040"/>
      <c r="CP6" s="1040"/>
      <c r="CQ6" s="1041"/>
      <c r="CR6" s="1039"/>
      <c r="CS6" s="1040"/>
      <c r="CT6" s="1040"/>
      <c r="CU6" s="1040"/>
      <c r="CV6" s="1041"/>
      <c r="CW6" s="1039"/>
      <c r="CX6" s="1040"/>
      <c r="CY6" s="1040"/>
      <c r="CZ6" s="1040"/>
      <c r="DA6" s="1041"/>
      <c r="DB6" s="1039"/>
      <c r="DC6" s="1040"/>
      <c r="DD6" s="1040"/>
      <c r="DE6" s="1040"/>
      <c r="DF6" s="1041"/>
      <c r="DG6" s="1122"/>
      <c r="DH6" s="1123"/>
      <c r="DI6" s="1123"/>
      <c r="DJ6" s="1123"/>
      <c r="DK6" s="1124"/>
      <c r="DL6" s="1122"/>
      <c r="DM6" s="1123"/>
      <c r="DN6" s="1123"/>
      <c r="DO6" s="1123"/>
      <c r="DP6" s="1124"/>
      <c r="DQ6" s="1039"/>
      <c r="DR6" s="1040"/>
      <c r="DS6" s="1040"/>
      <c r="DT6" s="1040"/>
      <c r="DU6" s="1041"/>
      <c r="DV6" s="1039"/>
      <c r="DW6" s="1040"/>
      <c r="DX6" s="1040"/>
      <c r="DY6" s="1040"/>
      <c r="DZ6" s="1051"/>
      <c r="EA6" s="217"/>
    </row>
    <row r="7" spans="1:131" s="218" customFormat="1" ht="26.25" customHeight="1" thickTop="1" x14ac:dyDescent="0.2">
      <c r="A7" s="219">
        <v>1</v>
      </c>
      <c r="B7" s="1082" t="s">
        <v>375</v>
      </c>
      <c r="C7" s="1083"/>
      <c r="D7" s="1083"/>
      <c r="E7" s="1083"/>
      <c r="F7" s="1083"/>
      <c r="G7" s="1083"/>
      <c r="H7" s="1083"/>
      <c r="I7" s="1083"/>
      <c r="J7" s="1083"/>
      <c r="K7" s="1083"/>
      <c r="L7" s="1083"/>
      <c r="M7" s="1083"/>
      <c r="N7" s="1083"/>
      <c r="O7" s="1083"/>
      <c r="P7" s="1084"/>
      <c r="Q7" s="1137">
        <v>17225</v>
      </c>
      <c r="R7" s="1138"/>
      <c r="S7" s="1138"/>
      <c r="T7" s="1138"/>
      <c r="U7" s="1138"/>
      <c r="V7" s="1138">
        <v>16736</v>
      </c>
      <c r="W7" s="1138"/>
      <c r="X7" s="1138"/>
      <c r="Y7" s="1138"/>
      <c r="Z7" s="1138"/>
      <c r="AA7" s="1138">
        <v>489</v>
      </c>
      <c r="AB7" s="1138"/>
      <c r="AC7" s="1138"/>
      <c r="AD7" s="1138"/>
      <c r="AE7" s="1139"/>
      <c r="AF7" s="1140">
        <v>373</v>
      </c>
      <c r="AG7" s="1141"/>
      <c r="AH7" s="1141"/>
      <c r="AI7" s="1141"/>
      <c r="AJ7" s="1142"/>
      <c r="AK7" s="1143">
        <v>1639</v>
      </c>
      <c r="AL7" s="1144"/>
      <c r="AM7" s="1144"/>
      <c r="AN7" s="1144"/>
      <c r="AO7" s="1144"/>
      <c r="AP7" s="1144">
        <v>12108</v>
      </c>
      <c r="AQ7" s="1144"/>
      <c r="AR7" s="1144"/>
      <c r="AS7" s="1144"/>
      <c r="AT7" s="1144"/>
      <c r="AU7" s="1145"/>
      <c r="AV7" s="1145"/>
      <c r="AW7" s="1145"/>
      <c r="AX7" s="1145"/>
      <c r="AY7" s="1146"/>
      <c r="AZ7" s="214"/>
      <c r="BA7" s="214"/>
      <c r="BB7" s="214"/>
      <c r="BC7" s="214"/>
      <c r="BD7" s="214"/>
      <c r="BE7" s="215"/>
      <c r="BF7" s="215"/>
      <c r="BG7" s="215"/>
      <c r="BH7" s="215"/>
      <c r="BI7" s="215"/>
      <c r="BJ7" s="215"/>
      <c r="BK7" s="215"/>
      <c r="BL7" s="215"/>
      <c r="BM7" s="215"/>
      <c r="BN7" s="215"/>
      <c r="BO7" s="215"/>
      <c r="BP7" s="215"/>
      <c r="BQ7" s="219">
        <v>1</v>
      </c>
      <c r="BR7" s="220"/>
      <c r="BS7" s="1134" t="s">
        <v>554</v>
      </c>
      <c r="BT7" s="1135"/>
      <c r="BU7" s="1135"/>
      <c r="BV7" s="1135"/>
      <c r="BW7" s="1135"/>
      <c r="BX7" s="1135"/>
      <c r="BY7" s="1135"/>
      <c r="BZ7" s="1135"/>
      <c r="CA7" s="1135"/>
      <c r="CB7" s="1135"/>
      <c r="CC7" s="1135"/>
      <c r="CD7" s="1135"/>
      <c r="CE7" s="1135"/>
      <c r="CF7" s="1135"/>
      <c r="CG7" s="1147"/>
      <c r="CH7" s="1131">
        <v>0</v>
      </c>
      <c r="CI7" s="1132"/>
      <c r="CJ7" s="1132"/>
      <c r="CK7" s="1132"/>
      <c r="CL7" s="1133"/>
      <c r="CM7" s="1131">
        <v>5</v>
      </c>
      <c r="CN7" s="1132"/>
      <c r="CO7" s="1132"/>
      <c r="CP7" s="1132"/>
      <c r="CQ7" s="1133"/>
      <c r="CR7" s="1131">
        <v>5</v>
      </c>
      <c r="CS7" s="1132"/>
      <c r="CT7" s="1132"/>
      <c r="CU7" s="1132"/>
      <c r="CV7" s="1133"/>
      <c r="CW7" s="1131" t="s">
        <v>560</v>
      </c>
      <c r="CX7" s="1132"/>
      <c r="CY7" s="1132"/>
      <c r="CZ7" s="1132"/>
      <c r="DA7" s="1133"/>
      <c r="DB7" s="1131" t="s">
        <v>560</v>
      </c>
      <c r="DC7" s="1132"/>
      <c r="DD7" s="1132"/>
      <c r="DE7" s="1132"/>
      <c r="DF7" s="1133"/>
      <c r="DG7" s="1131" t="s">
        <v>560</v>
      </c>
      <c r="DH7" s="1132"/>
      <c r="DI7" s="1132"/>
      <c r="DJ7" s="1132"/>
      <c r="DK7" s="1133"/>
      <c r="DL7" s="1131">
        <v>308</v>
      </c>
      <c r="DM7" s="1132"/>
      <c r="DN7" s="1132"/>
      <c r="DO7" s="1132"/>
      <c r="DP7" s="1133"/>
      <c r="DQ7" s="1131" t="s">
        <v>560</v>
      </c>
      <c r="DR7" s="1132"/>
      <c r="DS7" s="1132"/>
      <c r="DT7" s="1132"/>
      <c r="DU7" s="1133"/>
      <c r="DV7" s="1134"/>
      <c r="DW7" s="1135"/>
      <c r="DX7" s="1135"/>
      <c r="DY7" s="1135"/>
      <c r="DZ7" s="1136"/>
      <c r="EA7" s="217"/>
    </row>
    <row r="8" spans="1:131" s="218" customFormat="1" ht="26.25" customHeight="1" x14ac:dyDescent="0.2">
      <c r="A8" s="221">
        <v>2</v>
      </c>
      <c r="B8" s="1065" t="s">
        <v>376</v>
      </c>
      <c r="C8" s="1066"/>
      <c r="D8" s="1066"/>
      <c r="E8" s="1066"/>
      <c r="F8" s="1066"/>
      <c r="G8" s="1066"/>
      <c r="H8" s="1066"/>
      <c r="I8" s="1066"/>
      <c r="J8" s="1066"/>
      <c r="K8" s="1066"/>
      <c r="L8" s="1066"/>
      <c r="M8" s="1066"/>
      <c r="N8" s="1066"/>
      <c r="O8" s="1066"/>
      <c r="P8" s="1067"/>
      <c r="Q8" s="1073">
        <v>59</v>
      </c>
      <c r="R8" s="1074"/>
      <c r="S8" s="1074"/>
      <c r="T8" s="1074"/>
      <c r="U8" s="1074"/>
      <c r="V8" s="1074">
        <v>57</v>
      </c>
      <c r="W8" s="1074"/>
      <c r="X8" s="1074"/>
      <c r="Y8" s="1074"/>
      <c r="Z8" s="1074"/>
      <c r="AA8" s="1074">
        <v>2</v>
      </c>
      <c r="AB8" s="1074"/>
      <c r="AC8" s="1074"/>
      <c r="AD8" s="1074"/>
      <c r="AE8" s="1075"/>
      <c r="AF8" s="1070">
        <v>2</v>
      </c>
      <c r="AG8" s="1071"/>
      <c r="AH8" s="1071"/>
      <c r="AI8" s="1071"/>
      <c r="AJ8" s="1072"/>
      <c r="AK8" s="1115">
        <v>28</v>
      </c>
      <c r="AL8" s="1116"/>
      <c r="AM8" s="1116"/>
      <c r="AN8" s="1116"/>
      <c r="AO8" s="1116"/>
      <c r="AP8" s="1116" t="s">
        <v>560</v>
      </c>
      <c r="AQ8" s="1116"/>
      <c r="AR8" s="1116"/>
      <c r="AS8" s="1116"/>
      <c r="AT8" s="1116"/>
      <c r="AU8" s="1117"/>
      <c r="AV8" s="1117"/>
      <c r="AW8" s="1117"/>
      <c r="AX8" s="1117"/>
      <c r="AY8" s="1118"/>
      <c r="AZ8" s="214"/>
      <c r="BA8" s="214"/>
      <c r="BB8" s="214"/>
      <c r="BC8" s="214"/>
      <c r="BD8" s="214"/>
      <c r="BE8" s="215"/>
      <c r="BF8" s="215"/>
      <c r="BG8" s="215"/>
      <c r="BH8" s="215"/>
      <c r="BI8" s="215"/>
      <c r="BJ8" s="215"/>
      <c r="BK8" s="215"/>
      <c r="BL8" s="215"/>
      <c r="BM8" s="215"/>
      <c r="BN8" s="215"/>
      <c r="BO8" s="215"/>
      <c r="BP8" s="215"/>
      <c r="BQ8" s="221">
        <v>2</v>
      </c>
      <c r="BR8" s="222"/>
      <c r="BS8" s="1027"/>
      <c r="BT8" s="1028"/>
      <c r="BU8" s="1028"/>
      <c r="BV8" s="1028"/>
      <c r="BW8" s="1028"/>
      <c r="BX8" s="1028"/>
      <c r="BY8" s="1028"/>
      <c r="BZ8" s="1028"/>
      <c r="CA8" s="1028"/>
      <c r="CB8" s="1028"/>
      <c r="CC8" s="1028"/>
      <c r="CD8" s="1028"/>
      <c r="CE8" s="1028"/>
      <c r="CF8" s="1028"/>
      <c r="CG8" s="1049"/>
      <c r="CH8" s="1024"/>
      <c r="CI8" s="1025"/>
      <c r="CJ8" s="1025"/>
      <c r="CK8" s="1025"/>
      <c r="CL8" s="1026"/>
      <c r="CM8" s="1024"/>
      <c r="CN8" s="1025"/>
      <c r="CO8" s="1025"/>
      <c r="CP8" s="1025"/>
      <c r="CQ8" s="1026"/>
      <c r="CR8" s="1024"/>
      <c r="CS8" s="1025"/>
      <c r="CT8" s="1025"/>
      <c r="CU8" s="1025"/>
      <c r="CV8" s="1026"/>
      <c r="CW8" s="1024"/>
      <c r="CX8" s="1025"/>
      <c r="CY8" s="1025"/>
      <c r="CZ8" s="1025"/>
      <c r="DA8" s="1026"/>
      <c r="DB8" s="1024"/>
      <c r="DC8" s="1025"/>
      <c r="DD8" s="1025"/>
      <c r="DE8" s="1025"/>
      <c r="DF8" s="1026"/>
      <c r="DG8" s="1024"/>
      <c r="DH8" s="1025"/>
      <c r="DI8" s="1025"/>
      <c r="DJ8" s="1025"/>
      <c r="DK8" s="1026"/>
      <c r="DL8" s="1024"/>
      <c r="DM8" s="1025"/>
      <c r="DN8" s="1025"/>
      <c r="DO8" s="1025"/>
      <c r="DP8" s="1026"/>
      <c r="DQ8" s="1024"/>
      <c r="DR8" s="1025"/>
      <c r="DS8" s="1025"/>
      <c r="DT8" s="1025"/>
      <c r="DU8" s="1026"/>
      <c r="DV8" s="1027"/>
      <c r="DW8" s="1028"/>
      <c r="DX8" s="1028"/>
      <c r="DY8" s="1028"/>
      <c r="DZ8" s="1029"/>
      <c r="EA8" s="217"/>
    </row>
    <row r="9" spans="1:131" s="218" customFormat="1" ht="26.25" customHeight="1" x14ac:dyDescent="0.2">
      <c r="A9" s="221">
        <v>3</v>
      </c>
      <c r="B9" s="1065"/>
      <c r="C9" s="1066"/>
      <c r="D9" s="1066"/>
      <c r="E9" s="1066"/>
      <c r="F9" s="1066"/>
      <c r="G9" s="1066"/>
      <c r="H9" s="1066"/>
      <c r="I9" s="1066"/>
      <c r="J9" s="1066"/>
      <c r="K9" s="1066"/>
      <c r="L9" s="1066"/>
      <c r="M9" s="1066"/>
      <c r="N9" s="1066"/>
      <c r="O9" s="1066"/>
      <c r="P9" s="1067"/>
      <c r="Q9" s="1073"/>
      <c r="R9" s="1074"/>
      <c r="S9" s="1074"/>
      <c r="T9" s="1074"/>
      <c r="U9" s="1074"/>
      <c r="V9" s="1074"/>
      <c r="W9" s="1074"/>
      <c r="X9" s="1074"/>
      <c r="Y9" s="1074"/>
      <c r="Z9" s="1074"/>
      <c r="AA9" s="1074"/>
      <c r="AB9" s="1074"/>
      <c r="AC9" s="1074"/>
      <c r="AD9" s="1074"/>
      <c r="AE9" s="1075"/>
      <c r="AF9" s="1070"/>
      <c r="AG9" s="1071"/>
      <c r="AH9" s="1071"/>
      <c r="AI9" s="1071"/>
      <c r="AJ9" s="1072"/>
      <c r="AK9" s="1115"/>
      <c r="AL9" s="1116"/>
      <c r="AM9" s="1116"/>
      <c r="AN9" s="1116"/>
      <c r="AO9" s="1116"/>
      <c r="AP9" s="1116"/>
      <c r="AQ9" s="1116"/>
      <c r="AR9" s="1116"/>
      <c r="AS9" s="1116"/>
      <c r="AT9" s="1116"/>
      <c r="AU9" s="1117"/>
      <c r="AV9" s="1117"/>
      <c r="AW9" s="1117"/>
      <c r="AX9" s="1117"/>
      <c r="AY9" s="1118"/>
      <c r="AZ9" s="214"/>
      <c r="BA9" s="214"/>
      <c r="BB9" s="214"/>
      <c r="BC9" s="214"/>
      <c r="BD9" s="214"/>
      <c r="BE9" s="215"/>
      <c r="BF9" s="215"/>
      <c r="BG9" s="215"/>
      <c r="BH9" s="215"/>
      <c r="BI9" s="215"/>
      <c r="BJ9" s="215"/>
      <c r="BK9" s="215"/>
      <c r="BL9" s="215"/>
      <c r="BM9" s="215"/>
      <c r="BN9" s="215"/>
      <c r="BO9" s="215"/>
      <c r="BP9" s="215"/>
      <c r="BQ9" s="221">
        <v>3</v>
      </c>
      <c r="BR9" s="222"/>
      <c r="BS9" s="1027"/>
      <c r="BT9" s="1028"/>
      <c r="BU9" s="1028"/>
      <c r="BV9" s="1028"/>
      <c r="BW9" s="1028"/>
      <c r="BX9" s="1028"/>
      <c r="BY9" s="1028"/>
      <c r="BZ9" s="1028"/>
      <c r="CA9" s="1028"/>
      <c r="CB9" s="1028"/>
      <c r="CC9" s="1028"/>
      <c r="CD9" s="1028"/>
      <c r="CE9" s="1028"/>
      <c r="CF9" s="1028"/>
      <c r="CG9" s="1049"/>
      <c r="CH9" s="1024"/>
      <c r="CI9" s="1025"/>
      <c r="CJ9" s="1025"/>
      <c r="CK9" s="1025"/>
      <c r="CL9" s="1026"/>
      <c r="CM9" s="1024"/>
      <c r="CN9" s="1025"/>
      <c r="CO9" s="1025"/>
      <c r="CP9" s="1025"/>
      <c r="CQ9" s="1026"/>
      <c r="CR9" s="1024"/>
      <c r="CS9" s="1025"/>
      <c r="CT9" s="1025"/>
      <c r="CU9" s="1025"/>
      <c r="CV9" s="1026"/>
      <c r="CW9" s="1024"/>
      <c r="CX9" s="1025"/>
      <c r="CY9" s="1025"/>
      <c r="CZ9" s="1025"/>
      <c r="DA9" s="1026"/>
      <c r="DB9" s="1024"/>
      <c r="DC9" s="1025"/>
      <c r="DD9" s="1025"/>
      <c r="DE9" s="1025"/>
      <c r="DF9" s="1026"/>
      <c r="DG9" s="1024"/>
      <c r="DH9" s="1025"/>
      <c r="DI9" s="1025"/>
      <c r="DJ9" s="1025"/>
      <c r="DK9" s="1026"/>
      <c r="DL9" s="1024"/>
      <c r="DM9" s="1025"/>
      <c r="DN9" s="1025"/>
      <c r="DO9" s="1025"/>
      <c r="DP9" s="1026"/>
      <c r="DQ9" s="1024"/>
      <c r="DR9" s="1025"/>
      <c r="DS9" s="1025"/>
      <c r="DT9" s="1025"/>
      <c r="DU9" s="1026"/>
      <c r="DV9" s="1027"/>
      <c r="DW9" s="1028"/>
      <c r="DX9" s="1028"/>
      <c r="DY9" s="1028"/>
      <c r="DZ9" s="1029"/>
      <c r="EA9" s="217"/>
    </row>
    <row r="10" spans="1:131" s="218" customFormat="1" ht="26.25" customHeight="1" x14ac:dyDescent="0.2">
      <c r="A10" s="221">
        <v>4</v>
      </c>
      <c r="B10" s="1065"/>
      <c r="C10" s="1066"/>
      <c r="D10" s="1066"/>
      <c r="E10" s="1066"/>
      <c r="F10" s="1066"/>
      <c r="G10" s="1066"/>
      <c r="H10" s="1066"/>
      <c r="I10" s="1066"/>
      <c r="J10" s="1066"/>
      <c r="K10" s="1066"/>
      <c r="L10" s="1066"/>
      <c r="M10" s="1066"/>
      <c r="N10" s="1066"/>
      <c r="O10" s="1066"/>
      <c r="P10" s="1067"/>
      <c r="Q10" s="1073"/>
      <c r="R10" s="1074"/>
      <c r="S10" s="1074"/>
      <c r="T10" s="1074"/>
      <c r="U10" s="1074"/>
      <c r="V10" s="1074"/>
      <c r="W10" s="1074"/>
      <c r="X10" s="1074"/>
      <c r="Y10" s="1074"/>
      <c r="Z10" s="1074"/>
      <c r="AA10" s="1074"/>
      <c r="AB10" s="1074"/>
      <c r="AC10" s="1074"/>
      <c r="AD10" s="1074"/>
      <c r="AE10" s="1075"/>
      <c r="AF10" s="1070"/>
      <c r="AG10" s="1071"/>
      <c r="AH10" s="1071"/>
      <c r="AI10" s="1071"/>
      <c r="AJ10" s="1072"/>
      <c r="AK10" s="1115"/>
      <c r="AL10" s="1116"/>
      <c r="AM10" s="1116"/>
      <c r="AN10" s="1116"/>
      <c r="AO10" s="1116"/>
      <c r="AP10" s="1116"/>
      <c r="AQ10" s="1116"/>
      <c r="AR10" s="1116"/>
      <c r="AS10" s="1116"/>
      <c r="AT10" s="1116"/>
      <c r="AU10" s="1117"/>
      <c r="AV10" s="1117"/>
      <c r="AW10" s="1117"/>
      <c r="AX10" s="1117"/>
      <c r="AY10" s="1118"/>
      <c r="AZ10" s="214"/>
      <c r="BA10" s="214"/>
      <c r="BB10" s="214"/>
      <c r="BC10" s="214"/>
      <c r="BD10" s="214"/>
      <c r="BE10" s="215"/>
      <c r="BF10" s="215"/>
      <c r="BG10" s="215"/>
      <c r="BH10" s="215"/>
      <c r="BI10" s="215"/>
      <c r="BJ10" s="215"/>
      <c r="BK10" s="215"/>
      <c r="BL10" s="215"/>
      <c r="BM10" s="215"/>
      <c r="BN10" s="215"/>
      <c r="BO10" s="215"/>
      <c r="BP10" s="215"/>
      <c r="BQ10" s="221">
        <v>4</v>
      </c>
      <c r="BR10" s="222"/>
      <c r="BS10" s="1027"/>
      <c r="BT10" s="1028"/>
      <c r="BU10" s="1028"/>
      <c r="BV10" s="1028"/>
      <c r="BW10" s="1028"/>
      <c r="BX10" s="1028"/>
      <c r="BY10" s="1028"/>
      <c r="BZ10" s="1028"/>
      <c r="CA10" s="1028"/>
      <c r="CB10" s="1028"/>
      <c r="CC10" s="1028"/>
      <c r="CD10" s="1028"/>
      <c r="CE10" s="1028"/>
      <c r="CF10" s="1028"/>
      <c r="CG10" s="1049"/>
      <c r="CH10" s="1024"/>
      <c r="CI10" s="1025"/>
      <c r="CJ10" s="1025"/>
      <c r="CK10" s="1025"/>
      <c r="CL10" s="1026"/>
      <c r="CM10" s="1024"/>
      <c r="CN10" s="1025"/>
      <c r="CO10" s="1025"/>
      <c r="CP10" s="1025"/>
      <c r="CQ10" s="1026"/>
      <c r="CR10" s="1024"/>
      <c r="CS10" s="1025"/>
      <c r="CT10" s="1025"/>
      <c r="CU10" s="1025"/>
      <c r="CV10" s="1026"/>
      <c r="CW10" s="1024"/>
      <c r="CX10" s="1025"/>
      <c r="CY10" s="1025"/>
      <c r="CZ10" s="1025"/>
      <c r="DA10" s="1026"/>
      <c r="DB10" s="1024"/>
      <c r="DC10" s="1025"/>
      <c r="DD10" s="1025"/>
      <c r="DE10" s="1025"/>
      <c r="DF10" s="1026"/>
      <c r="DG10" s="1024"/>
      <c r="DH10" s="1025"/>
      <c r="DI10" s="1025"/>
      <c r="DJ10" s="1025"/>
      <c r="DK10" s="1026"/>
      <c r="DL10" s="1024"/>
      <c r="DM10" s="1025"/>
      <c r="DN10" s="1025"/>
      <c r="DO10" s="1025"/>
      <c r="DP10" s="1026"/>
      <c r="DQ10" s="1024"/>
      <c r="DR10" s="1025"/>
      <c r="DS10" s="1025"/>
      <c r="DT10" s="1025"/>
      <c r="DU10" s="1026"/>
      <c r="DV10" s="1027"/>
      <c r="DW10" s="1028"/>
      <c r="DX10" s="1028"/>
      <c r="DY10" s="1028"/>
      <c r="DZ10" s="1029"/>
      <c r="EA10" s="217"/>
    </row>
    <row r="11" spans="1:131" s="218" customFormat="1" ht="26.25" customHeight="1" x14ac:dyDescent="0.2">
      <c r="A11" s="221">
        <v>5</v>
      </c>
      <c r="B11" s="1065"/>
      <c r="C11" s="1066"/>
      <c r="D11" s="1066"/>
      <c r="E11" s="1066"/>
      <c r="F11" s="1066"/>
      <c r="G11" s="1066"/>
      <c r="H11" s="1066"/>
      <c r="I11" s="1066"/>
      <c r="J11" s="1066"/>
      <c r="K11" s="1066"/>
      <c r="L11" s="1066"/>
      <c r="M11" s="1066"/>
      <c r="N11" s="1066"/>
      <c r="O11" s="1066"/>
      <c r="P11" s="1067"/>
      <c r="Q11" s="1073"/>
      <c r="R11" s="1074"/>
      <c r="S11" s="1074"/>
      <c r="T11" s="1074"/>
      <c r="U11" s="1074"/>
      <c r="V11" s="1074"/>
      <c r="W11" s="1074"/>
      <c r="X11" s="1074"/>
      <c r="Y11" s="1074"/>
      <c r="Z11" s="1074"/>
      <c r="AA11" s="1074"/>
      <c r="AB11" s="1074"/>
      <c r="AC11" s="1074"/>
      <c r="AD11" s="1074"/>
      <c r="AE11" s="1075"/>
      <c r="AF11" s="1070"/>
      <c r="AG11" s="1071"/>
      <c r="AH11" s="1071"/>
      <c r="AI11" s="1071"/>
      <c r="AJ11" s="1072"/>
      <c r="AK11" s="1115"/>
      <c r="AL11" s="1116"/>
      <c r="AM11" s="1116"/>
      <c r="AN11" s="1116"/>
      <c r="AO11" s="1116"/>
      <c r="AP11" s="1116"/>
      <c r="AQ11" s="1116"/>
      <c r="AR11" s="1116"/>
      <c r="AS11" s="1116"/>
      <c r="AT11" s="1116"/>
      <c r="AU11" s="1117"/>
      <c r="AV11" s="1117"/>
      <c r="AW11" s="1117"/>
      <c r="AX11" s="1117"/>
      <c r="AY11" s="1118"/>
      <c r="AZ11" s="214"/>
      <c r="BA11" s="214"/>
      <c r="BB11" s="214"/>
      <c r="BC11" s="214"/>
      <c r="BD11" s="214"/>
      <c r="BE11" s="215"/>
      <c r="BF11" s="215"/>
      <c r="BG11" s="215"/>
      <c r="BH11" s="215"/>
      <c r="BI11" s="215"/>
      <c r="BJ11" s="215"/>
      <c r="BK11" s="215"/>
      <c r="BL11" s="215"/>
      <c r="BM11" s="215"/>
      <c r="BN11" s="215"/>
      <c r="BO11" s="215"/>
      <c r="BP11" s="215"/>
      <c r="BQ11" s="221">
        <v>5</v>
      </c>
      <c r="BR11" s="222"/>
      <c r="BS11" s="1027"/>
      <c r="BT11" s="1028"/>
      <c r="BU11" s="1028"/>
      <c r="BV11" s="1028"/>
      <c r="BW11" s="1028"/>
      <c r="BX11" s="1028"/>
      <c r="BY11" s="1028"/>
      <c r="BZ11" s="1028"/>
      <c r="CA11" s="1028"/>
      <c r="CB11" s="1028"/>
      <c r="CC11" s="1028"/>
      <c r="CD11" s="1028"/>
      <c r="CE11" s="1028"/>
      <c r="CF11" s="1028"/>
      <c r="CG11" s="1049"/>
      <c r="CH11" s="1024"/>
      <c r="CI11" s="1025"/>
      <c r="CJ11" s="1025"/>
      <c r="CK11" s="1025"/>
      <c r="CL11" s="1026"/>
      <c r="CM11" s="1024"/>
      <c r="CN11" s="1025"/>
      <c r="CO11" s="1025"/>
      <c r="CP11" s="1025"/>
      <c r="CQ11" s="1026"/>
      <c r="CR11" s="1024"/>
      <c r="CS11" s="1025"/>
      <c r="CT11" s="1025"/>
      <c r="CU11" s="1025"/>
      <c r="CV11" s="1026"/>
      <c r="CW11" s="1024"/>
      <c r="CX11" s="1025"/>
      <c r="CY11" s="1025"/>
      <c r="CZ11" s="1025"/>
      <c r="DA11" s="1026"/>
      <c r="DB11" s="1024"/>
      <c r="DC11" s="1025"/>
      <c r="DD11" s="1025"/>
      <c r="DE11" s="1025"/>
      <c r="DF11" s="1026"/>
      <c r="DG11" s="1024"/>
      <c r="DH11" s="1025"/>
      <c r="DI11" s="1025"/>
      <c r="DJ11" s="1025"/>
      <c r="DK11" s="1026"/>
      <c r="DL11" s="1024"/>
      <c r="DM11" s="1025"/>
      <c r="DN11" s="1025"/>
      <c r="DO11" s="1025"/>
      <c r="DP11" s="1026"/>
      <c r="DQ11" s="1024"/>
      <c r="DR11" s="1025"/>
      <c r="DS11" s="1025"/>
      <c r="DT11" s="1025"/>
      <c r="DU11" s="1026"/>
      <c r="DV11" s="1027"/>
      <c r="DW11" s="1028"/>
      <c r="DX11" s="1028"/>
      <c r="DY11" s="1028"/>
      <c r="DZ11" s="1029"/>
      <c r="EA11" s="217"/>
    </row>
    <row r="12" spans="1:131" s="218" customFormat="1" ht="26.25" customHeight="1" x14ac:dyDescent="0.2">
      <c r="A12" s="221">
        <v>6</v>
      </c>
      <c r="B12" s="1065"/>
      <c r="C12" s="1066"/>
      <c r="D12" s="1066"/>
      <c r="E12" s="1066"/>
      <c r="F12" s="1066"/>
      <c r="G12" s="1066"/>
      <c r="H12" s="1066"/>
      <c r="I12" s="1066"/>
      <c r="J12" s="1066"/>
      <c r="K12" s="1066"/>
      <c r="L12" s="1066"/>
      <c r="M12" s="1066"/>
      <c r="N12" s="1066"/>
      <c r="O12" s="1066"/>
      <c r="P12" s="1067"/>
      <c r="Q12" s="1073"/>
      <c r="R12" s="1074"/>
      <c r="S12" s="1074"/>
      <c r="T12" s="1074"/>
      <c r="U12" s="1074"/>
      <c r="V12" s="1074"/>
      <c r="W12" s="1074"/>
      <c r="X12" s="1074"/>
      <c r="Y12" s="1074"/>
      <c r="Z12" s="1074"/>
      <c r="AA12" s="1074"/>
      <c r="AB12" s="1074"/>
      <c r="AC12" s="1074"/>
      <c r="AD12" s="1074"/>
      <c r="AE12" s="1075"/>
      <c r="AF12" s="1070"/>
      <c r="AG12" s="1071"/>
      <c r="AH12" s="1071"/>
      <c r="AI12" s="1071"/>
      <c r="AJ12" s="1072"/>
      <c r="AK12" s="1115"/>
      <c r="AL12" s="1116"/>
      <c r="AM12" s="1116"/>
      <c r="AN12" s="1116"/>
      <c r="AO12" s="1116"/>
      <c r="AP12" s="1116"/>
      <c r="AQ12" s="1116"/>
      <c r="AR12" s="1116"/>
      <c r="AS12" s="1116"/>
      <c r="AT12" s="1116"/>
      <c r="AU12" s="1117"/>
      <c r="AV12" s="1117"/>
      <c r="AW12" s="1117"/>
      <c r="AX12" s="1117"/>
      <c r="AY12" s="1118"/>
      <c r="AZ12" s="214"/>
      <c r="BA12" s="214"/>
      <c r="BB12" s="214"/>
      <c r="BC12" s="214"/>
      <c r="BD12" s="214"/>
      <c r="BE12" s="215"/>
      <c r="BF12" s="215"/>
      <c r="BG12" s="215"/>
      <c r="BH12" s="215"/>
      <c r="BI12" s="215"/>
      <c r="BJ12" s="215"/>
      <c r="BK12" s="215"/>
      <c r="BL12" s="215"/>
      <c r="BM12" s="215"/>
      <c r="BN12" s="215"/>
      <c r="BO12" s="215"/>
      <c r="BP12" s="215"/>
      <c r="BQ12" s="221">
        <v>6</v>
      </c>
      <c r="BR12" s="222"/>
      <c r="BS12" s="1027"/>
      <c r="BT12" s="1028"/>
      <c r="BU12" s="1028"/>
      <c r="BV12" s="1028"/>
      <c r="BW12" s="1028"/>
      <c r="BX12" s="1028"/>
      <c r="BY12" s="1028"/>
      <c r="BZ12" s="1028"/>
      <c r="CA12" s="1028"/>
      <c r="CB12" s="1028"/>
      <c r="CC12" s="1028"/>
      <c r="CD12" s="1028"/>
      <c r="CE12" s="1028"/>
      <c r="CF12" s="1028"/>
      <c r="CG12" s="1049"/>
      <c r="CH12" s="1024"/>
      <c r="CI12" s="1025"/>
      <c r="CJ12" s="1025"/>
      <c r="CK12" s="1025"/>
      <c r="CL12" s="1026"/>
      <c r="CM12" s="1024"/>
      <c r="CN12" s="1025"/>
      <c r="CO12" s="1025"/>
      <c r="CP12" s="1025"/>
      <c r="CQ12" s="1026"/>
      <c r="CR12" s="1024"/>
      <c r="CS12" s="1025"/>
      <c r="CT12" s="1025"/>
      <c r="CU12" s="1025"/>
      <c r="CV12" s="1026"/>
      <c r="CW12" s="1024"/>
      <c r="CX12" s="1025"/>
      <c r="CY12" s="1025"/>
      <c r="CZ12" s="1025"/>
      <c r="DA12" s="1026"/>
      <c r="DB12" s="1024"/>
      <c r="DC12" s="1025"/>
      <c r="DD12" s="1025"/>
      <c r="DE12" s="1025"/>
      <c r="DF12" s="1026"/>
      <c r="DG12" s="1024"/>
      <c r="DH12" s="1025"/>
      <c r="DI12" s="1025"/>
      <c r="DJ12" s="1025"/>
      <c r="DK12" s="1026"/>
      <c r="DL12" s="1024"/>
      <c r="DM12" s="1025"/>
      <c r="DN12" s="1025"/>
      <c r="DO12" s="1025"/>
      <c r="DP12" s="1026"/>
      <c r="DQ12" s="1024"/>
      <c r="DR12" s="1025"/>
      <c r="DS12" s="1025"/>
      <c r="DT12" s="1025"/>
      <c r="DU12" s="1026"/>
      <c r="DV12" s="1027"/>
      <c r="DW12" s="1028"/>
      <c r="DX12" s="1028"/>
      <c r="DY12" s="1028"/>
      <c r="DZ12" s="1029"/>
      <c r="EA12" s="217"/>
    </row>
    <row r="13" spans="1:131" s="218" customFormat="1" ht="26.25" customHeight="1" x14ac:dyDescent="0.2">
      <c r="A13" s="221">
        <v>7</v>
      </c>
      <c r="B13" s="1065"/>
      <c r="C13" s="1066"/>
      <c r="D13" s="1066"/>
      <c r="E13" s="1066"/>
      <c r="F13" s="1066"/>
      <c r="G13" s="1066"/>
      <c r="H13" s="1066"/>
      <c r="I13" s="1066"/>
      <c r="J13" s="1066"/>
      <c r="K13" s="1066"/>
      <c r="L13" s="1066"/>
      <c r="M13" s="1066"/>
      <c r="N13" s="1066"/>
      <c r="O13" s="1066"/>
      <c r="P13" s="1067"/>
      <c r="Q13" s="1073"/>
      <c r="R13" s="1074"/>
      <c r="S13" s="1074"/>
      <c r="T13" s="1074"/>
      <c r="U13" s="1074"/>
      <c r="V13" s="1074"/>
      <c r="W13" s="1074"/>
      <c r="X13" s="1074"/>
      <c r="Y13" s="1074"/>
      <c r="Z13" s="1074"/>
      <c r="AA13" s="1074"/>
      <c r="AB13" s="1074"/>
      <c r="AC13" s="1074"/>
      <c r="AD13" s="1074"/>
      <c r="AE13" s="1075"/>
      <c r="AF13" s="1070"/>
      <c r="AG13" s="1071"/>
      <c r="AH13" s="1071"/>
      <c r="AI13" s="1071"/>
      <c r="AJ13" s="1072"/>
      <c r="AK13" s="1115"/>
      <c r="AL13" s="1116"/>
      <c r="AM13" s="1116"/>
      <c r="AN13" s="1116"/>
      <c r="AO13" s="1116"/>
      <c r="AP13" s="1116"/>
      <c r="AQ13" s="1116"/>
      <c r="AR13" s="1116"/>
      <c r="AS13" s="1116"/>
      <c r="AT13" s="1116"/>
      <c r="AU13" s="1117"/>
      <c r="AV13" s="1117"/>
      <c r="AW13" s="1117"/>
      <c r="AX13" s="1117"/>
      <c r="AY13" s="1118"/>
      <c r="AZ13" s="214"/>
      <c r="BA13" s="214"/>
      <c r="BB13" s="214"/>
      <c r="BC13" s="214"/>
      <c r="BD13" s="214"/>
      <c r="BE13" s="215"/>
      <c r="BF13" s="215"/>
      <c r="BG13" s="215"/>
      <c r="BH13" s="215"/>
      <c r="BI13" s="215"/>
      <c r="BJ13" s="215"/>
      <c r="BK13" s="215"/>
      <c r="BL13" s="215"/>
      <c r="BM13" s="215"/>
      <c r="BN13" s="215"/>
      <c r="BO13" s="215"/>
      <c r="BP13" s="215"/>
      <c r="BQ13" s="221">
        <v>7</v>
      </c>
      <c r="BR13" s="222"/>
      <c r="BS13" s="1027"/>
      <c r="BT13" s="1028"/>
      <c r="BU13" s="1028"/>
      <c r="BV13" s="1028"/>
      <c r="BW13" s="1028"/>
      <c r="BX13" s="1028"/>
      <c r="BY13" s="1028"/>
      <c r="BZ13" s="1028"/>
      <c r="CA13" s="1028"/>
      <c r="CB13" s="1028"/>
      <c r="CC13" s="1028"/>
      <c r="CD13" s="1028"/>
      <c r="CE13" s="1028"/>
      <c r="CF13" s="1028"/>
      <c r="CG13" s="1049"/>
      <c r="CH13" s="1024"/>
      <c r="CI13" s="1025"/>
      <c r="CJ13" s="1025"/>
      <c r="CK13" s="1025"/>
      <c r="CL13" s="1026"/>
      <c r="CM13" s="1024"/>
      <c r="CN13" s="1025"/>
      <c r="CO13" s="1025"/>
      <c r="CP13" s="1025"/>
      <c r="CQ13" s="1026"/>
      <c r="CR13" s="1024"/>
      <c r="CS13" s="1025"/>
      <c r="CT13" s="1025"/>
      <c r="CU13" s="1025"/>
      <c r="CV13" s="1026"/>
      <c r="CW13" s="1024"/>
      <c r="CX13" s="1025"/>
      <c r="CY13" s="1025"/>
      <c r="CZ13" s="1025"/>
      <c r="DA13" s="1026"/>
      <c r="DB13" s="1024"/>
      <c r="DC13" s="1025"/>
      <c r="DD13" s="1025"/>
      <c r="DE13" s="1025"/>
      <c r="DF13" s="1026"/>
      <c r="DG13" s="1024"/>
      <c r="DH13" s="1025"/>
      <c r="DI13" s="1025"/>
      <c r="DJ13" s="1025"/>
      <c r="DK13" s="1026"/>
      <c r="DL13" s="1024"/>
      <c r="DM13" s="1025"/>
      <c r="DN13" s="1025"/>
      <c r="DO13" s="1025"/>
      <c r="DP13" s="1026"/>
      <c r="DQ13" s="1024"/>
      <c r="DR13" s="1025"/>
      <c r="DS13" s="1025"/>
      <c r="DT13" s="1025"/>
      <c r="DU13" s="1026"/>
      <c r="DV13" s="1027"/>
      <c r="DW13" s="1028"/>
      <c r="DX13" s="1028"/>
      <c r="DY13" s="1028"/>
      <c r="DZ13" s="1029"/>
      <c r="EA13" s="217"/>
    </row>
    <row r="14" spans="1:131" s="218" customFormat="1" ht="26.25" customHeight="1" x14ac:dyDescent="0.2">
      <c r="A14" s="221">
        <v>8</v>
      </c>
      <c r="B14" s="1065"/>
      <c r="C14" s="1066"/>
      <c r="D14" s="1066"/>
      <c r="E14" s="1066"/>
      <c r="F14" s="1066"/>
      <c r="G14" s="1066"/>
      <c r="H14" s="1066"/>
      <c r="I14" s="1066"/>
      <c r="J14" s="1066"/>
      <c r="K14" s="1066"/>
      <c r="L14" s="1066"/>
      <c r="M14" s="1066"/>
      <c r="N14" s="1066"/>
      <c r="O14" s="1066"/>
      <c r="P14" s="1067"/>
      <c r="Q14" s="1073"/>
      <c r="R14" s="1074"/>
      <c r="S14" s="1074"/>
      <c r="T14" s="1074"/>
      <c r="U14" s="1074"/>
      <c r="V14" s="1074"/>
      <c r="W14" s="1074"/>
      <c r="X14" s="1074"/>
      <c r="Y14" s="1074"/>
      <c r="Z14" s="1074"/>
      <c r="AA14" s="1074"/>
      <c r="AB14" s="1074"/>
      <c r="AC14" s="1074"/>
      <c r="AD14" s="1074"/>
      <c r="AE14" s="1075"/>
      <c r="AF14" s="1070"/>
      <c r="AG14" s="1071"/>
      <c r="AH14" s="1071"/>
      <c r="AI14" s="1071"/>
      <c r="AJ14" s="1072"/>
      <c r="AK14" s="1115"/>
      <c r="AL14" s="1116"/>
      <c r="AM14" s="1116"/>
      <c r="AN14" s="1116"/>
      <c r="AO14" s="1116"/>
      <c r="AP14" s="1116"/>
      <c r="AQ14" s="1116"/>
      <c r="AR14" s="1116"/>
      <c r="AS14" s="1116"/>
      <c r="AT14" s="1116"/>
      <c r="AU14" s="1117"/>
      <c r="AV14" s="1117"/>
      <c r="AW14" s="1117"/>
      <c r="AX14" s="1117"/>
      <c r="AY14" s="1118"/>
      <c r="AZ14" s="214"/>
      <c r="BA14" s="214"/>
      <c r="BB14" s="214"/>
      <c r="BC14" s="214"/>
      <c r="BD14" s="214"/>
      <c r="BE14" s="215"/>
      <c r="BF14" s="215"/>
      <c r="BG14" s="215"/>
      <c r="BH14" s="215"/>
      <c r="BI14" s="215"/>
      <c r="BJ14" s="215"/>
      <c r="BK14" s="215"/>
      <c r="BL14" s="215"/>
      <c r="BM14" s="215"/>
      <c r="BN14" s="215"/>
      <c r="BO14" s="215"/>
      <c r="BP14" s="215"/>
      <c r="BQ14" s="221">
        <v>8</v>
      </c>
      <c r="BR14" s="222"/>
      <c r="BS14" s="1027"/>
      <c r="BT14" s="1028"/>
      <c r="BU14" s="1028"/>
      <c r="BV14" s="1028"/>
      <c r="BW14" s="1028"/>
      <c r="BX14" s="1028"/>
      <c r="BY14" s="1028"/>
      <c r="BZ14" s="1028"/>
      <c r="CA14" s="1028"/>
      <c r="CB14" s="1028"/>
      <c r="CC14" s="1028"/>
      <c r="CD14" s="1028"/>
      <c r="CE14" s="1028"/>
      <c r="CF14" s="1028"/>
      <c r="CG14" s="1049"/>
      <c r="CH14" s="1024"/>
      <c r="CI14" s="1025"/>
      <c r="CJ14" s="1025"/>
      <c r="CK14" s="1025"/>
      <c r="CL14" s="1026"/>
      <c r="CM14" s="1024"/>
      <c r="CN14" s="1025"/>
      <c r="CO14" s="1025"/>
      <c r="CP14" s="1025"/>
      <c r="CQ14" s="1026"/>
      <c r="CR14" s="1024"/>
      <c r="CS14" s="1025"/>
      <c r="CT14" s="1025"/>
      <c r="CU14" s="1025"/>
      <c r="CV14" s="1026"/>
      <c r="CW14" s="1024"/>
      <c r="CX14" s="1025"/>
      <c r="CY14" s="1025"/>
      <c r="CZ14" s="1025"/>
      <c r="DA14" s="1026"/>
      <c r="DB14" s="1024"/>
      <c r="DC14" s="1025"/>
      <c r="DD14" s="1025"/>
      <c r="DE14" s="1025"/>
      <c r="DF14" s="1026"/>
      <c r="DG14" s="1024"/>
      <c r="DH14" s="1025"/>
      <c r="DI14" s="1025"/>
      <c r="DJ14" s="1025"/>
      <c r="DK14" s="1026"/>
      <c r="DL14" s="1024"/>
      <c r="DM14" s="1025"/>
      <c r="DN14" s="1025"/>
      <c r="DO14" s="1025"/>
      <c r="DP14" s="1026"/>
      <c r="DQ14" s="1024"/>
      <c r="DR14" s="1025"/>
      <c r="DS14" s="1025"/>
      <c r="DT14" s="1025"/>
      <c r="DU14" s="1026"/>
      <c r="DV14" s="1027"/>
      <c r="DW14" s="1028"/>
      <c r="DX14" s="1028"/>
      <c r="DY14" s="1028"/>
      <c r="DZ14" s="1029"/>
      <c r="EA14" s="217"/>
    </row>
    <row r="15" spans="1:131" s="218" customFormat="1" ht="26.25" customHeight="1" x14ac:dyDescent="0.2">
      <c r="A15" s="221">
        <v>9</v>
      </c>
      <c r="B15" s="1065"/>
      <c r="C15" s="1066"/>
      <c r="D15" s="1066"/>
      <c r="E15" s="1066"/>
      <c r="F15" s="1066"/>
      <c r="G15" s="1066"/>
      <c r="H15" s="1066"/>
      <c r="I15" s="1066"/>
      <c r="J15" s="1066"/>
      <c r="K15" s="1066"/>
      <c r="L15" s="1066"/>
      <c r="M15" s="1066"/>
      <c r="N15" s="1066"/>
      <c r="O15" s="1066"/>
      <c r="P15" s="1067"/>
      <c r="Q15" s="1073"/>
      <c r="R15" s="1074"/>
      <c r="S15" s="1074"/>
      <c r="T15" s="1074"/>
      <c r="U15" s="1074"/>
      <c r="V15" s="1074"/>
      <c r="W15" s="1074"/>
      <c r="X15" s="1074"/>
      <c r="Y15" s="1074"/>
      <c r="Z15" s="1074"/>
      <c r="AA15" s="1074"/>
      <c r="AB15" s="1074"/>
      <c r="AC15" s="1074"/>
      <c r="AD15" s="1074"/>
      <c r="AE15" s="1075"/>
      <c r="AF15" s="1070"/>
      <c r="AG15" s="1071"/>
      <c r="AH15" s="1071"/>
      <c r="AI15" s="1071"/>
      <c r="AJ15" s="1072"/>
      <c r="AK15" s="1115"/>
      <c r="AL15" s="1116"/>
      <c r="AM15" s="1116"/>
      <c r="AN15" s="1116"/>
      <c r="AO15" s="1116"/>
      <c r="AP15" s="1116"/>
      <c r="AQ15" s="1116"/>
      <c r="AR15" s="1116"/>
      <c r="AS15" s="1116"/>
      <c r="AT15" s="1116"/>
      <c r="AU15" s="1117"/>
      <c r="AV15" s="1117"/>
      <c r="AW15" s="1117"/>
      <c r="AX15" s="1117"/>
      <c r="AY15" s="1118"/>
      <c r="AZ15" s="214"/>
      <c r="BA15" s="214"/>
      <c r="BB15" s="214"/>
      <c r="BC15" s="214"/>
      <c r="BD15" s="214"/>
      <c r="BE15" s="215"/>
      <c r="BF15" s="215"/>
      <c r="BG15" s="215"/>
      <c r="BH15" s="215"/>
      <c r="BI15" s="215"/>
      <c r="BJ15" s="215"/>
      <c r="BK15" s="215"/>
      <c r="BL15" s="215"/>
      <c r="BM15" s="215"/>
      <c r="BN15" s="215"/>
      <c r="BO15" s="215"/>
      <c r="BP15" s="215"/>
      <c r="BQ15" s="221">
        <v>9</v>
      </c>
      <c r="BR15" s="222"/>
      <c r="BS15" s="1027"/>
      <c r="BT15" s="1028"/>
      <c r="BU15" s="1028"/>
      <c r="BV15" s="1028"/>
      <c r="BW15" s="1028"/>
      <c r="BX15" s="1028"/>
      <c r="BY15" s="1028"/>
      <c r="BZ15" s="1028"/>
      <c r="CA15" s="1028"/>
      <c r="CB15" s="1028"/>
      <c r="CC15" s="1028"/>
      <c r="CD15" s="1028"/>
      <c r="CE15" s="1028"/>
      <c r="CF15" s="1028"/>
      <c r="CG15" s="1049"/>
      <c r="CH15" s="1024"/>
      <c r="CI15" s="1025"/>
      <c r="CJ15" s="1025"/>
      <c r="CK15" s="1025"/>
      <c r="CL15" s="1026"/>
      <c r="CM15" s="1024"/>
      <c r="CN15" s="1025"/>
      <c r="CO15" s="1025"/>
      <c r="CP15" s="1025"/>
      <c r="CQ15" s="1026"/>
      <c r="CR15" s="1024"/>
      <c r="CS15" s="1025"/>
      <c r="CT15" s="1025"/>
      <c r="CU15" s="1025"/>
      <c r="CV15" s="1026"/>
      <c r="CW15" s="1024"/>
      <c r="CX15" s="1025"/>
      <c r="CY15" s="1025"/>
      <c r="CZ15" s="1025"/>
      <c r="DA15" s="1026"/>
      <c r="DB15" s="1024"/>
      <c r="DC15" s="1025"/>
      <c r="DD15" s="1025"/>
      <c r="DE15" s="1025"/>
      <c r="DF15" s="1026"/>
      <c r="DG15" s="1024"/>
      <c r="DH15" s="1025"/>
      <c r="DI15" s="1025"/>
      <c r="DJ15" s="1025"/>
      <c r="DK15" s="1026"/>
      <c r="DL15" s="1024"/>
      <c r="DM15" s="1025"/>
      <c r="DN15" s="1025"/>
      <c r="DO15" s="1025"/>
      <c r="DP15" s="1026"/>
      <c r="DQ15" s="1024"/>
      <c r="DR15" s="1025"/>
      <c r="DS15" s="1025"/>
      <c r="DT15" s="1025"/>
      <c r="DU15" s="1026"/>
      <c r="DV15" s="1027"/>
      <c r="DW15" s="1028"/>
      <c r="DX15" s="1028"/>
      <c r="DY15" s="1028"/>
      <c r="DZ15" s="1029"/>
      <c r="EA15" s="217"/>
    </row>
    <row r="16" spans="1:131" s="218" customFormat="1" ht="26.25" customHeight="1" x14ac:dyDescent="0.2">
      <c r="A16" s="221">
        <v>10</v>
      </c>
      <c r="B16" s="1065"/>
      <c r="C16" s="1066"/>
      <c r="D16" s="1066"/>
      <c r="E16" s="1066"/>
      <c r="F16" s="1066"/>
      <c r="G16" s="1066"/>
      <c r="H16" s="1066"/>
      <c r="I16" s="1066"/>
      <c r="J16" s="1066"/>
      <c r="K16" s="1066"/>
      <c r="L16" s="1066"/>
      <c r="M16" s="1066"/>
      <c r="N16" s="1066"/>
      <c r="O16" s="1066"/>
      <c r="P16" s="1067"/>
      <c r="Q16" s="1073"/>
      <c r="R16" s="1074"/>
      <c r="S16" s="1074"/>
      <c r="T16" s="1074"/>
      <c r="U16" s="1074"/>
      <c r="V16" s="1074"/>
      <c r="W16" s="1074"/>
      <c r="X16" s="1074"/>
      <c r="Y16" s="1074"/>
      <c r="Z16" s="1074"/>
      <c r="AA16" s="1074"/>
      <c r="AB16" s="1074"/>
      <c r="AC16" s="1074"/>
      <c r="AD16" s="1074"/>
      <c r="AE16" s="1075"/>
      <c r="AF16" s="1070"/>
      <c r="AG16" s="1071"/>
      <c r="AH16" s="1071"/>
      <c r="AI16" s="1071"/>
      <c r="AJ16" s="1072"/>
      <c r="AK16" s="1115"/>
      <c r="AL16" s="1116"/>
      <c r="AM16" s="1116"/>
      <c r="AN16" s="1116"/>
      <c r="AO16" s="1116"/>
      <c r="AP16" s="1116"/>
      <c r="AQ16" s="1116"/>
      <c r="AR16" s="1116"/>
      <c r="AS16" s="1116"/>
      <c r="AT16" s="1116"/>
      <c r="AU16" s="1117"/>
      <c r="AV16" s="1117"/>
      <c r="AW16" s="1117"/>
      <c r="AX16" s="1117"/>
      <c r="AY16" s="1118"/>
      <c r="AZ16" s="214"/>
      <c r="BA16" s="214"/>
      <c r="BB16" s="214"/>
      <c r="BC16" s="214"/>
      <c r="BD16" s="214"/>
      <c r="BE16" s="215"/>
      <c r="BF16" s="215"/>
      <c r="BG16" s="215"/>
      <c r="BH16" s="215"/>
      <c r="BI16" s="215"/>
      <c r="BJ16" s="215"/>
      <c r="BK16" s="215"/>
      <c r="BL16" s="215"/>
      <c r="BM16" s="215"/>
      <c r="BN16" s="215"/>
      <c r="BO16" s="215"/>
      <c r="BP16" s="215"/>
      <c r="BQ16" s="221">
        <v>10</v>
      </c>
      <c r="BR16" s="222"/>
      <c r="BS16" s="1027"/>
      <c r="BT16" s="1028"/>
      <c r="BU16" s="1028"/>
      <c r="BV16" s="1028"/>
      <c r="BW16" s="1028"/>
      <c r="BX16" s="1028"/>
      <c r="BY16" s="1028"/>
      <c r="BZ16" s="1028"/>
      <c r="CA16" s="1028"/>
      <c r="CB16" s="1028"/>
      <c r="CC16" s="1028"/>
      <c r="CD16" s="1028"/>
      <c r="CE16" s="1028"/>
      <c r="CF16" s="1028"/>
      <c r="CG16" s="1049"/>
      <c r="CH16" s="1024"/>
      <c r="CI16" s="1025"/>
      <c r="CJ16" s="1025"/>
      <c r="CK16" s="1025"/>
      <c r="CL16" s="1026"/>
      <c r="CM16" s="1024"/>
      <c r="CN16" s="1025"/>
      <c r="CO16" s="1025"/>
      <c r="CP16" s="1025"/>
      <c r="CQ16" s="1026"/>
      <c r="CR16" s="1024"/>
      <c r="CS16" s="1025"/>
      <c r="CT16" s="1025"/>
      <c r="CU16" s="1025"/>
      <c r="CV16" s="1026"/>
      <c r="CW16" s="1024"/>
      <c r="CX16" s="1025"/>
      <c r="CY16" s="1025"/>
      <c r="CZ16" s="1025"/>
      <c r="DA16" s="1026"/>
      <c r="DB16" s="1024"/>
      <c r="DC16" s="1025"/>
      <c r="DD16" s="1025"/>
      <c r="DE16" s="1025"/>
      <c r="DF16" s="1026"/>
      <c r="DG16" s="1024"/>
      <c r="DH16" s="1025"/>
      <c r="DI16" s="1025"/>
      <c r="DJ16" s="1025"/>
      <c r="DK16" s="1026"/>
      <c r="DL16" s="1024"/>
      <c r="DM16" s="1025"/>
      <c r="DN16" s="1025"/>
      <c r="DO16" s="1025"/>
      <c r="DP16" s="1026"/>
      <c r="DQ16" s="1024"/>
      <c r="DR16" s="1025"/>
      <c r="DS16" s="1025"/>
      <c r="DT16" s="1025"/>
      <c r="DU16" s="1026"/>
      <c r="DV16" s="1027"/>
      <c r="DW16" s="1028"/>
      <c r="DX16" s="1028"/>
      <c r="DY16" s="1028"/>
      <c r="DZ16" s="1029"/>
      <c r="EA16" s="217"/>
    </row>
    <row r="17" spans="1:131" s="218" customFormat="1" ht="26.25" customHeight="1" x14ac:dyDescent="0.2">
      <c r="A17" s="221">
        <v>11</v>
      </c>
      <c r="B17" s="1065"/>
      <c r="C17" s="1066"/>
      <c r="D17" s="1066"/>
      <c r="E17" s="1066"/>
      <c r="F17" s="1066"/>
      <c r="G17" s="1066"/>
      <c r="H17" s="1066"/>
      <c r="I17" s="1066"/>
      <c r="J17" s="1066"/>
      <c r="K17" s="1066"/>
      <c r="L17" s="1066"/>
      <c r="M17" s="1066"/>
      <c r="N17" s="1066"/>
      <c r="O17" s="1066"/>
      <c r="P17" s="1067"/>
      <c r="Q17" s="1073"/>
      <c r="R17" s="1074"/>
      <c r="S17" s="1074"/>
      <c r="T17" s="1074"/>
      <c r="U17" s="1074"/>
      <c r="V17" s="1074"/>
      <c r="W17" s="1074"/>
      <c r="X17" s="1074"/>
      <c r="Y17" s="1074"/>
      <c r="Z17" s="1074"/>
      <c r="AA17" s="1074"/>
      <c r="AB17" s="1074"/>
      <c r="AC17" s="1074"/>
      <c r="AD17" s="1074"/>
      <c r="AE17" s="1075"/>
      <c r="AF17" s="1070"/>
      <c r="AG17" s="1071"/>
      <c r="AH17" s="1071"/>
      <c r="AI17" s="1071"/>
      <c r="AJ17" s="1072"/>
      <c r="AK17" s="1115"/>
      <c r="AL17" s="1116"/>
      <c r="AM17" s="1116"/>
      <c r="AN17" s="1116"/>
      <c r="AO17" s="1116"/>
      <c r="AP17" s="1116"/>
      <c r="AQ17" s="1116"/>
      <c r="AR17" s="1116"/>
      <c r="AS17" s="1116"/>
      <c r="AT17" s="1116"/>
      <c r="AU17" s="1117"/>
      <c r="AV17" s="1117"/>
      <c r="AW17" s="1117"/>
      <c r="AX17" s="1117"/>
      <c r="AY17" s="1118"/>
      <c r="AZ17" s="214"/>
      <c r="BA17" s="214"/>
      <c r="BB17" s="214"/>
      <c r="BC17" s="214"/>
      <c r="BD17" s="214"/>
      <c r="BE17" s="215"/>
      <c r="BF17" s="215"/>
      <c r="BG17" s="215"/>
      <c r="BH17" s="215"/>
      <c r="BI17" s="215"/>
      <c r="BJ17" s="215"/>
      <c r="BK17" s="215"/>
      <c r="BL17" s="215"/>
      <c r="BM17" s="215"/>
      <c r="BN17" s="215"/>
      <c r="BO17" s="215"/>
      <c r="BP17" s="215"/>
      <c r="BQ17" s="221">
        <v>11</v>
      </c>
      <c r="BR17" s="222"/>
      <c r="BS17" s="1027"/>
      <c r="BT17" s="1028"/>
      <c r="BU17" s="1028"/>
      <c r="BV17" s="1028"/>
      <c r="BW17" s="1028"/>
      <c r="BX17" s="1028"/>
      <c r="BY17" s="1028"/>
      <c r="BZ17" s="1028"/>
      <c r="CA17" s="1028"/>
      <c r="CB17" s="1028"/>
      <c r="CC17" s="1028"/>
      <c r="CD17" s="1028"/>
      <c r="CE17" s="1028"/>
      <c r="CF17" s="1028"/>
      <c r="CG17" s="1049"/>
      <c r="CH17" s="1024"/>
      <c r="CI17" s="1025"/>
      <c r="CJ17" s="1025"/>
      <c r="CK17" s="1025"/>
      <c r="CL17" s="1026"/>
      <c r="CM17" s="1024"/>
      <c r="CN17" s="1025"/>
      <c r="CO17" s="1025"/>
      <c r="CP17" s="1025"/>
      <c r="CQ17" s="1026"/>
      <c r="CR17" s="1024"/>
      <c r="CS17" s="1025"/>
      <c r="CT17" s="1025"/>
      <c r="CU17" s="1025"/>
      <c r="CV17" s="1026"/>
      <c r="CW17" s="1024"/>
      <c r="CX17" s="1025"/>
      <c r="CY17" s="1025"/>
      <c r="CZ17" s="1025"/>
      <c r="DA17" s="1026"/>
      <c r="DB17" s="1024"/>
      <c r="DC17" s="1025"/>
      <c r="DD17" s="1025"/>
      <c r="DE17" s="1025"/>
      <c r="DF17" s="1026"/>
      <c r="DG17" s="1024"/>
      <c r="DH17" s="1025"/>
      <c r="DI17" s="1025"/>
      <c r="DJ17" s="1025"/>
      <c r="DK17" s="1026"/>
      <c r="DL17" s="1024"/>
      <c r="DM17" s="1025"/>
      <c r="DN17" s="1025"/>
      <c r="DO17" s="1025"/>
      <c r="DP17" s="1026"/>
      <c r="DQ17" s="1024"/>
      <c r="DR17" s="1025"/>
      <c r="DS17" s="1025"/>
      <c r="DT17" s="1025"/>
      <c r="DU17" s="1026"/>
      <c r="DV17" s="1027"/>
      <c r="DW17" s="1028"/>
      <c r="DX17" s="1028"/>
      <c r="DY17" s="1028"/>
      <c r="DZ17" s="1029"/>
      <c r="EA17" s="217"/>
    </row>
    <row r="18" spans="1:131" s="218" customFormat="1" ht="26.25" customHeight="1" x14ac:dyDescent="0.2">
      <c r="A18" s="221">
        <v>12</v>
      </c>
      <c r="B18" s="1065"/>
      <c r="C18" s="1066"/>
      <c r="D18" s="1066"/>
      <c r="E18" s="1066"/>
      <c r="F18" s="1066"/>
      <c r="G18" s="1066"/>
      <c r="H18" s="1066"/>
      <c r="I18" s="1066"/>
      <c r="J18" s="1066"/>
      <c r="K18" s="1066"/>
      <c r="L18" s="1066"/>
      <c r="M18" s="1066"/>
      <c r="N18" s="1066"/>
      <c r="O18" s="1066"/>
      <c r="P18" s="1067"/>
      <c r="Q18" s="1073"/>
      <c r="R18" s="1074"/>
      <c r="S18" s="1074"/>
      <c r="T18" s="1074"/>
      <c r="U18" s="1074"/>
      <c r="V18" s="1074"/>
      <c r="W18" s="1074"/>
      <c r="X18" s="1074"/>
      <c r="Y18" s="1074"/>
      <c r="Z18" s="1074"/>
      <c r="AA18" s="1074"/>
      <c r="AB18" s="1074"/>
      <c r="AC18" s="1074"/>
      <c r="AD18" s="1074"/>
      <c r="AE18" s="1075"/>
      <c r="AF18" s="1070"/>
      <c r="AG18" s="1071"/>
      <c r="AH18" s="1071"/>
      <c r="AI18" s="1071"/>
      <c r="AJ18" s="1072"/>
      <c r="AK18" s="1115"/>
      <c r="AL18" s="1116"/>
      <c r="AM18" s="1116"/>
      <c r="AN18" s="1116"/>
      <c r="AO18" s="1116"/>
      <c r="AP18" s="1116"/>
      <c r="AQ18" s="1116"/>
      <c r="AR18" s="1116"/>
      <c r="AS18" s="1116"/>
      <c r="AT18" s="1116"/>
      <c r="AU18" s="1117"/>
      <c r="AV18" s="1117"/>
      <c r="AW18" s="1117"/>
      <c r="AX18" s="1117"/>
      <c r="AY18" s="1118"/>
      <c r="AZ18" s="214"/>
      <c r="BA18" s="214"/>
      <c r="BB18" s="214"/>
      <c r="BC18" s="214"/>
      <c r="BD18" s="214"/>
      <c r="BE18" s="215"/>
      <c r="BF18" s="215"/>
      <c r="BG18" s="215"/>
      <c r="BH18" s="215"/>
      <c r="BI18" s="215"/>
      <c r="BJ18" s="215"/>
      <c r="BK18" s="215"/>
      <c r="BL18" s="215"/>
      <c r="BM18" s="215"/>
      <c r="BN18" s="215"/>
      <c r="BO18" s="215"/>
      <c r="BP18" s="215"/>
      <c r="BQ18" s="221">
        <v>12</v>
      </c>
      <c r="BR18" s="222"/>
      <c r="BS18" s="1027"/>
      <c r="BT18" s="1028"/>
      <c r="BU18" s="1028"/>
      <c r="BV18" s="1028"/>
      <c r="BW18" s="1028"/>
      <c r="BX18" s="1028"/>
      <c r="BY18" s="1028"/>
      <c r="BZ18" s="1028"/>
      <c r="CA18" s="1028"/>
      <c r="CB18" s="1028"/>
      <c r="CC18" s="1028"/>
      <c r="CD18" s="1028"/>
      <c r="CE18" s="1028"/>
      <c r="CF18" s="1028"/>
      <c r="CG18" s="1049"/>
      <c r="CH18" s="1024"/>
      <c r="CI18" s="1025"/>
      <c r="CJ18" s="1025"/>
      <c r="CK18" s="1025"/>
      <c r="CL18" s="1026"/>
      <c r="CM18" s="1024"/>
      <c r="CN18" s="1025"/>
      <c r="CO18" s="1025"/>
      <c r="CP18" s="1025"/>
      <c r="CQ18" s="1026"/>
      <c r="CR18" s="1024"/>
      <c r="CS18" s="1025"/>
      <c r="CT18" s="1025"/>
      <c r="CU18" s="1025"/>
      <c r="CV18" s="1026"/>
      <c r="CW18" s="1024"/>
      <c r="CX18" s="1025"/>
      <c r="CY18" s="1025"/>
      <c r="CZ18" s="1025"/>
      <c r="DA18" s="1026"/>
      <c r="DB18" s="1024"/>
      <c r="DC18" s="1025"/>
      <c r="DD18" s="1025"/>
      <c r="DE18" s="1025"/>
      <c r="DF18" s="1026"/>
      <c r="DG18" s="1024"/>
      <c r="DH18" s="1025"/>
      <c r="DI18" s="1025"/>
      <c r="DJ18" s="1025"/>
      <c r="DK18" s="1026"/>
      <c r="DL18" s="1024"/>
      <c r="DM18" s="1025"/>
      <c r="DN18" s="1025"/>
      <c r="DO18" s="1025"/>
      <c r="DP18" s="1026"/>
      <c r="DQ18" s="1024"/>
      <c r="DR18" s="1025"/>
      <c r="DS18" s="1025"/>
      <c r="DT18" s="1025"/>
      <c r="DU18" s="1026"/>
      <c r="DV18" s="1027"/>
      <c r="DW18" s="1028"/>
      <c r="DX18" s="1028"/>
      <c r="DY18" s="1028"/>
      <c r="DZ18" s="1029"/>
      <c r="EA18" s="217"/>
    </row>
    <row r="19" spans="1:131" s="218" customFormat="1" ht="26.25" customHeight="1" x14ac:dyDescent="0.2">
      <c r="A19" s="221">
        <v>13</v>
      </c>
      <c r="B19" s="1065"/>
      <c r="C19" s="1066"/>
      <c r="D19" s="1066"/>
      <c r="E19" s="1066"/>
      <c r="F19" s="1066"/>
      <c r="G19" s="1066"/>
      <c r="H19" s="1066"/>
      <c r="I19" s="1066"/>
      <c r="J19" s="1066"/>
      <c r="K19" s="1066"/>
      <c r="L19" s="1066"/>
      <c r="M19" s="1066"/>
      <c r="N19" s="1066"/>
      <c r="O19" s="1066"/>
      <c r="P19" s="1067"/>
      <c r="Q19" s="1073"/>
      <c r="R19" s="1074"/>
      <c r="S19" s="1074"/>
      <c r="T19" s="1074"/>
      <c r="U19" s="1074"/>
      <c r="V19" s="1074"/>
      <c r="W19" s="1074"/>
      <c r="X19" s="1074"/>
      <c r="Y19" s="1074"/>
      <c r="Z19" s="1074"/>
      <c r="AA19" s="1074"/>
      <c r="AB19" s="1074"/>
      <c r="AC19" s="1074"/>
      <c r="AD19" s="1074"/>
      <c r="AE19" s="1075"/>
      <c r="AF19" s="1070"/>
      <c r="AG19" s="1071"/>
      <c r="AH19" s="1071"/>
      <c r="AI19" s="1071"/>
      <c r="AJ19" s="1072"/>
      <c r="AK19" s="1115"/>
      <c r="AL19" s="1116"/>
      <c r="AM19" s="1116"/>
      <c r="AN19" s="1116"/>
      <c r="AO19" s="1116"/>
      <c r="AP19" s="1116"/>
      <c r="AQ19" s="1116"/>
      <c r="AR19" s="1116"/>
      <c r="AS19" s="1116"/>
      <c r="AT19" s="1116"/>
      <c r="AU19" s="1117"/>
      <c r="AV19" s="1117"/>
      <c r="AW19" s="1117"/>
      <c r="AX19" s="1117"/>
      <c r="AY19" s="1118"/>
      <c r="AZ19" s="214"/>
      <c r="BA19" s="214"/>
      <c r="BB19" s="214"/>
      <c r="BC19" s="214"/>
      <c r="BD19" s="214"/>
      <c r="BE19" s="215"/>
      <c r="BF19" s="215"/>
      <c r="BG19" s="215"/>
      <c r="BH19" s="215"/>
      <c r="BI19" s="215"/>
      <c r="BJ19" s="215"/>
      <c r="BK19" s="215"/>
      <c r="BL19" s="215"/>
      <c r="BM19" s="215"/>
      <c r="BN19" s="215"/>
      <c r="BO19" s="215"/>
      <c r="BP19" s="215"/>
      <c r="BQ19" s="221">
        <v>13</v>
      </c>
      <c r="BR19" s="222"/>
      <c r="BS19" s="1027"/>
      <c r="BT19" s="1028"/>
      <c r="BU19" s="1028"/>
      <c r="BV19" s="1028"/>
      <c r="BW19" s="1028"/>
      <c r="BX19" s="1028"/>
      <c r="BY19" s="1028"/>
      <c r="BZ19" s="1028"/>
      <c r="CA19" s="1028"/>
      <c r="CB19" s="1028"/>
      <c r="CC19" s="1028"/>
      <c r="CD19" s="1028"/>
      <c r="CE19" s="1028"/>
      <c r="CF19" s="1028"/>
      <c r="CG19" s="1049"/>
      <c r="CH19" s="1024"/>
      <c r="CI19" s="1025"/>
      <c r="CJ19" s="1025"/>
      <c r="CK19" s="1025"/>
      <c r="CL19" s="1026"/>
      <c r="CM19" s="1024"/>
      <c r="CN19" s="1025"/>
      <c r="CO19" s="1025"/>
      <c r="CP19" s="1025"/>
      <c r="CQ19" s="1026"/>
      <c r="CR19" s="1024"/>
      <c r="CS19" s="1025"/>
      <c r="CT19" s="1025"/>
      <c r="CU19" s="1025"/>
      <c r="CV19" s="1026"/>
      <c r="CW19" s="1024"/>
      <c r="CX19" s="1025"/>
      <c r="CY19" s="1025"/>
      <c r="CZ19" s="1025"/>
      <c r="DA19" s="1026"/>
      <c r="DB19" s="1024"/>
      <c r="DC19" s="1025"/>
      <c r="DD19" s="1025"/>
      <c r="DE19" s="1025"/>
      <c r="DF19" s="1026"/>
      <c r="DG19" s="1024"/>
      <c r="DH19" s="1025"/>
      <c r="DI19" s="1025"/>
      <c r="DJ19" s="1025"/>
      <c r="DK19" s="1026"/>
      <c r="DL19" s="1024"/>
      <c r="DM19" s="1025"/>
      <c r="DN19" s="1025"/>
      <c r="DO19" s="1025"/>
      <c r="DP19" s="1026"/>
      <c r="DQ19" s="1024"/>
      <c r="DR19" s="1025"/>
      <c r="DS19" s="1025"/>
      <c r="DT19" s="1025"/>
      <c r="DU19" s="1026"/>
      <c r="DV19" s="1027"/>
      <c r="DW19" s="1028"/>
      <c r="DX19" s="1028"/>
      <c r="DY19" s="1028"/>
      <c r="DZ19" s="1029"/>
      <c r="EA19" s="217"/>
    </row>
    <row r="20" spans="1:131" s="218" customFormat="1" ht="26.25" customHeight="1" x14ac:dyDescent="0.2">
      <c r="A20" s="221">
        <v>14</v>
      </c>
      <c r="B20" s="1065"/>
      <c r="C20" s="1066"/>
      <c r="D20" s="1066"/>
      <c r="E20" s="1066"/>
      <c r="F20" s="1066"/>
      <c r="G20" s="1066"/>
      <c r="H20" s="1066"/>
      <c r="I20" s="1066"/>
      <c r="J20" s="1066"/>
      <c r="K20" s="1066"/>
      <c r="L20" s="1066"/>
      <c r="M20" s="1066"/>
      <c r="N20" s="1066"/>
      <c r="O20" s="1066"/>
      <c r="P20" s="1067"/>
      <c r="Q20" s="1073"/>
      <c r="R20" s="1074"/>
      <c r="S20" s="1074"/>
      <c r="T20" s="1074"/>
      <c r="U20" s="1074"/>
      <c r="V20" s="1074"/>
      <c r="W20" s="1074"/>
      <c r="X20" s="1074"/>
      <c r="Y20" s="1074"/>
      <c r="Z20" s="1074"/>
      <c r="AA20" s="1074"/>
      <c r="AB20" s="1074"/>
      <c r="AC20" s="1074"/>
      <c r="AD20" s="1074"/>
      <c r="AE20" s="1075"/>
      <c r="AF20" s="1070"/>
      <c r="AG20" s="1071"/>
      <c r="AH20" s="1071"/>
      <c r="AI20" s="1071"/>
      <c r="AJ20" s="1072"/>
      <c r="AK20" s="1115"/>
      <c r="AL20" s="1116"/>
      <c r="AM20" s="1116"/>
      <c r="AN20" s="1116"/>
      <c r="AO20" s="1116"/>
      <c r="AP20" s="1116"/>
      <c r="AQ20" s="1116"/>
      <c r="AR20" s="1116"/>
      <c r="AS20" s="1116"/>
      <c r="AT20" s="1116"/>
      <c r="AU20" s="1117"/>
      <c r="AV20" s="1117"/>
      <c r="AW20" s="1117"/>
      <c r="AX20" s="1117"/>
      <c r="AY20" s="1118"/>
      <c r="AZ20" s="214"/>
      <c r="BA20" s="214"/>
      <c r="BB20" s="214"/>
      <c r="BC20" s="214"/>
      <c r="BD20" s="214"/>
      <c r="BE20" s="215"/>
      <c r="BF20" s="215"/>
      <c r="BG20" s="215"/>
      <c r="BH20" s="215"/>
      <c r="BI20" s="215"/>
      <c r="BJ20" s="215"/>
      <c r="BK20" s="215"/>
      <c r="BL20" s="215"/>
      <c r="BM20" s="215"/>
      <c r="BN20" s="215"/>
      <c r="BO20" s="215"/>
      <c r="BP20" s="215"/>
      <c r="BQ20" s="221">
        <v>14</v>
      </c>
      <c r="BR20" s="222"/>
      <c r="BS20" s="1027"/>
      <c r="BT20" s="1028"/>
      <c r="BU20" s="1028"/>
      <c r="BV20" s="1028"/>
      <c r="BW20" s="1028"/>
      <c r="BX20" s="1028"/>
      <c r="BY20" s="1028"/>
      <c r="BZ20" s="1028"/>
      <c r="CA20" s="1028"/>
      <c r="CB20" s="1028"/>
      <c r="CC20" s="1028"/>
      <c r="CD20" s="1028"/>
      <c r="CE20" s="1028"/>
      <c r="CF20" s="1028"/>
      <c r="CG20" s="1049"/>
      <c r="CH20" s="1024"/>
      <c r="CI20" s="1025"/>
      <c r="CJ20" s="1025"/>
      <c r="CK20" s="1025"/>
      <c r="CL20" s="1026"/>
      <c r="CM20" s="1024"/>
      <c r="CN20" s="1025"/>
      <c r="CO20" s="1025"/>
      <c r="CP20" s="1025"/>
      <c r="CQ20" s="1026"/>
      <c r="CR20" s="1024"/>
      <c r="CS20" s="1025"/>
      <c r="CT20" s="1025"/>
      <c r="CU20" s="1025"/>
      <c r="CV20" s="1026"/>
      <c r="CW20" s="1024"/>
      <c r="CX20" s="1025"/>
      <c r="CY20" s="1025"/>
      <c r="CZ20" s="1025"/>
      <c r="DA20" s="1026"/>
      <c r="DB20" s="1024"/>
      <c r="DC20" s="1025"/>
      <c r="DD20" s="1025"/>
      <c r="DE20" s="1025"/>
      <c r="DF20" s="1026"/>
      <c r="DG20" s="1024"/>
      <c r="DH20" s="1025"/>
      <c r="DI20" s="1025"/>
      <c r="DJ20" s="1025"/>
      <c r="DK20" s="1026"/>
      <c r="DL20" s="1024"/>
      <c r="DM20" s="1025"/>
      <c r="DN20" s="1025"/>
      <c r="DO20" s="1025"/>
      <c r="DP20" s="1026"/>
      <c r="DQ20" s="1024"/>
      <c r="DR20" s="1025"/>
      <c r="DS20" s="1025"/>
      <c r="DT20" s="1025"/>
      <c r="DU20" s="1026"/>
      <c r="DV20" s="1027"/>
      <c r="DW20" s="1028"/>
      <c r="DX20" s="1028"/>
      <c r="DY20" s="1028"/>
      <c r="DZ20" s="1029"/>
      <c r="EA20" s="217"/>
    </row>
    <row r="21" spans="1:131" s="218" customFormat="1" ht="26.25" customHeight="1" thickBot="1" x14ac:dyDescent="0.25">
      <c r="A21" s="221">
        <v>15</v>
      </c>
      <c r="B21" s="1065"/>
      <c r="C21" s="1066"/>
      <c r="D21" s="1066"/>
      <c r="E21" s="1066"/>
      <c r="F21" s="1066"/>
      <c r="G21" s="1066"/>
      <c r="H21" s="1066"/>
      <c r="I21" s="1066"/>
      <c r="J21" s="1066"/>
      <c r="K21" s="1066"/>
      <c r="L21" s="1066"/>
      <c r="M21" s="1066"/>
      <c r="N21" s="1066"/>
      <c r="O21" s="1066"/>
      <c r="P21" s="1067"/>
      <c r="Q21" s="1073"/>
      <c r="R21" s="1074"/>
      <c r="S21" s="1074"/>
      <c r="T21" s="1074"/>
      <c r="U21" s="1074"/>
      <c r="V21" s="1074"/>
      <c r="W21" s="1074"/>
      <c r="X21" s="1074"/>
      <c r="Y21" s="1074"/>
      <c r="Z21" s="1074"/>
      <c r="AA21" s="1074"/>
      <c r="AB21" s="1074"/>
      <c r="AC21" s="1074"/>
      <c r="AD21" s="1074"/>
      <c r="AE21" s="1075"/>
      <c r="AF21" s="1070"/>
      <c r="AG21" s="1071"/>
      <c r="AH21" s="1071"/>
      <c r="AI21" s="1071"/>
      <c r="AJ21" s="1072"/>
      <c r="AK21" s="1115"/>
      <c r="AL21" s="1116"/>
      <c r="AM21" s="1116"/>
      <c r="AN21" s="1116"/>
      <c r="AO21" s="1116"/>
      <c r="AP21" s="1116"/>
      <c r="AQ21" s="1116"/>
      <c r="AR21" s="1116"/>
      <c r="AS21" s="1116"/>
      <c r="AT21" s="1116"/>
      <c r="AU21" s="1117"/>
      <c r="AV21" s="1117"/>
      <c r="AW21" s="1117"/>
      <c r="AX21" s="1117"/>
      <c r="AY21" s="1118"/>
      <c r="AZ21" s="214"/>
      <c r="BA21" s="214"/>
      <c r="BB21" s="214"/>
      <c r="BC21" s="214"/>
      <c r="BD21" s="214"/>
      <c r="BE21" s="215"/>
      <c r="BF21" s="215"/>
      <c r="BG21" s="215"/>
      <c r="BH21" s="215"/>
      <c r="BI21" s="215"/>
      <c r="BJ21" s="215"/>
      <c r="BK21" s="215"/>
      <c r="BL21" s="215"/>
      <c r="BM21" s="215"/>
      <c r="BN21" s="215"/>
      <c r="BO21" s="215"/>
      <c r="BP21" s="215"/>
      <c r="BQ21" s="221">
        <v>15</v>
      </c>
      <c r="BR21" s="222"/>
      <c r="BS21" s="1027"/>
      <c r="BT21" s="1028"/>
      <c r="BU21" s="1028"/>
      <c r="BV21" s="1028"/>
      <c r="BW21" s="1028"/>
      <c r="BX21" s="1028"/>
      <c r="BY21" s="1028"/>
      <c r="BZ21" s="1028"/>
      <c r="CA21" s="1028"/>
      <c r="CB21" s="1028"/>
      <c r="CC21" s="1028"/>
      <c r="CD21" s="1028"/>
      <c r="CE21" s="1028"/>
      <c r="CF21" s="1028"/>
      <c r="CG21" s="1049"/>
      <c r="CH21" s="1024"/>
      <c r="CI21" s="1025"/>
      <c r="CJ21" s="1025"/>
      <c r="CK21" s="1025"/>
      <c r="CL21" s="1026"/>
      <c r="CM21" s="1024"/>
      <c r="CN21" s="1025"/>
      <c r="CO21" s="1025"/>
      <c r="CP21" s="1025"/>
      <c r="CQ21" s="1026"/>
      <c r="CR21" s="1024"/>
      <c r="CS21" s="1025"/>
      <c r="CT21" s="1025"/>
      <c r="CU21" s="1025"/>
      <c r="CV21" s="1026"/>
      <c r="CW21" s="1024"/>
      <c r="CX21" s="1025"/>
      <c r="CY21" s="1025"/>
      <c r="CZ21" s="1025"/>
      <c r="DA21" s="1026"/>
      <c r="DB21" s="1024"/>
      <c r="DC21" s="1025"/>
      <c r="DD21" s="1025"/>
      <c r="DE21" s="1025"/>
      <c r="DF21" s="1026"/>
      <c r="DG21" s="1024"/>
      <c r="DH21" s="1025"/>
      <c r="DI21" s="1025"/>
      <c r="DJ21" s="1025"/>
      <c r="DK21" s="1026"/>
      <c r="DL21" s="1024"/>
      <c r="DM21" s="1025"/>
      <c r="DN21" s="1025"/>
      <c r="DO21" s="1025"/>
      <c r="DP21" s="1026"/>
      <c r="DQ21" s="1024"/>
      <c r="DR21" s="1025"/>
      <c r="DS21" s="1025"/>
      <c r="DT21" s="1025"/>
      <c r="DU21" s="1026"/>
      <c r="DV21" s="1027"/>
      <c r="DW21" s="1028"/>
      <c r="DX21" s="1028"/>
      <c r="DY21" s="1028"/>
      <c r="DZ21" s="1029"/>
      <c r="EA21" s="217"/>
    </row>
    <row r="22" spans="1:131" s="218" customFormat="1" ht="26.25" customHeight="1" x14ac:dyDescent="0.2">
      <c r="A22" s="221">
        <v>16</v>
      </c>
      <c r="B22" s="1065"/>
      <c r="C22" s="1066"/>
      <c r="D22" s="1066"/>
      <c r="E22" s="1066"/>
      <c r="F22" s="1066"/>
      <c r="G22" s="1066"/>
      <c r="H22" s="1066"/>
      <c r="I22" s="1066"/>
      <c r="J22" s="1066"/>
      <c r="K22" s="1066"/>
      <c r="L22" s="1066"/>
      <c r="M22" s="1066"/>
      <c r="N22" s="1066"/>
      <c r="O22" s="1066"/>
      <c r="P22" s="1067"/>
      <c r="Q22" s="1108"/>
      <c r="R22" s="1109"/>
      <c r="S22" s="1109"/>
      <c r="T22" s="1109"/>
      <c r="U22" s="1109"/>
      <c r="V22" s="1109"/>
      <c r="W22" s="1109"/>
      <c r="X22" s="1109"/>
      <c r="Y22" s="1109"/>
      <c r="Z22" s="1109"/>
      <c r="AA22" s="1109"/>
      <c r="AB22" s="1109"/>
      <c r="AC22" s="1109"/>
      <c r="AD22" s="1109"/>
      <c r="AE22" s="1110"/>
      <c r="AF22" s="1070"/>
      <c r="AG22" s="1071"/>
      <c r="AH22" s="1071"/>
      <c r="AI22" s="1071"/>
      <c r="AJ22" s="1072"/>
      <c r="AK22" s="1111"/>
      <c r="AL22" s="1112"/>
      <c r="AM22" s="1112"/>
      <c r="AN22" s="1112"/>
      <c r="AO22" s="1112"/>
      <c r="AP22" s="1112"/>
      <c r="AQ22" s="1112"/>
      <c r="AR22" s="1112"/>
      <c r="AS22" s="1112"/>
      <c r="AT22" s="1112"/>
      <c r="AU22" s="1113"/>
      <c r="AV22" s="1113"/>
      <c r="AW22" s="1113"/>
      <c r="AX22" s="1113"/>
      <c r="AY22" s="1114"/>
      <c r="AZ22" s="1063" t="s">
        <v>377</v>
      </c>
      <c r="BA22" s="1063"/>
      <c r="BB22" s="1063"/>
      <c r="BC22" s="1063"/>
      <c r="BD22" s="1064"/>
      <c r="BE22" s="215"/>
      <c r="BF22" s="215"/>
      <c r="BG22" s="215"/>
      <c r="BH22" s="215"/>
      <c r="BI22" s="215"/>
      <c r="BJ22" s="215"/>
      <c r="BK22" s="215"/>
      <c r="BL22" s="215"/>
      <c r="BM22" s="215"/>
      <c r="BN22" s="215"/>
      <c r="BO22" s="215"/>
      <c r="BP22" s="215"/>
      <c r="BQ22" s="221">
        <v>16</v>
      </c>
      <c r="BR22" s="222"/>
      <c r="BS22" s="1027"/>
      <c r="BT22" s="1028"/>
      <c r="BU22" s="1028"/>
      <c r="BV22" s="1028"/>
      <c r="BW22" s="1028"/>
      <c r="BX22" s="1028"/>
      <c r="BY22" s="1028"/>
      <c r="BZ22" s="1028"/>
      <c r="CA22" s="1028"/>
      <c r="CB22" s="1028"/>
      <c r="CC22" s="1028"/>
      <c r="CD22" s="1028"/>
      <c r="CE22" s="1028"/>
      <c r="CF22" s="1028"/>
      <c r="CG22" s="1049"/>
      <c r="CH22" s="1024"/>
      <c r="CI22" s="1025"/>
      <c r="CJ22" s="1025"/>
      <c r="CK22" s="1025"/>
      <c r="CL22" s="1026"/>
      <c r="CM22" s="1024"/>
      <c r="CN22" s="1025"/>
      <c r="CO22" s="1025"/>
      <c r="CP22" s="1025"/>
      <c r="CQ22" s="1026"/>
      <c r="CR22" s="1024"/>
      <c r="CS22" s="1025"/>
      <c r="CT22" s="1025"/>
      <c r="CU22" s="1025"/>
      <c r="CV22" s="1026"/>
      <c r="CW22" s="1024"/>
      <c r="CX22" s="1025"/>
      <c r="CY22" s="1025"/>
      <c r="CZ22" s="1025"/>
      <c r="DA22" s="1026"/>
      <c r="DB22" s="1024"/>
      <c r="DC22" s="1025"/>
      <c r="DD22" s="1025"/>
      <c r="DE22" s="1025"/>
      <c r="DF22" s="1026"/>
      <c r="DG22" s="1024"/>
      <c r="DH22" s="1025"/>
      <c r="DI22" s="1025"/>
      <c r="DJ22" s="1025"/>
      <c r="DK22" s="1026"/>
      <c r="DL22" s="1024"/>
      <c r="DM22" s="1025"/>
      <c r="DN22" s="1025"/>
      <c r="DO22" s="1025"/>
      <c r="DP22" s="1026"/>
      <c r="DQ22" s="1024"/>
      <c r="DR22" s="1025"/>
      <c r="DS22" s="1025"/>
      <c r="DT22" s="1025"/>
      <c r="DU22" s="1026"/>
      <c r="DV22" s="1027"/>
      <c r="DW22" s="1028"/>
      <c r="DX22" s="1028"/>
      <c r="DY22" s="1028"/>
      <c r="DZ22" s="1029"/>
      <c r="EA22" s="217"/>
    </row>
    <row r="23" spans="1:131" s="218" customFormat="1" ht="26.25" customHeight="1" thickBot="1" x14ac:dyDescent="0.25">
      <c r="A23" s="223" t="s">
        <v>378</v>
      </c>
      <c r="B23" s="972" t="s">
        <v>379</v>
      </c>
      <c r="C23" s="973"/>
      <c r="D23" s="973"/>
      <c r="E23" s="973"/>
      <c r="F23" s="973"/>
      <c r="G23" s="973"/>
      <c r="H23" s="973"/>
      <c r="I23" s="973"/>
      <c r="J23" s="973"/>
      <c r="K23" s="973"/>
      <c r="L23" s="973"/>
      <c r="M23" s="973"/>
      <c r="N23" s="973"/>
      <c r="O23" s="973"/>
      <c r="P23" s="983"/>
      <c r="Q23" s="1102">
        <v>17256</v>
      </c>
      <c r="R23" s="1096"/>
      <c r="S23" s="1096"/>
      <c r="T23" s="1096"/>
      <c r="U23" s="1096"/>
      <c r="V23" s="1096">
        <v>16765</v>
      </c>
      <c r="W23" s="1096"/>
      <c r="X23" s="1096"/>
      <c r="Y23" s="1096"/>
      <c r="Z23" s="1096"/>
      <c r="AA23" s="1096">
        <v>492</v>
      </c>
      <c r="AB23" s="1096"/>
      <c r="AC23" s="1096"/>
      <c r="AD23" s="1096"/>
      <c r="AE23" s="1103"/>
      <c r="AF23" s="1104">
        <v>375</v>
      </c>
      <c r="AG23" s="1096"/>
      <c r="AH23" s="1096"/>
      <c r="AI23" s="1096"/>
      <c r="AJ23" s="1105"/>
      <c r="AK23" s="1106"/>
      <c r="AL23" s="1107"/>
      <c r="AM23" s="1107"/>
      <c r="AN23" s="1107"/>
      <c r="AO23" s="1107"/>
      <c r="AP23" s="1096">
        <f>SUM(AP7:AT8)</f>
        <v>12108</v>
      </c>
      <c r="AQ23" s="1096"/>
      <c r="AR23" s="1096"/>
      <c r="AS23" s="1096"/>
      <c r="AT23" s="1096"/>
      <c r="AU23" s="1097"/>
      <c r="AV23" s="1097"/>
      <c r="AW23" s="1097"/>
      <c r="AX23" s="1097"/>
      <c r="AY23" s="1098"/>
      <c r="AZ23" s="1099" t="s">
        <v>122</v>
      </c>
      <c r="BA23" s="1100"/>
      <c r="BB23" s="1100"/>
      <c r="BC23" s="1100"/>
      <c r="BD23" s="1101"/>
      <c r="BE23" s="215"/>
      <c r="BF23" s="215"/>
      <c r="BG23" s="215"/>
      <c r="BH23" s="215"/>
      <c r="BI23" s="215"/>
      <c r="BJ23" s="215"/>
      <c r="BK23" s="215"/>
      <c r="BL23" s="215"/>
      <c r="BM23" s="215"/>
      <c r="BN23" s="215"/>
      <c r="BO23" s="215"/>
      <c r="BP23" s="215"/>
      <c r="BQ23" s="221">
        <v>17</v>
      </c>
      <c r="BR23" s="222"/>
      <c r="BS23" s="1027"/>
      <c r="BT23" s="1028"/>
      <c r="BU23" s="1028"/>
      <c r="BV23" s="1028"/>
      <c r="BW23" s="1028"/>
      <c r="BX23" s="1028"/>
      <c r="BY23" s="1028"/>
      <c r="BZ23" s="1028"/>
      <c r="CA23" s="1028"/>
      <c r="CB23" s="1028"/>
      <c r="CC23" s="1028"/>
      <c r="CD23" s="1028"/>
      <c r="CE23" s="1028"/>
      <c r="CF23" s="1028"/>
      <c r="CG23" s="1049"/>
      <c r="CH23" s="1024"/>
      <c r="CI23" s="1025"/>
      <c r="CJ23" s="1025"/>
      <c r="CK23" s="1025"/>
      <c r="CL23" s="1026"/>
      <c r="CM23" s="1024"/>
      <c r="CN23" s="1025"/>
      <c r="CO23" s="1025"/>
      <c r="CP23" s="1025"/>
      <c r="CQ23" s="1026"/>
      <c r="CR23" s="1024"/>
      <c r="CS23" s="1025"/>
      <c r="CT23" s="1025"/>
      <c r="CU23" s="1025"/>
      <c r="CV23" s="1026"/>
      <c r="CW23" s="1024"/>
      <c r="CX23" s="1025"/>
      <c r="CY23" s="1025"/>
      <c r="CZ23" s="1025"/>
      <c r="DA23" s="1026"/>
      <c r="DB23" s="1024"/>
      <c r="DC23" s="1025"/>
      <c r="DD23" s="1025"/>
      <c r="DE23" s="1025"/>
      <c r="DF23" s="1026"/>
      <c r="DG23" s="1024"/>
      <c r="DH23" s="1025"/>
      <c r="DI23" s="1025"/>
      <c r="DJ23" s="1025"/>
      <c r="DK23" s="1026"/>
      <c r="DL23" s="1024"/>
      <c r="DM23" s="1025"/>
      <c r="DN23" s="1025"/>
      <c r="DO23" s="1025"/>
      <c r="DP23" s="1026"/>
      <c r="DQ23" s="1024"/>
      <c r="DR23" s="1025"/>
      <c r="DS23" s="1025"/>
      <c r="DT23" s="1025"/>
      <c r="DU23" s="1026"/>
      <c r="DV23" s="1027"/>
      <c r="DW23" s="1028"/>
      <c r="DX23" s="1028"/>
      <c r="DY23" s="1028"/>
      <c r="DZ23" s="1029"/>
      <c r="EA23" s="217"/>
    </row>
    <row r="24" spans="1:131" s="218" customFormat="1" ht="26.25" customHeight="1" x14ac:dyDescent="0.2">
      <c r="A24" s="1095" t="s">
        <v>380</v>
      </c>
      <c r="B24" s="1095"/>
      <c r="C24" s="1095"/>
      <c r="D24" s="1095"/>
      <c r="E24" s="1095"/>
      <c r="F24" s="1095"/>
      <c r="G24" s="1095"/>
      <c r="H24" s="1095"/>
      <c r="I24" s="1095"/>
      <c r="J24" s="1095"/>
      <c r="K24" s="1095"/>
      <c r="L24" s="1095"/>
      <c r="M24" s="1095"/>
      <c r="N24" s="1095"/>
      <c r="O24" s="1095"/>
      <c r="P24" s="1095"/>
      <c r="Q24" s="1095"/>
      <c r="R24" s="1095"/>
      <c r="S24" s="1095"/>
      <c r="T24" s="1095"/>
      <c r="U24" s="1095"/>
      <c r="V24" s="1095"/>
      <c r="W24" s="1095"/>
      <c r="X24" s="1095"/>
      <c r="Y24" s="1095"/>
      <c r="Z24" s="1095"/>
      <c r="AA24" s="1095"/>
      <c r="AB24" s="1095"/>
      <c r="AC24" s="1095"/>
      <c r="AD24" s="1095"/>
      <c r="AE24" s="1095"/>
      <c r="AF24" s="1095"/>
      <c r="AG24" s="1095"/>
      <c r="AH24" s="1095"/>
      <c r="AI24" s="1095"/>
      <c r="AJ24" s="1095"/>
      <c r="AK24" s="1095"/>
      <c r="AL24" s="1095"/>
      <c r="AM24" s="1095"/>
      <c r="AN24" s="1095"/>
      <c r="AO24" s="1095"/>
      <c r="AP24" s="1095"/>
      <c r="AQ24" s="1095"/>
      <c r="AR24" s="1095"/>
      <c r="AS24" s="1095"/>
      <c r="AT24" s="1095"/>
      <c r="AU24" s="1095"/>
      <c r="AV24" s="1095"/>
      <c r="AW24" s="1095"/>
      <c r="AX24" s="1095"/>
      <c r="AY24" s="1095"/>
      <c r="AZ24" s="214"/>
      <c r="BA24" s="214"/>
      <c r="BB24" s="214"/>
      <c r="BC24" s="214"/>
      <c r="BD24" s="214"/>
      <c r="BE24" s="215"/>
      <c r="BF24" s="215"/>
      <c r="BG24" s="215"/>
      <c r="BH24" s="215"/>
      <c r="BI24" s="215"/>
      <c r="BJ24" s="215"/>
      <c r="BK24" s="215"/>
      <c r="BL24" s="215"/>
      <c r="BM24" s="215"/>
      <c r="BN24" s="215"/>
      <c r="BO24" s="215"/>
      <c r="BP24" s="215"/>
      <c r="BQ24" s="221">
        <v>18</v>
      </c>
      <c r="BR24" s="222"/>
      <c r="BS24" s="1027"/>
      <c r="BT24" s="1028"/>
      <c r="BU24" s="1028"/>
      <c r="BV24" s="1028"/>
      <c r="BW24" s="1028"/>
      <c r="BX24" s="1028"/>
      <c r="BY24" s="1028"/>
      <c r="BZ24" s="1028"/>
      <c r="CA24" s="1028"/>
      <c r="CB24" s="1028"/>
      <c r="CC24" s="1028"/>
      <c r="CD24" s="1028"/>
      <c r="CE24" s="1028"/>
      <c r="CF24" s="1028"/>
      <c r="CG24" s="1049"/>
      <c r="CH24" s="1024"/>
      <c r="CI24" s="1025"/>
      <c r="CJ24" s="1025"/>
      <c r="CK24" s="1025"/>
      <c r="CL24" s="1026"/>
      <c r="CM24" s="1024"/>
      <c r="CN24" s="1025"/>
      <c r="CO24" s="1025"/>
      <c r="CP24" s="1025"/>
      <c r="CQ24" s="1026"/>
      <c r="CR24" s="1024"/>
      <c r="CS24" s="1025"/>
      <c r="CT24" s="1025"/>
      <c r="CU24" s="1025"/>
      <c r="CV24" s="1026"/>
      <c r="CW24" s="1024"/>
      <c r="CX24" s="1025"/>
      <c r="CY24" s="1025"/>
      <c r="CZ24" s="1025"/>
      <c r="DA24" s="1026"/>
      <c r="DB24" s="1024"/>
      <c r="DC24" s="1025"/>
      <c r="DD24" s="1025"/>
      <c r="DE24" s="1025"/>
      <c r="DF24" s="1026"/>
      <c r="DG24" s="1024"/>
      <c r="DH24" s="1025"/>
      <c r="DI24" s="1025"/>
      <c r="DJ24" s="1025"/>
      <c r="DK24" s="1026"/>
      <c r="DL24" s="1024"/>
      <c r="DM24" s="1025"/>
      <c r="DN24" s="1025"/>
      <c r="DO24" s="1025"/>
      <c r="DP24" s="1026"/>
      <c r="DQ24" s="1024"/>
      <c r="DR24" s="1025"/>
      <c r="DS24" s="1025"/>
      <c r="DT24" s="1025"/>
      <c r="DU24" s="1026"/>
      <c r="DV24" s="1027"/>
      <c r="DW24" s="1028"/>
      <c r="DX24" s="1028"/>
      <c r="DY24" s="1028"/>
      <c r="DZ24" s="1029"/>
      <c r="EA24" s="217"/>
    </row>
    <row r="25" spans="1:131" ht="26.25" customHeight="1" thickBot="1" x14ac:dyDescent="0.25">
      <c r="A25" s="1094" t="s">
        <v>381</v>
      </c>
      <c r="B25" s="1094"/>
      <c r="C25" s="1094"/>
      <c r="D25" s="1094"/>
      <c r="E25" s="1094"/>
      <c r="F25" s="1094"/>
      <c r="G25" s="1094"/>
      <c r="H25" s="1094"/>
      <c r="I25" s="1094"/>
      <c r="J25" s="1094"/>
      <c r="K25" s="1094"/>
      <c r="L25" s="1094"/>
      <c r="M25" s="1094"/>
      <c r="N25" s="1094"/>
      <c r="O25" s="1094"/>
      <c r="P25" s="1094"/>
      <c r="Q25" s="1094"/>
      <c r="R25" s="1094"/>
      <c r="S25" s="1094"/>
      <c r="T25" s="1094"/>
      <c r="U25" s="1094"/>
      <c r="V25" s="1094"/>
      <c r="W25" s="1094"/>
      <c r="X25" s="1094"/>
      <c r="Y25" s="1094"/>
      <c r="Z25" s="1094"/>
      <c r="AA25" s="1094"/>
      <c r="AB25" s="1094"/>
      <c r="AC25" s="1094"/>
      <c r="AD25" s="1094"/>
      <c r="AE25" s="1094"/>
      <c r="AF25" s="1094"/>
      <c r="AG25" s="1094"/>
      <c r="AH25" s="1094"/>
      <c r="AI25" s="1094"/>
      <c r="AJ25" s="1094"/>
      <c r="AK25" s="1094"/>
      <c r="AL25" s="1094"/>
      <c r="AM25" s="1094"/>
      <c r="AN25" s="1094"/>
      <c r="AO25" s="1094"/>
      <c r="AP25" s="1094"/>
      <c r="AQ25" s="1094"/>
      <c r="AR25" s="1094"/>
      <c r="AS25" s="1094"/>
      <c r="AT25" s="1094"/>
      <c r="AU25" s="1094"/>
      <c r="AV25" s="1094"/>
      <c r="AW25" s="1094"/>
      <c r="AX25" s="1094"/>
      <c r="AY25" s="1094"/>
      <c r="AZ25" s="1094"/>
      <c r="BA25" s="1094"/>
      <c r="BB25" s="1094"/>
      <c r="BC25" s="1094"/>
      <c r="BD25" s="1094"/>
      <c r="BE25" s="1094"/>
      <c r="BF25" s="1094"/>
      <c r="BG25" s="1094"/>
      <c r="BH25" s="1094"/>
      <c r="BI25" s="1094"/>
      <c r="BJ25" s="214"/>
      <c r="BK25" s="214"/>
      <c r="BL25" s="214"/>
      <c r="BM25" s="214"/>
      <c r="BN25" s="214"/>
      <c r="BO25" s="224"/>
      <c r="BP25" s="224"/>
      <c r="BQ25" s="221">
        <v>19</v>
      </c>
      <c r="BR25" s="222"/>
      <c r="BS25" s="1027"/>
      <c r="BT25" s="1028"/>
      <c r="BU25" s="1028"/>
      <c r="BV25" s="1028"/>
      <c r="BW25" s="1028"/>
      <c r="BX25" s="1028"/>
      <c r="BY25" s="1028"/>
      <c r="BZ25" s="1028"/>
      <c r="CA25" s="1028"/>
      <c r="CB25" s="1028"/>
      <c r="CC25" s="1028"/>
      <c r="CD25" s="1028"/>
      <c r="CE25" s="1028"/>
      <c r="CF25" s="1028"/>
      <c r="CG25" s="1049"/>
      <c r="CH25" s="1024"/>
      <c r="CI25" s="1025"/>
      <c r="CJ25" s="1025"/>
      <c r="CK25" s="1025"/>
      <c r="CL25" s="1026"/>
      <c r="CM25" s="1024"/>
      <c r="CN25" s="1025"/>
      <c r="CO25" s="1025"/>
      <c r="CP25" s="1025"/>
      <c r="CQ25" s="1026"/>
      <c r="CR25" s="1024"/>
      <c r="CS25" s="1025"/>
      <c r="CT25" s="1025"/>
      <c r="CU25" s="1025"/>
      <c r="CV25" s="1026"/>
      <c r="CW25" s="1024"/>
      <c r="CX25" s="1025"/>
      <c r="CY25" s="1025"/>
      <c r="CZ25" s="1025"/>
      <c r="DA25" s="1026"/>
      <c r="DB25" s="1024"/>
      <c r="DC25" s="1025"/>
      <c r="DD25" s="1025"/>
      <c r="DE25" s="1025"/>
      <c r="DF25" s="1026"/>
      <c r="DG25" s="1024"/>
      <c r="DH25" s="1025"/>
      <c r="DI25" s="1025"/>
      <c r="DJ25" s="1025"/>
      <c r="DK25" s="1026"/>
      <c r="DL25" s="1024"/>
      <c r="DM25" s="1025"/>
      <c r="DN25" s="1025"/>
      <c r="DO25" s="1025"/>
      <c r="DP25" s="1026"/>
      <c r="DQ25" s="1024"/>
      <c r="DR25" s="1025"/>
      <c r="DS25" s="1025"/>
      <c r="DT25" s="1025"/>
      <c r="DU25" s="1026"/>
      <c r="DV25" s="1027"/>
      <c r="DW25" s="1028"/>
      <c r="DX25" s="1028"/>
      <c r="DY25" s="1028"/>
      <c r="DZ25" s="1029"/>
      <c r="EA25" s="212"/>
    </row>
    <row r="26" spans="1:131" ht="26.25" customHeight="1" x14ac:dyDescent="0.2">
      <c r="A26" s="1030" t="s">
        <v>358</v>
      </c>
      <c r="B26" s="1031"/>
      <c r="C26" s="1031"/>
      <c r="D26" s="1031"/>
      <c r="E26" s="1031"/>
      <c r="F26" s="1031"/>
      <c r="G26" s="1031"/>
      <c r="H26" s="1031"/>
      <c r="I26" s="1031"/>
      <c r="J26" s="1031"/>
      <c r="K26" s="1031"/>
      <c r="L26" s="1031"/>
      <c r="M26" s="1031"/>
      <c r="N26" s="1031"/>
      <c r="O26" s="1031"/>
      <c r="P26" s="1032"/>
      <c r="Q26" s="1036" t="s">
        <v>382</v>
      </c>
      <c r="R26" s="1037"/>
      <c r="S26" s="1037"/>
      <c r="T26" s="1037"/>
      <c r="U26" s="1038"/>
      <c r="V26" s="1036" t="s">
        <v>383</v>
      </c>
      <c r="W26" s="1037"/>
      <c r="X26" s="1037"/>
      <c r="Y26" s="1037"/>
      <c r="Z26" s="1038"/>
      <c r="AA26" s="1036" t="s">
        <v>384</v>
      </c>
      <c r="AB26" s="1037"/>
      <c r="AC26" s="1037"/>
      <c r="AD26" s="1037"/>
      <c r="AE26" s="1037"/>
      <c r="AF26" s="1090" t="s">
        <v>385</v>
      </c>
      <c r="AG26" s="1043"/>
      <c r="AH26" s="1043"/>
      <c r="AI26" s="1043"/>
      <c r="AJ26" s="1091"/>
      <c r="AK26" s="1037" t="s">
        <v>386</v>
      </c>
      <c r="AL26" s="1037"/>
      <c r="AM26" s="1037"/>
      <c r="AN26" s="1037"/>
      <c r="AO26" s="1038"/>
      <c r="AP26" s="1036" t="s">
        <v>387</v>
      </c>
      <c r="AQ26" s="1037"/>
      <c r="AR26" s="1037"/>
      <c r="AS26" s="1037"/>
      <c r="AT26" s="1038"/>
      <c r="AU26" s="1036" t="s">
        <v>388</v>
      </c>
      <c r="AV26" s="1037"/>
      <c r="AW26" s="1037"/>
      <c r="AX26" s="1037"/>
      <c r="AY26" s="1038"/>
      <c r="AZ26" s="1036" t="s">
        <v>389</v>
      </c>
      <c r="BA26" s="1037"/>
      <c r="BB26" s="1037"/>
      <c r="BC26" s="1037"/>
      <c r="BD26" s="1038"/>
      <c r="BE26" s="1036" t="s">
        <v>365</v>
      </c>
      <c r="BF26" s="1037"/>
      <c r="BG26" s="1037"/>
      <c r="BH26" s="1037"/>
      <c r="BI26" s="1050"/>
      <c r="BJ26" s="214"/>
      <c r="BK26" s="214"/>
      <c r="BL26" s="214"/>
      <c r="BM26" s="214"/>
      <c r="BN26" s="214"/>
      <c r="BO26" s="224"/>
      <c r="BP26" s="224"/>
      <c r="BQ26" s="221">
        <v>20</v>
      </c>
      <c r="BR26" s="222"/>
      <c r="BS26" s="1027"/>
      <c r="BT26" s="1028"/>
      <c r="BU26" s="1028"/>
      <c r="BV26" s="1028"/>
      <c r="BW26" s="1028"/>
      <c r="BX26" s="1028"/>
      <c r="BY26" s="1028"/>
      <c r="BZ26" s="1028"/>
      <c r="CA26" s="1028"/>
      <c r="CB26" s="1028"/>
      <c r="CC26" s="1028"/>
      <c r="CD26" s="1028"/>
      <c r="CE26" s="1028"/>
      <c r="CF26" s="1028"/>
      <c r="CG26" s="1049"/>
      <c r="CH26" s="1024"/>
      <c r="CI26" s="1025"/>
      <c r="CJ26" s="1025"/>
      <c r="CK26" s="1025"/>
      <c r="CL26" s="1026"/>
      <c r="CM26" s="1024"/>
      <c r="CN26" s="1025"/>
      <c r="CO26" s="1025"/>
      <c r="CP26" s="1025"/>
      <c r="CQ26" s="1026"/>
      <c r="CR26" s="1024"/>
      <c r="CS26" s="1025"/>
      <c r="CT26" s="1025"/>
      <c r="CU26" s="1025"/>
      <c r="CV26" s="1026"/>
      <c r="CW26" s="1024"/>
      <c r="CX26" s="1025"/>
      <c r="CY26" s="1025"/>
      <c r="CZ26" s="1025"/>
      <c r="DA26" s="1026"/>
      <c r="DB26" s="1024"/>
      <c r="DC26" s="1025"/>
      <c r="DD26" s="1025"/>
      <c r="DE26" s="1025"/>
      <c r="DF26" s="1026"/>
      <c r="DG26" s="1024"/>
      <c r="DH26" s="1025"/>
      <c r="DI26" s="1025"/>
      <c r="DJ26" s="1025"/>
      <c r="DK26" s="1026"/>
      <c r="DL26" s="1024"/>
      <c r="DM26" s="1025"/>
      <c r="DN26" s="1025"/>
      <c r="DO26" s="1025"/>
      <c r="DP26" s="1026"/>
      <c r="DQ26" s="1024"/>
      <c r="DR26" s="1025"/>
      <c r="DS26" s="1025"/>
      <c r="DT26" s="1025"/>
      <c r="DU26" s="1026"/>
      <c r="DV26" s="1027"/>
      <c r="DW26" s="1028"/>
      <c r="DX26" s="1028"/>
      <c r="DY26" s="1028"/>
      <c r="DZ26" s="1029"/>
      <c r="EA26" s="212"/>
    </row>
    <row r="27" spans="1:131" ht="26.25" customHeight="1" thickBot="1" x14ac:dyDescent="0.25">
      <c r="A27" s="1033"/>
      <c r="B27" s="1034"/>
      <c r="C27" s="1034"/>
      <c r="D27" s="1034"/>
      <c r="E27" s="1034"/>
      <c r="F27" s="1034"/>
      <c r="G27" s="1034"/>
      <c r="H27" s="1034"/>
      <c r="I27" s="1034"/>
      <c r="J27" s="1034"/>
      <c r="K27" s="1034"/>
      <c r="L27" s="1034"/>
      <c r="M27" s="1034"/>
      <c r="N27" s="1034"/>
      <c r="O27" s="1034"/>
      <c r="P27" s="1035"/>
      <c r="Q27" s="1039"/>
      <c r="R27" s="1040"/>
      <c r="S27" s="1040"/>
      <c r="T27" s="1040"/>
      <c r="U27" s="1041"/>
      <c r="V27" s="1039"/>
      <c r="W27" s="1040"/>
      <c r="X27" s="1040"/>
      <c r="Y27" s="1040"/>
      <c r="Z27" s="1041"/>
      <c r="AA27" s="1039"/>
      <c r="AB27" s="1040"/>
      <c r="AC27" s="1040"/>
      <c r="AD27" s="1040"/>
      <c r="AE27" s="1040"/>
      <c r="AF27" s="1092"/>
      <c r="AG27" s="1046"/>
      <c r="AH27" s="1046"/>
      <c r="AI27" s="1046"/>
      <c r="AJ27" s="1093"/>
      <c r="AK27" s="1040"/>
      <c r="AL27" s="1040"/>
      <c r="AM27" s="1040"/>
      <c r="AN27" s="1040"/>
      <c r="AO27" s="1041"/>
      <c r="AP27" s="1039"/>
      <c r="AQ27" s="1040"/>
      <c r="AR27" s="1040"/>
      <c r="AS27" s="1040"/>
      <c r="AT27" s="1041"/>
      <c r="AU27" s="1039"/>
      <c r="AV27" s="1040"/>
      <c r="AW27" s="1040"/>
      <c r="AX27" s="1040"/>
      <c r="AY27" s="1041"/>
      <c r="AZ27" s="1039"/>
      <c r="BA27" s="1040"/>
      <c r="BB27" s="1040"/>
      <c r="BC27" s="1040"/>
      <c r="BD27" s="1041"/>
      <c r="BE27" s="1039"/>
      <c r="BF27" s="1040"/>
      <c r="BG27" s="1040"/>
      <c r="BH27" s="1040"/>
      <c r="BI27" s="1051"/>
      <c r="BJ27" s="214"/>
      <c r="BK27" s="214"/>
      <c r="BL27" s="214"/>
      <c r="BM27" s="214"/>
      <c r="BN27" s="214"/>
      <c r="BO27" s="224"/>
      <c r="BP27" s="224"/>
      <c r="BQ27" s="221">
        <v>21</v>
      </c>
      <c r="BR27" s="222"/>
      <c r="BS27" s="1027"/>
      <c r="BT27" s="1028"/>
      <c r="BU27" s="1028"/>
      <c r="BV27" s="1028"/>
      <c r="BW27" s="1028"/>
      <c r="BX27" s="1028"/>
      <c r="BY27" s="1028"/>
      <c r="BZ27" s="1028"/>
      <c r="CA27" s="1028"/>
      <c r="CB27" s="1028"/>
      <c r="CC27" s="1028"/>
      <c r="CD27" s="1028"/>
      <c r="CE27" s="1028"/>
      <c r="CF27" s="1028"/>
      <c r="CG27" s="1049"/>
      <c r="CH27" s="1024"/>
      <c r="CI27" s="1025"/>
      <c r="CJ27" s="1025"/>
      <c r="CK27" s="1025"/>
      <c r="CL27" s="1026"/>
      <c r="CM27" s="1024"/>
      <c r="CN27" s="1025"/>
      <c r="CO27" s="1025"/>
      <c r="CP27" s="1025"/>
      <c r="CQ27" s="1026"/>
      <c r="CR27" s="1024"/>
      <c r="CS27" s="1025"/>
      <c r="CT27" s="1025"/>
      <c r="CU27" s="1025"/>
      <c r="CV27" s="1026"/>
      <c r="CW27" s="1024"/>
      <c r="CX27" s="1025"/>
      <c r="CY27" s="1025"/>
      <c r="CZ27" s="1025"/>
      <c r="DA27" s="1026"/>
      <c r="DB27" s="1024"/>
      <c r="DC27" s="1025"/>
      <c r="DD27" s="1025"/>
      <c r="DE27" s="1025"/>
      <c r="DF27" s="1026"/>
      <c r="DG27" s="1024"/>
      <c r="DH27" s="1025"/>
      <c r="DI27" s="1025"/>
      <c r="DJ27" s="1025"/>
      <c r="DK27" s="1026"/>
      <c r="DL27" s="1024"/>
      <c r="DM27" s="1025"/>
      <c r="DN27" s="1025"/>
      <c r="DO27" s="1025"/>
      <c r="DP27" s="1026"/>
      <c r="DQ27" s="1024"/>
      <c r="DR27" s="1025"/>
      <c r="DS27" s="1025"/>
      <c r="DT27" s="1025"/>
      <c r="DU27" s="1026"/>
      <c r="DV27" s="1027"/>
      <c r="DW27" s="1028"/>
      <c r="DX27" s="1028"/>
      <c r="DY27" s="1028"/>
      <c r="DZ27" s="1029"/>
      <c r="EA27" s="212"/>
    </row>
    <row r="28" spans="1:131" ht="26.25" customHeight="1" thickTop="1" x14ac:dyDescent="0.2">
      <c r="A28" s="225">
        <v>1</v>
      </c>
      <c r="B28" s="1082" t="s">
        <v>390</v>
      </c>
      <c r="C28" s="1083"/>
      <c r="D28" s="1083"/>
      <c r="E28" s="1083"/>
      <c r="F28" s="1083"/>
      <c r="G28" s="1083"/>
      <c r="H28" s="1083"/>
      <c r="I28" s="1083"/>
      <c r="J28" s="1083"/>
      <c r="K28" s="1083"/>
      <c r="L28" s="1083"/>
      <c r="M28" s="1083"/>
      <c r="N28" s="1083"/>
      <c r="O28" s="1083"/>
      <c r="P28" s="1084"/>
      <c r="Q28" s="1085">
        <v>2643</v>
      </c>
      <c r="R28" s="1086"/>
      <c r="S28" s="1086"/>
      <c r="T28" s="1086"/>
      <c r="U28" s="1086"/>
      <c r="V28" s="1086">
        <v>2585</v>
      </c>
      <c r="W28" s="1086"/>
      <c r="X28" s="1086"/>
      <c r="Y28" s="1086"/>
      <c r="Z28" s="1086"/>
      <c r="AA28" s="1086">
        <v>58</v>
      </c>
      <c r="AB28" s="1086"/>
      <c r="AC28" s="1086"/>
      <c r="AD28" s="1086"/>
      <c r="AE28" s="1087"/>
      <c r="AF28" s="1088">
        <v>58</v>
      </c>
      <c r="AG28" s="1086"/>
      <c r="AH28" s="1086"/>
      <c r="AI28" s="1086"/>
      <c r="AJ28" s="1089"/>
      <c r="AK28" s="1077">
        <v>292</v>
      </c>
      <c r="AL28" s="1078"/>
      <c r="AM28" s="1078"/>
      <c r="AN28" s="1078"/>
      <c r="AO28" s="1078"/>
      <c r="AP28" s="1078" t="s">
        <v>560</v>
      </c>
      <c r="AQ28" s="1078"/>
      <c r="AR28" s="1078"/>
      <c r="AS28" s="1078"/>
      <c r="AT28" s="1078"/>
      <c r="AU28" s="1078" t="s">
        <v>560</v>
      </c>
      <c r="AV28" s="1078"/>
      <c r="AW28" s="1078"/>
      <c r="AX28" s="1078"/>
      <c r="AY28" s="1078"/>
      <c r="AZ28" s="1079" t="s">
        <v>560</v>
      </c>
      <c r="BA28" s="1079"/>
      <c r="BB28" s="1079"/>
      <c r="BC28" s="1079"/>
      <c r="BD28" s="1079"/>
      <c r="BE28" s="1080"/>
      <c r="BF28" s="1080"/>
      <c r="BG28" s="1080"/>
      <c r="BH28" s="1080"/>
      <c r="BI28" s="1081"/>
      <c r="BJ28" s="214"/>
      <c r="BK28" s="214"/>
      <c r="BL28" s="214"/>
      <c r="BM28" s="214"/>
      <c r="BN28" s="214"/>
      <c r="BO28" s="224"/>
      <c r="BP28" s="224"/>
      <c r="BQ28" s="221">
        <v>22</v>
      </c>
      <c r="BR28" s="222"/>
      <c r="BS28" s="1027"/>
      <c r="BT28" s="1028"/>
      <c r="BU28" s="1028"/>
      <c r="BV28" s="1028"/>
      <c r="BW28" s="1028"/>
      <c r="BX28" s="1028"/>
      <c r="BY28" s="1028"/>
      <c r="BZ28" s="1028"/>
      <c r="CA28" s="1028"/>
      <c r="CB28" s="1028"/>
      <c r="CC28" s="1028"/>
      <c r="CD28" s="1028"/>
      <c r="CE28" s="1028"/>
      <c r="CF28" s="1028"/>
      <c r="CG28" s="1049"/>
      <c r="CH28" s="1024"/>
      <c r="CI28" s="1025"/>
      <c r="CJ28" s="1025"/>
      <c r="CK28" s="1025"/>
      <c r="CL28" s="1026"/>
      <c r="CM28" s="1024"/>
      <c r="CN28" s="1025"/>
      <c r="CO28" s="1025"/>
      <c r="CP28" s="1025"/>
      <c r="CQ28" s="1026"/>
      <c r="CR28" s="1024"/>
      <c r="CS28" s="1025"/>
      <c r="CT28" s="1025"/>
      <c r="CU28" s="1025"/>
      <c r="CV28" s="1026"/>
      <c r="CW28" s="1024"/>
      <c r="CX28" s="1025"/>
      <c r="CY28" s="1025"/>
      <c r="CZ28" s="1025"/>
      <c r="DA28" s="1026"/>
      <c r="DB28" s="1024"/>
      <c r="DC28" s="1025"/>
      <c r="DD28" s="1025"/>
      <c r="DE28" s="1025"/>
      <c r="DF28" s="1026"/>
      <c r="DG28" s="1024"/>
      <c r="DH28" s="1025"/>
      <c r="DI28" s="1025"/>
      <c r="DJ28" s="1025"/>
      <c r="DK28" s="1026"/>
      <c r="DL28" s="1024"/>
      <c r="DM28" s="1025"/>
      <c r="DN28" s="1025"/>
      <c r="DO28" s="1025"/>
      <c r="DP28" s="1026"/>
      <c r="DQ28" s="1024"/>
      <c r="DR28" s="1025"/>
      <c r="DS28" s="1025"/>
      <c r="DT28" s="1025"/>
      <c r="DU28" s="1026"/>
      <c r="DV28" s="1027"/>
      <c r="DW28" s="1028"/>
      <c r="DX28" s="1028"/>
      <c r="DY28" s="1028"/>
      <c r="DZ28" s="1029"/>
      <c r="EA28" s="212"/>
    </row>
    <row r="29" spans="1:131" ht="26.25" customHeight="1" x14ac:dyDescent="0.2">
      <c r="A29" s="225">
        <v>2</v>
      </c>
      <c r="B29" s="1065" t="s">
        <v>391</v>
      </c>
      <c r="C29" s="1066"/>
      <c r="D29" s="1066"/>
      <c r="E29" s="1066"/>
      <c r="F29" s="1066"/>
      <c r="G29" s="1066"/>
      <c r="H29" s="1066"/>
      <c r="I29" s="1066"/>
      <c r="J29" s="1066"/>
      <c r="K29" s="1066"/>
      <c r="L29" s="1066"/>
      <c r="M29" s="1066"/>
      <c r="N29" s="1066"/>
      <c r="O29" s="1066"/>
      <c r="P29" s="1067"/>
      <c r="Q29" s="1073">
        <v>767</v>
      </c>
      <c r="R29" s="1074"/>
      <c r="S29" s="1074"/>
      <c r="T29" s="1074"/>
      <c r="U29" s="1074"/>
      <c r="V29" s="1074">
        <v>766</v>
      </c>
      <c r="W29" s="1074"/>
      <c r="X29" s="1074"/>
      <c r="Y29" s="1074"/>
      <c r="Z29" s="1074"/>
      <c r="AA29" s="1074">
        <v>1</v>
      </c>
      <c r="AB29" s="1074"/>
      <c r="AC29" s="1074"/>
      <c r="AD29" s="1074"/>
      <c r="AE29" s="1075"/>
      <c r="AF29" s="1070">
        <v>1</v>
      </c>
      <c r="AG29" s="1071"/>
      <c r="AH29" s="1071"/>
      <c r="AI29" s="1071"/>
      <c r="AJ29" s="1072"/>
      <c r="AK29" s="1015">
        <v>131</v>
      </c>
      <c r="AL29" s="1006"/>
      <c r="AM29" s="1006"/>
      <c r="AN29" s="1006"/>
      <c r="AO29" s="1006"/>
      <c r="AP29" s="1006" t="s">
        <v>560</v>
      </c>
      <c r="AQ29" s="1006"/>
      <c r="AR29" s="1006"/>
      <c r="AS29" s="1006"/>
      <c r="AT29" s="1006"/>
      <c r="AU29" s="1006" t="s">
        <v>560</v>
      </c>
      <c r="AV29" s="1006"/>
      <c r="AW29" s="1006"/>
      <c r="AX29" s="1006"/>
      <c r="AY29" s="1006"/>
      <c r="AZ29" s="1076" t="s">
        <v>560</v>
      </c>
      <c r="BA29" s="1076"/>
      <c r="BB29" s="1076"/>
      <c r="BC29" s="1076"/>
      <c r="BD29" s="1076"/>
      <c r="BE29" s="1007"/>
      <c r="BF29" s="1007"/>
      <c r="BG29" s="1007"/>
      <c r="BH29" s="1007"/>
      <c r="BI29" s="1008"/>
      <c r="BJ29" s="214"/>
      <c r="BK29" s="214"/>
      <c r="BL29" s="214"/>
      <c r="BM29" s="214"/>
      <c r="BN29" s="214"/>
      <c r="BO29" s="224"/>
      <c r="BP29" s="224"/>
      <c r="BQ29" s="221">
        <v>23</v>
      </c>
      <c r="BR29" s="222"/>
      <c r="BS29" s="1027"/>
      <c r="BT29" s="1028"/>
      <c r="BU29" s="1028"/>
      <c r="BV29" s="1028"/>
      <c r="BW29" s="1028"/>
      <c r="BX29" s="1028"/>
      <c r="BY29" s="1028"/>
      <c r="BZ29" s="1028"/>
      <c r="CA29" s="1028"/>
      <c r="CB29" s="1028"/>
      <c r="CC29" s="1028"/>
      <c r="CD29" s="1028"/>
      <c r="CE29" s="1028"/>
      <c r="CF29" s="1028"/>
      <c r="CG29" s="1049"/>
      <c r="CH29" s="1024"/>
      <c r="CI29" s="1025"/>
      <c r="CJ29" s="1025"/>
      <c r="CK29" s="1025"/>
      <c r="CL29" s="1026"/>
      <c r="CM29" s="1024"/>
      <c r="CN29" s="1025"/>
      <c r="CO29" s="1025"/>
      <c r="CP29" s="1025"/>
      <c r="CQ29" s="1026"/>
      <c r="CR29" s="1024"/>
      <c r="CS29" s="1025"/>
      <c r="CT29" s="1025"/>
      <c r="CU29" s="1025"/>
      <c r="CV29" s="1026"/>
      <c r="CW29" s="1024"/>
      <c r="CX29" s="1025"/>
      <c r="CY29" s="1025"/>
      <c r="CZ29" s="1025"/>
      <c r="DA29" s="1026"/>
      <c r="DB29" s="1024"/>
      <c r="DC29" s="1025"/>
      <c r="DD29" s="1025"/>
      <c r="DE29" s="1025"/>
      <c r="DF29" s="1026"/>
      <c r="DG29" s="1024"/>
      <c r="DH29" s="1025"/>
      <c r="DI29" s="1025"/>
      <c r="DJ29" s="1025"/>
      <c r="DK29" s="1026"/>
      <c r="DL29" s="1024"/>
      <c r="DM29" s="1025"/>
      <c r="DN29" s="1025"/>
      <c r="DO29" s="1025"/>
      <c r="DP29" s="1026"/>
      <c r="DQ29" s="1024"/>
      <c r="DR29" s="1025"/>
      <c r="DS29" s="1025"/>
      <c r="DT29" s="1025"/>
      <c r="DU29" s="1026"/>
      <c r="DV29" s="1027"/>
      <c r="DW29" s="1028"/>
      <c r="DX29" s="1028"/>
      <c r="DY29" s="1028"/>
      <c r="DZ29" s="1029"/>
      <c r="EA29" s="212"/>
    </row>
    <row r="30" spans="1:131" ht="26.25" customHeight="1" x14ac:dyDescent="0.2">
      <c r="A30" s="225">
        <v>3</v>
      </c>
      <c r="B30" s="1065" t="s">
        <v>392</v>
      </c>
      <c r="C30" s="1066"/>
      <c r="D30" s="1066"/>
      <c r="E30" s="1066"/>
      <c r="F30" s="1066"/>
      <c r="G30" s="1066"/>
      <c r="H30" s="1066"/>
      <c r="I30" s="1066"/>
      <c r="J30" s="1066"/>
      <c r="K30" s="1066"/>
      <c r="L30" s="1066"/>
      <c r="M30" s="1066"/>
      <c r="N30" s="1066"/>
      <c r="O30" s="1066"/>
      <c r="P30" s="1067"/>
      <c r="Q30" s="1073">
        <v>2579</v>
      </c>
      <c r="R30" s="1074"/>
      <c r="S30" s="1074"/>
      <c r="T30" s="1074"/>
      <c r="U30" s="1074"/>
      <c r="V30" s="1074">
        <v>2367</v>
      </c>
      <c r="W30" s="1074"/>
      <c r="X30" s="1074"/>
      <c r="Y30" s="1074"/>
      <c r="Z30" s="1074"/>
      <c r="AA30" s="1074">
        <v>213</v>
      </c>
      <c r="AB30" s="1074"/>
      <c r="AC30" s="1074"/>
      <c r="AD30" s="1074"/>
      <c r="AE30" s="1075"/>
      <c r="AF30" s="1070">
        <v>213</v>
      </c>
      <c r="AG30" s="1071"/>
      <c r="AH30" s="1071"/>
      <c r="AI30" s="1071"/>
      <c r="AJ30" s="1072"/>
      <c r="AK30" s="1015">
        <v>407</v>
      </c>
      <c r="AL30" s="1006"/>
      <c r="AM30" s="1006"/>
      <c r="AN30" s="1006"/>
      <c r="AO30" s="1006"/>
      <c r="AP30" s="1006" t="s">
        <v>560</v>
      </c>
      <c r="AQ30" s="1006"/>
      <c r="AR30" s="1006"/>
      <c r="AS30" s="1006"/>
      <c r="AT30" s="1006"/>
      <c r="AU30" s="1006" t="s">
        <v>560</v>
      </c>
      <c r="AV30" s="1006"/>
      <c r="AW30" s="1006"/>
      <c r="AX30" s="1006"/>
      <c r="AY30" s="1006"/>
      <c r="AZ30" s="1076" t="s">
        <v>560</v>
      </c>
      <c r="BA30" s="1076"/>
      <c r="BB30" s="1076"/>
      <c r="BC30" s="1076"/>
      <c r="BD30" s="1076"/>
      <c r="BE30" s="1007"/>
      <c r="BF30" s="1007"/>
      <c r="BG30" s="1007"/>
      <c r="BH30" s="1007"/>
      <c r="BI30" s="1008"/>
      <c r="BJ30" s="214"/>
      <c r="BK30" s="214"/>
      <c r="BL30" s="214"/>
      <c r="BM30" s="214"/>
      <c r="BN30" s="214"/>
      <c r="BO30" s="224"/>
      <c r="BP30" s="224"/>
      <c r="BQ30" s="221">
        <v>24</v>
      </c>
      <c r="BR30" s="222"/>
      <c r="BS30" s="1027"/>
      <c r="BT30" s="1028"/>
      <c r="BU30" s="1028"/>
      <c r="BV30" s="1028"/>
      <c r="BW30" s="1028"/>
      <c r="BX30" s="1028"/>
      <c r="BY30" s="1028"/>
      <c r="BZ30" s="1028"/>
      <c r="CA30" s="1028"/>
      <c r="CB30" s="1028"/>
      <c r="CC30" s="1028"/>
      <c r="CD30" s="1028"/>
      <c r="CE30" s="1028"/>
      <c r="CF30" s="1028"/>
      <c r="CG30" s="1049"/>
      <c r="CH30" s="1024"/>
      <c r="CI30" s="1025"/>
      <c r="CJ30" s="1025"/>
      <c r="CK30" s="1025"/>
      <c r="CL30" s="1026"/>
      <c r="CM30" s="1024"/>
      <c r="CN30" s="1025"/>
      <c r="CO30" s="1025"/>
      <c r="CP30" s="1025"/>
      <c r="CQ30" s="1026"/>
      <c r="CR30" s="1024"/>
      <c r="CS30" s="1025"/>
      <c r="CT30" s="1025"/>
      <c r="CU30" s="1025"/>
      <c r="CV30" s="1026"/>
      <c r="CW30" s="1024"/>
      <c r="CX30" s="1025"/>
      <c r="CY30" s="1025"/>
      <c r="CZ30" s="1025"/>
      <c r="DA30" s="1026"/>
      <c r="DB30" s="1024"/>
      <c r="DC30" s="1025"/>
      <c r="DD30" s="1025"/>
      <c r="DE30" s="1025"/>
      <c r="DF30" s="1026"/>
      <c r="DG30" s="1024"/>
      <c r="DH30" s="1025"/>
      <c r="DI30" s="1025"/>
      <c r="DJ30" s="1025"/>
      <c r="DK30" s="1026"/>
      <c r="DL30" s="1024"/>
      <c r="DM30" s="1025"/>
      <c r="DN30" s="1025"/>
      <c r="DO30" s="1025"/>
      <c r="DP30" s="1026"/>
      <c r="DQ30" s="1024"/>
      <c r="DR30" s="1025"/>
      <c r="DS30" s="1025"/>
      <c r="DT30" s="1025"/>
      <c r="DU30" s="1026"/>
      <c r="DV30" s="1027"/>
      <c r="DW30" s="1028"/>
      <c r="DX30" s="1028"/>
      <c r="DY30" s="1028"/>
      <c r="DZ30" s="1029"/>
      <c r="EA30" s="212"/>
    </row>
    <row r="31" spans="1:131" ht="26.25" customHeight="1" x14ac:dyDescent="0.2">
      <c r="A31" s="225">
        <v>4</v>
      </c>
      <c r="B31" s="1065" t="s">
        <v>393</v>
      </c>
      <c r="C31" s="1066"/>
      <c r="D31" s="1066"/>
      <c r="E31" s="1066"/>
      <c r="F31" s="1066"/>
      <c r="G31" s="1066"/>
      <c r="H31" s="1066"/>
      <c r="I31" s="1066"/>
      <c r="J31" s="1066"/>
      <c r="K31" s="1066"/>
      <c r="L31" s="1066"/>
      <c r="M31" s="1066"/>
      <c r="N31" s="1066"/>
      <c r="O31" s="1066"/>
      <c r="P31" s="1067"/>
      <c r="Q31" s="1073">
        <v>509</v>
      </c>
      <c r="R31" s="1074"/>
      <c r="S31" s="1074"/>
      <c r="T31" s="1074"/>
      <c r="U31" s="1074"/>
      <c r="V31" s="1074">
        <v>445</v>
      </c>
      <c r="W31" s="1074"/>
      <c r="X31" s="1074"/>
      <c r="Y31" s="1074"/>
      <c r="Z31" s="1074"/>
      <c r="AA31" s="1074">
        <v>64</v>
      </c>
      <c r="AB31" s="1074"/>
      <c r="AC31" s="1074"/>
      <c r="AD31" s="1074"/>
      <c r="AE31" s="1075"/>
      <c r="AF31" s="1070">
        <v>584</v>
      </c>
      <c r="AG31" s="1071"/>
      <c r="AH31" s="1071"/>
      <c r="AI31" s="1071"/>
      <c r="AJ31" s="1072"/>
      <c r="AK31" s="1015">
        <v>128</v>
      </c>
      <c r="AL31" s="1006"/>
      <c r="AM31" s="1006"/>
      <c r="AN31" s="1006"/>
      <c r="AO31" s="1006"/>
      <c r="AP31" s="1006">
        <v>1222</v>
      </c>
      <c r="AQ31" s="1006"/>
      <c r="AR31" s="1006"/>
      <c r="AS31" s="1006"/>
      <c r="AT31" s="1006"/>
      <c r="AU31" s="1006">
        <v>622</v>
      </c>
      <c r="AV31" s="1006"/>
      <c r="AW31" s="1006"/>
      <c r="AX31" s="1006"/>
      <c r="AY31" s="1006"/>
      <c r="AZ31" s="1076" t="s">
        <v>560</v>
      </c>
      <c r="BA31" s="1076"/>
      <c r="BB31" s="1076"/>
      <c r="BC31" s="1076"/>
      <c r="BD31" s="1076"/>
      <c r="BE31" s="1007" t="s">
        <v>394</v>
      </c>
      <c r="BF31" s="1007"/>
      <c r="BG31" s="1007"/>
      <c r="BH31" s="1007"/>
      <c r="BI31" s="1008"/>
      <c r="BJ31" s="214"/>
      <c r="BK31" s="214"/>
      <c r="BL31" s="214"/>
      <c r="BM31" s="214"/>
      <c r="BN31" s="214"/>
      <c r="BO31" s="224"/>
      <c r="BP31" s="224"/>
      <c r="BQ31" s="221">
        <v>25</v>
      </c>
      <c r="BR31" s="222"/>
      <c r="BS31" s="1027"/>
      <c r="BT31" s="1028"/>
      <c r="BU31" s="1028"/>
      <c r="BV31" s="1028"/>
      <c r="BW31" s="1028"/>
      <c r="BX31" s="1028"/>
      <c r="BY31" s="1028"/>
      <c r="BZ31" s="1028"/>
      <c r="CA31" s="1028"/>
      <c r="CB31" s="1028"/>
      <c r="CC31" s="1028"/>
      <c r="CD31" s="1028"/>
      <c r="CE31" s="1028"/>
      <c r="CF31" s="1028"/>
      <c r="CG31" s="1049"/>
      <c r="CH31" s="1024"/>
      <c r="CI31" s="1025"/>
      <c r="CJ31" s="1025"/>
      <c r="CK31" s="1025"/>
      <c r="CL31" s="1026"/>
      <c r="CM31" s="1024"/>
      <c r="CN31" s="1025"/>
      <c r="CO31" s="1025"/>
      <c r="CP31" s="1025"/>
      <c r="CQ31" s="1026"/>
      <c r="CR31" s="1024"/>
      <c r="CS31" s="1025"/>
      <c r="CT31" s="1025"/>
      <c r="CU31" s="1025"/>
      <c r="CV31" s="1026"/>
      <c r="CW31" s="1024"/>
      <c r="CX31" s="1025"/>
      <c r="CY31" s="1025"/>
      <c r="CZ31" s="1025"/>
      <c r="DA31" s="1026"/>
      <c r="DB31" s="1024"/>
      <c r="DC31" s="1025"/>
      <c r="DD31" s="1025"/>
      <c r="DE31" s="1025"/>
      <c r="DF31" s="1026"/>
      <c r="DG31" s="1024"/>
      <c r="DH31" s="1025"/>
      <c r="DI31" s="1025"/>
      <c r="DJ31" s="1025"/>
      <c r="DK31" s="1026"/>
      <c r="DL31" s="1024"/>
      <c r="DM31" s="1025"/>
      <c r="DN31" s="1025"/>
      <c r="DO31" s="1025"/>
      <c r="DP31" s="1026"/>
      <c r="DQ31" s="1024"/>
      <c r="DR31" s="1025"/>
      <c r="DS31" s="1025"/>
      <c r="DT31" s="1025"/>
      <c r="DU31" s="1026"/>
      <c r="DV31" s="1027"/>
      <c r="DW31" s="1028"/>
      <c r="DX31" s="1028"/>
      <c r="DY31" s="1028"/>
      <c r="DZ31" s="1029"/>
      <c r="EA31" s="212"/>
    </row>
    <row r="32" spans="1:131" ht="26.25" customHeight="1" x14ac:dyDescent="0.2">
      <c r="A32" s="225">
        <v>5</v>
      </c>
      <c r="B32" s="1065" t="s">
        <v>395</v>
      </c>
      <c r="C32" s="1066"/>
      <c r="D32" s="1066"/>
      <c r="E32" s="1066"/>
      <c r="F32" s="1066"/>
      <c r="G32" s="1066"/>
      <c r="H32" s="1066"/>
      <c r="I32" s="1066"/>
      <c r="J32" s="1066"/>
      <c r="K32" s="1066"/>
      <c r="L32" s="1066"/>
      <c r="M32" s="1066"/>
      <c r="N32" s="1066"/>
      <c r="O32" s="1066"/>
      <c r="P32" s="1067"/>
      <c r="Q32" s="1073">
        <v>2110</v>
      </c>
      <c r="R32" s="1074"/>
      <c r="S32" s="1074"/>
      <c r="T32" s="1074"/>
      <c r="U32" s="1074"/>
      <c r="V32" s="1074">
        <v>2091</v>
      </c>
      <c r="W32" s="1074"/>
      <c r="X32" s="1074"/>
      <c r="Y32" s="1074"/>
      <c r="Z32" s="1074"/>
      <c r="AA32" s="1074">
        <v>19</v>
      </c>
      <c r="AB32" s="1074"/>
      <c r="AC32" s="1074"/>
      <c r="AD32" s="1074"/>
      <c r="AE32" s="1075"/>
      <c r="AF32" s="1070">
        <v>1</v>
      </c>
      <c r="AG32" s="1071"/>
      <c r="AH32" s="1071"/>
      <c r="AI32" s="1071"/>
      <c r="AJ32" s="1072"/>
      <c r="AK32" s="1015">
        <v>466</v>
      </c>
      <c r="AL32" s="1006"/>
      <c r="AM32" s="1006"/>
      <c r="AN32" s="1006"/>
      <c r="AO32" s="1006"/>
      <c r="AP32" s="1006">
        <v>1424</v>
      </c>
      <c r="AQ32" s="1006"/>
      <c r="AR32" s="1006"/>
      <c r="AS32" s="1006"/>
      <c r="AT32" s="1006"/>
      <c r="AU32" s="1006">
        <v>799</v>
      </c>
      <c r="AV32" s="1006"/>
      <c r="AW32" s="1006"/>
      <c r="AX32" s="1006"/>
      <c r="AY32" s="1006"/>
      <c r="AZ32" s="1076" t="s">
        <v>560</v>
      </c>
      <c r="BA32" s="1076"/>
      <c r="BB32" s="1076"/>
      <c r="BC32" s="1076"/>
      <c r="BD32" s="1076"/>
      <c r="BE32" s="1007" t="s">
        <v>394</v>
      </c>
      <c r="BF32" s="1007"/>
      <c r="BG32" s="1007"/>
      <c r="BH32" s="1007"/>
      <c r="BI32" s="1008"/>
      <c r="BJ32" s="214"/>
      <c r="BK32" s="214"/>
      <c r="BL32" s="214"/>
      <c r="BM32" s="214"/>
      <c r="BN32" s="214"/>
      <c r="BO32" s="224"/>
      <c r="BP32" s="224"/>
      <c r="BQ32" s="221">
        <v>26</v>
      </c>
      <c r="BR32" s="222"/>
      <c r="BS32" s="1027"/>
      <c r="BT32" s="1028"/>
      <c r="BU32" s="1028"/>
      <c r="BV32" s="1028"/>
      <c r="BW32" s="1028"/>
      <c r="BX32" s="1028"/>
      <c r="BY32" s="1028"/>
      <c r="BZ32" s="1028"/>
      <c r="CA32" s="1028"/>
      <c r="CB32" s="1028"/>
      <c r="CC32" s="1028"/>
      <c r="CD32" s="1028"/>
      <c r="CE32" s="1028"/>
      <c r="CF32" s="1028"/>
      <c r="CG32" s="1049"/>
      <c r="CH32" s="1024"/>
      <c r="CI32" s="1025"/>
      <c r="CJ32" s="1025"/>
      <c r="CK32" s="1025"/>
      <c r="CL32" s="1026"/>
      <c r="CM32" s="1024"/>
      <c r="CN32" s="1025"/>
      <c r="CO32" s="1025"/>
      <c r="CP32" s="1025"/>
      <c r="CQ32" s="1026"/>
      <c r="CR32" s="1024"/>
      <c r="CS32" s="1025"/>
      <c r="CT32" s="1025"/>
      <c r="CU32" s="1025"/>
      <c r="CV32" s="1026"/>
      <c r="CW32" s="1024"/>
      <c r="CX32" s="1025"/>
      <c r="CY32" s="1025"/>
      <c r="CZ32" s="1025"/>
      <c r="DA32" s="1026"/>
      <c r="DB32" s="1024"/>
      <c r="DC32" s="1025"/>
      <c r="DD32" s="1025"/>
      <c r="DE32" s="1025"/>
      <c r="DF32" s="1026"/>
      <c r="DG32" s="1024"/>
      <c r="DH32" s="1025"/>
      <c r="DI32" s="1025"/>
      <c r="DJ32" s="1025"/>
      <c r="DK32" s="1026"/>
      <c r="DL32" s="1024"/>
      <c r="DM32" s="1025"/>
      <c r="DN32" s="1025"/>
      <c r="DO32" s="1025"/>
      <c r="DP32" s="1026"/>
      <c r="DQ32" s="1024"/>
      <c r="DR32" s="1025"/>
      <c r="DS32" s="1025"/>
      <c r="DT32" s="1025"/>
      <c r="DU32" s="1026"/>
      <c r="DV32" s="1027"/>
      <c r="DW32" s="1028"/>
      <c r="DX32" s="1028"/>
      <c r="DY32" s="1028"/>
      <c r="DZ32" s="1029"/>
      <c r="EA32" s="212"/>
    </row>
    <row r="33" spans="1:131" ht="26.25" customHeight="1" x14ac:dyDescent="0.2">
      <c r="A33" s="225">
        <v>6</v>
      </c>
      <c r="B33" s="1065" t="s">
        <v>396</v>
      </c>
      <c r="C33" s="1066"/>
      <c r="D33" s="1066"/>
      <c r="E33" s="1066"/>
      <c r="F33" s="1066"/>
      <c r="G33" s="1066"/>
      <c r="H33" s="1066"/>
      <c r="I33" s="1066"/>
      <c r="J33" s="1066"/>
      <c r="K33" s="1066"/>
      <c r="L33" s="1066"/>
      <c r="M33" s="1066"/>
      <c r="N33" s="1066"/>
      <c r="O33" s="1066"/>
      <c r="P33" s="1067"/>
      <c r="Q33" s="1073">
        <v>154</v>
      </c>
      <c r="R33" s="1074"/>
      <c r="S33" s="1074"/>
      <c r="T33" s="1074"/>
      <c r="U33" s="1074"/>
      <c r="V33" s="1074">
        <v>148</v>
      </c>
      <c r="W33" s="1074"/>
      <c r="X33" s="1074"/>
      <c r="Y33" s="1074"/>
      <c r="Z33" s="1074"/>
      <c r="AA33" s="1074">
        <v>6</v>
      </c>
      <c r="AB33" s="1074"/>
      <c r="AC33" s="1074"/>
      <c r="AD33" s="1074"/>
      <c r="AE33" s="1075"/>
      <c r="AF33" s="1070">
        <v>9</v>
      </c>
      <c r="AG33" s="1071"/>
      <c r="AH33" s="1071"/>
      <c r="AI33" s="1071"/>
      <c r="AJ33" s="1072"/>
      <c r="AK33" s="1015">
        <v>103</v>
      </c>
      <c r="AL33" s="1006"/>
      <c r="AM33" s="1006"/>
      <c r="AN33" s="1006"/>
      <c r="AO33" s="1006"/>
      <c r="AP33" s="1006">
        <v>502</v>
      </c>
      <c r="AQ33" s="1006"/>
      <c r="AR33" s="1006"/>
      <c r="AS33" s="1006"/>
      <c r="AT33" s="1006"/>
      <c r="AU33" s="1006">
        <v>475</v>
      </c>
      <c r="AV33" s="1006"/>
      <c r="AW33" s="1006"/>
      <c r="AX33" s="1006"/>
      <c r="AY33" s="1006"/>
      <c r="AZ33" s="1076" t="s">
        <v>560</v>
      </c>
      <c r="BA33" s="1076"/>
      <c r="BB33" s="1076"/>
      <c r="BC33" s="1076"/>
      <c r="BD33" s="1076"/>
      <c r="BE33" s="1007" t="s">
        <v>394</v>
      </c>
      <c r="BF33" s="1007"/>
      <c r="BG33" s="1007"/>
      <c r="BH33" s="1007"/>
      <c r="BI33" s="1008"/>
      <c r="BJ33" s="214"/>
      <c r="BK33" s="214"/>
      <c r="BL33" s="214"/>
      <c r="BM33" s="214"/>
      <c r="BN33" s="214"/>
      <c r="BO33" s="224"/>
      <c r="BP33" s="224"/>
      <c r="BQ33" s="221">
        <v>27</v>
      </c>
      <c r="BR33" s="222"/>
      <c r="BS33" s="1027"/>
      <c r="BT33" s="1028"/>
      <c r="BU33" s="1028"/>
      <c r="BV33" s="1028"/>
      <c r="BW33" s="1028"/>
      <c r="BX33" s="1028"/>
      <c r="BY33" s="1028"/>
      <c r="BZ33" s="1028"/>
      <c r="CA33" s="1028"/>
      <c r="CB33" s="1028"/>
      <c r="CC33" s="1028"/>
      <c r="CD33" s="1028"/>
      <c r="CE33" s="1028"/>
      <c r="CF33" s="1028"/>
      <c r="CG33" s="1049"/>
      <c r="CH33" s="1024"/>
      <c r="CI33" s="1025"/>
      <c r="CJ33" s="1025"/>
      <c r="CK33" s="1025"/>
      <c r="CL33" s="1026"/>
      <c r="CM33" s="1024"/>
      <c r="CN33" s="1025"/>
      <c r="CO33" s="1025"/>
      <c r="CP33" s="1025"/>
      <c r="CQ33" s="1026"/>
      <c r="CR33" s="1024"/>
      <c r="CS33" s="1025"/>
      <c r="CT33" s="1025"/>
      <c r="CU33" s="1025"/>
      <c r="CV33" s="1026"/>
      <c r="CW33" s="1024"/>
      <c r="CX33" s="1025"/>
      <c r="CY33" s="1025"/>
      <c r="CZ33" s="1025"/>
      <c r="DA33" s="1026"/>
      <c r="DB33" s="1024"/>
      <c r="DC33" s="1025"/>
      <c r="DD33" s="1025"/>
      <c r="DE33" s="1025"/>
      <c r="DF33" s="1026"/>
      <c r="DG33" s="1024"/>
      <c r="DH33" s="1025"/>
      <c r="DI33" s="1025"/>
      <c r="DJ33" s="1025"/>
      <c r="DK33" s="1026"/>
      <c r="DL33" s="1024"/>
      <c r="DM33" s="1025"/>
      <c r="DN33" s="1025"/>
      <c r="DO33" s="1025"/>
      <c r="DP33" s="1026"/>
      <c r="DQ33" s="1024"/>
      <c r="DR33" s="1025"/>
      <c r="DS33" s="1025"/>
      <c r="DT33" s="1025"/>
      <c r="DU33" s="1026"/>
      <c r="DV33" s="1027"/>
      <c r="DW33" s="1028"/>
      <c r="DX33" s="1028"/>
      <c r="DY33" s="1028"/>
      <c r="DZ33" s="1029"/>
      <c r="EA33" s="212"/>
    </row>
    <row r="34" spans="1:131" ht="26.25" customHeight="1" x14ac:dyDescent="0.2">
      <c r="A34" s="225">
        <v>7</v>
      </c>
      <c r="B34" s="1065"/>
      <c r="C34" s="1066"/>
      <c r="D34" s="1066"/>
      <c r="E34" s="1066"/>
      <c r="F34" s="1066"/>
      <c r="G34" s="1066"/>
      <c r="H34" s="1066"/>
      <c r="I34" s="1066"/>
      <c r="J34" s="1066"/>
      <c r="K34" s="1066"/>
      <c r="L34" s="1066"/>
      <c r="M34" s="1066"/>
      <c r="N34" s="1066"/>
      <c r="O34" s="1066"/>
      <c r="P34" s="1067"/>
      <c r="Q34" s="1073"/>
      <c r="R34" s="1074"/>
      <c r="S34" s="1074"/>
      <c r="T34" s="1074"/>
      <c r="U34" s="1074"/>
      <c r="V34" s="1074"/>
      <c r="W34" s="1074"/>
      <c r="X34" s="1074"/>
      <c r="Y34" s="1074"/>
      <c r="Z34" s="1074"/>
      <c r="AA34" s="1074"/>
      <c r="AB34" s="1074"/>
      <c r="AC34" s="1074"/>
      <c r="AD34" s="1074"/>
      <c r="AE34" s="1075"/>
      <c r="AF34" s="1070"/>
      <c r="AG34" s="1071"/>
      <c r="AH34" s="1071"/>
      <c r="AI34" s="1071"/>
      <c r="AJ34" s="1072"/>
      <c r="AK34" s="1015"/>
      <c r="AL34" s="1006"/>
      <c r="AM34" s="1006"/>
      <c r="AN34" s="1006"/>
      <c r="AO34" s="1006"/>
      <c r="AP34" s="1006"/>
      <c r="AQ34" s="1006"/>
      <c r="AR34" s="1006"/>
      <c r="AS34" s="1006"/>
      <c r="AT34" s="1006"/>
      <c r="AU34" s="1006"/>
      <c r="AV34" s="1006"/>
      <c r="AW34" s="1006"/>
      <c r="AX34" s="1006"/>
      <c r="AY34" s="1006"/>
      <c r="AZ34" s="1076"/>
      <c r="BA34" s="1076"/>
      <c r="BB34" s="1076"/>
      <c r="BC34" s="1076"/>
      <c r="BD34" s="1076"/>
      <c r="BE34" s="1007"/>
      <c r="BF34" s="1007"/>
      <c r="BG34" s="1007"/>
      <c r="BH34" s="1007"/>
      <c r="BI34" s="1008"/>
      <c r="BJ34" s="214"/>
      <c r="BK34" s="214"/>
      <c r="BL34" s="214"/>
      <c r="BM34" s="214"/>
      <c r="BN34" s="214"/>
      <c r="BO34" s="224"/>
      <c r="BP34" s="224"/>
      <c r="BQ34" s="221">
        <v>28</v>
      </c>
      <c r="BR34" s="222"/>
      <c r="BS34" s="1027"/>
      <c r="BT34" s="1028"/>
      <c r="BU34" s="1028"/>
      <c r="BV34" s="1028"/>
      <c r="BW34" s="1028"/>
      <c r="BX34" s="1028"/>
      <c r="BY34" s="1028"/>
      <c r="BZ34" s="1028"/>
      <c r="CA34" s="1028"/>
      <c r="CB34" s="1028"/>
      <c r="CC34" s="1028"/>
      <c r="CD34" s="1028"/>
      <c r="CE34" s="1028"/>
      <c r="CF34" s="1028"/>
      <c r="CG34" s="1049"/>
      <c r="CH34" s="1024"/>
      <c r="CI34" s="1025"/>
      <c r="CJ34" s="1025"/>
      <c r="CK34" s="1025"/>
      <c r="CL34" s="1026"/>
      <c r="CM34" s="1024"/>
      <c r="CN34" s="1025"/>
      <c r="CO34" s="1025"/>
      <c r="CP34" s="1025"/>
      <c r="CQ34" s="1026"/>
      <c r="CR34" s="1024"/>
      <c r="CS34" s="1025"/>
      <c r="CT34" s="1025"/>
      <c r="CU34" s="1025"/>
      <c r="CV34" s="1026"/>
      <c r="CW34" s="1024"/>
      <c r="CX34" s="1025"/>
      <c r="CY34" s="1025"/>
      <c r="CZ34" s="1025"/>
      <c r="DA34" s="1026"/>
      <c r="DB34" s="1024"/>
      <c r="DC34" s="1025"/>
      <c r="DD34" s="1025"/>
      <c r="DE34" s="1025"/>
      <c r="DF34" s="1026"/>
      <c r="DG34" s="1024"/>
      <c r="DH34" s="1025"/>
      <c r="DI34" s="1025"/>
      <c r="DJ34" s="1025"/>
      <c r="DK34" s="1026"/>
      <c r="DL34" s="1024"/>
      <c r="DM34" s="1025"/>
      <c r="DN34" s="1025"/>
      <c r="DO34" s="1025"/>
      <c r="DP34" s="1026"/>
      <c r="DQ34" s="1024"/>
      <c r="DR34" s="1025"/>
      <c r="DS34" s="1025"/>
      <c r="DT34" s="1025"/>
      <c r="DU34" s="1026"/>
      <c r="DV34" s="1027"/>
      <c r="DW34" s="1028"/>
      <c r="DX34" s="1028"/>
      <c r="DY34" s="1028"/>
      <c r="DZ34" s="1029"/>
      <c r="EA34" s="212"/>
    </row>
    <row r="35" spans="1:131" ht="26.25" customHeight="1" x14ac:dyDescent="0.2">
      <c r="A35" s="225">
        <v>8</v>
      </c>
      <c r="B35" s="1065"/>
      <c r="C35" s="1066"/>
      <c r="D35" s="1066"/>
      <c r="E35" s="1066"/>
      <c r="F35" s="1066"/>
      <c r="G35" s="1066"/>
      <c r="H35" s="1066"/>
      <c r="I35" s="1066"/>
      <c r="J35" s="1066"/>
      <c r="K35" s="1066"/>
      <c r="L35" s="1066"/>
      <c r="M35" s="1066"/>
      <c r="N35" s="1066"/>
      <c r="O35" s="1066"/>
      <c r="P35" s="1067"/>
      <c r="Q35" s="1073"/>
      <c r="R35" s="1074"/>
      <c r="S35" s="1074"/>
      <c r="T35" s="1074"/>
      <c r="U35" s="1074"/>
      <c r="V35" s="1074"/>
      <c r="W35" s="1074"/>
      <c r="X35" s="1074"/>
      <c r="Y35" s="1074"/>
      <c r="Z35" s="1074"/>
      <c r="AA35" s="1074"/>
      <c r="AB35" s="1074"/>
      <c r="AC35" s="1074"/>
      <c r="AD35" s="1074"/>
      <c r="AE35" s="1075"/>
      <c r="AF35" s="1070"/>
      <c r="AG35" s="1071"/>
      <c r="AH35" s="1071"/>
      <c r="AI35" s="1071"/>
      <c r="AJ35" s="1072"/>
      <c r="AK35" s="1015"/>
      <c r="AL35" s="1006"/>
      <c r="AM35" s="1006"/>
      <c r="AN35" s="1006"/>
      <c r="AO35" s="1006"/>
      <c r="AP35" s="1006"/>
      <c r="AQ35" s="1006"/>
      <c r="AR35" s="1006"/>
      <c r="AS35" s="1006"/>
      <c r="AT35" s="1006"/>
      <c r="AU35" s="1006"/>
      <c r="AV35" s="1006"/>
      <c r="AW35" s="1006"/>
      <c r="AX35" s="1006"/>
      <c r="AY35" s="1006"/>
      <c r="AZ35" s="1076"/>
      <c r="BA35" s="1076"/>
      <c r="BB35" s="1076"/>
      <c r="BC35" s="1076"/>
      <c r="BD35" s="1076"/>
      <c r="BE35" s="1007"/>
      <c r="BF35" s="1007"/>
      <c r="BG35" s="1007"/>
      <c r="BH35" s="1007"/>
      <c r="BI35" s="1008"/>
      <c r="BJ35" s="214"/>
      <c r="BK35" s="214"/>
      <c r="BL35" s="214"/>
      <c r="BM35" s="214"/>
      <c r="BN35" s="214"/>
      <c r="BO35" s="224"/>
      <c r="BP35" s="224"/>
      <c r="BQ35" s="221">
        <v>29</v>
      </c>
      <c r="BR35" s="222"/>
      <c r="BS35" s="1027"/>
      <c r="BT35" s="1028"/>
      <c r="BU35" s="1028"/>
      <c r="BV35" s="1028"/>
      <c r="BW35" s="1028"/>
      <c r="BX35" s="1028"/>
      <c r="BY35" s="1028"/>
      <c r="BZ35" s="1028"/>
      <c r="CA35" s="1028"/>
      <c r="CB35" s="1028"/>
      <c r="CC35" s="1028"/>
      <c r="CD35" s="1028"/>
      <c r="CE35" s="1028"/>
      <c r="CF35" s="1028"/>
      <c r="CG35" s="1049"/>
      <c r="CH35" s="1024"/>
      <c r="CI35" s="1025"/>
      <c r="CJ35" s="1025"/>
      <c r="CK35" s="1025"/>
      <c r="CL35" s="1026"/>
      <c r="CM35" s="1024"/>
      <c r="CN35" s="1025"/>
      <c r="CO35" s="1025"/>
      <c r="CP35" s="1025"/>
      <c r="CQ35" s="1026"/>
      <c r="CR35" s="1024"/>
      <c r="CS35" s="1025"/>
      <c r="CT35" s="1025"/>
      <c r="CU35" s="1025"/>
      <c r="CV35" s="1026"/>
      <c r="CW35" s="1024"/>
      <c r="CX35" s="1025"/>
      <c r="CY35" s="1025"/>
      <c r="CZ35" s="1025"/>
      <c r="DA35" s="1026"/>
      <c r="DB35" s="1024"/>
      <c r="DC35" s="1025"/>
      <c r="DD35" s="1025"/>
      <c r="DE35" s="1025"/>
      <c r="DF35" s="1026"/>
      <c r="DG35" s="1024"/>
      <c r="DH35" s="1025"/>
      <c r="DI35" s="1025"/>
      <c r="DJ35" s="1025"/>
      <c r="DK35" s="1026"/>
      <c r="DL35" s="1024"/>
      <c r="DM35" s="1025"/>
      <c r="DN35" s="1025"/>
      <c r="DO35" s="1025"/>
      <c r="DP35" s="1026"/>
      <c r="DQ35" s="1024"/>
      <c r="DR35" s="1025"/>
      <c r="DS35" s="1025"/>
      <c r="DT35" s="1025"/>
      <c r="DU35" s="1026"/>
      <c r="DV35" s="1027"/>
      <c r="DW35" s="1028"/>
      <c r="DX35" s="1028"/>
      <c r="DY35" s="1028"/>
      <c r="DZ35" s="1029"/>
      <c r="EA35" s="212"/>
    </row>
    <row r="36" spans="1:131" ht="26.25" customHeight="1" x14ac:dyDescent="0.2">
      <c r="A36" s="225">
        <v>9</v>
      </c>
      <c r="B36" s="1065"/>
      <c r="C36" s="1066"/>
      <c r="D36" s="1066"/>
      <c r="E36" s="1066"/>
      <c r="F36" s="1066"/>
      <c r="G36" s="1066"/>
      <c r="H36" s="1066"/>
      <c r="I36" s="1066"/>
      <c r="J36" s="1066"/>
      <c r="K36" s="1066"/>
      <c r="L36" s="1066"/>
      <c r="M36" s="1066"/>
      <c r="N36" s="1066"/>
      <c r="O36" s="1066"/>
      <c r="P36" s="1067"/>
      <c r="Q36" s="1073"/>
      <c r="R36" s="1074"/>
      <c r="S36" s="1074"/>
      <c r="T36" s="1074"/>
      <c r="U36" s="1074"/>
      <c r="V36" s="1074"/>
      <c r="W36" s="1074"/>
      <c r="X36" s="1074"/>
      <c r="Y36" s="1074"/>
      <c r="Z36" s="1074"/>
      <c r="AA36" s="1074"/>
      <c r="AB36" s="1074"/>
      <c r="AC36" s="1074"/>
      <c r="AD36" s="1074"/>
      <c r="AE36" s="1075"/>
      <c r="AF36" s="1070"/>
      <c r="AG36" s="1071"/>
      <c r="AH36" s="1071"/>
      <c r="AI36" s="1071"/>
      <c r="AJ36" s="1072"/>
      <c r="AK36" s="1015"/>
      <c r="AL36" s="1006"/>
      <c r="AM36" s="1006"/>
      <c r="AN36" s="1006"/>
      <c r="AO36" s="1006"/>
      <c r="AP36" s="1006"/>
      <c r="AQ36" s="1006"/>
      <c r="AR36" s="1006"/>
      <c r="AS36" s="1006"/>
      <c r="AT36" s="1006"/>
      <c r="AU36" s="1006"/>
      <c r="AV36" s="1006"/>
      <c r="AW36" s="1006"/>
      <c r="AX36" s="1006"/>
      <c r="AY36" s="1006"/>
      <c r="AZ36" s="1076"/>
      <c r="BA36" s="1076"/>
      <c r="BB36" s="1076"/>
      <c r="BC36" s="1076"/>
      <c r="BD36" s="1076"/>
      <c r="BE36" s="1007"/>
      <c r="BF36" s="1007"/>
      <c r="BG36" s="1007"/>
      <c r="BH36" s="1007"/>
      <c r="BI36" s="1008"/>
      <c r="BJ36" s="214"/>
      <c r="BK36" s="214"/>
      <c r="BL36" s="214"/>
      <c r="BM36" s="214"/>
      <c r="BN36" s="214"/>
      <c r="BO36" s="224"/>
      <c r="BP36" s="224"/>
      <c r="BQ36" s="221">
        <v>30</v>
      </c>
      <c r="BR36" s="222"/>
      <c r="BS36" s="1027"/>
      <c r="BT36" s="1028"/>
      <c r="BU36" s="1028"/>
      <c r="BV36" s="1028"/>
      <c r="BW36" s="1028"/>
      <c r="BX36" s="1028"/>
      <c r="BY36" s="1028"/>
      <c r="BZ36" s="1028"/>
      <c r="CA36" s="1028"/>
      <c r="CB36" s="1028"/>
      <c r="CC36" s="1028"/>
      <c r="CD36" s="1028"/>
      <c r="CE36" s="1028"/>
      <c r="CF36" s="1028"/>
      <c r="CG36" s="1049"/>
      <c r="CH36" s="1024"/>
      <c r="CI36" s="1025"/>
      <c r="CJ36" s="1025"/>
      <c r="CK36" s="1025"/>
      <c r="CL36" s="1026"/>
      <c r="CM36" s="1024"/>
      <c r="CN36" s="1025"/>
      <c r="CO36" s="1025"/>
      <c r="CP36" s="1025"/>
      <c r="CQ36" s="1026"/>
      <c r="CR36" s="1024"/>
      <c r="CS36" s="1025"/>
      <c r="CT36" s="1025"/>
      <c r="CU36" s="1025"/>
      <c r="CV36" s="1026"/>
      <c r="CW36" s="1024"/>
      <c r="CX36" s="1025"/>
      <c r="CY36" s="1025"/>
      <c r="CZ36" s="1025"/>
      <c r="DA36" s="1026"/>
      <c r="DB36" s="1024"/>
      <c r="DC36" s="1025"/>
      <c r="DD36" s="1025"/>
      <c r="DE36" s="1025"/>
      <c r="DF36" s="1026"/>
      <c r="DG36" s="1024"/>
      <c r="DH36" s="1025"/>
      <c r="DI36" s="1025"/>
      <c r="DJ36" s="1025"/>
      <c r="DK36" s="1026"/>
      <c r="DL36" s="1024"/>
      <c r="DM36" s="1025"/>
      <c r="DN36" s="1025"/>
      <c r="DO36" s="1025"/>
      <c r="DP36" s="1026"/>
      <c r="DQ36" s="1024"/>
      <c r="DR36" s="1025"/>
      <c r="DS36" s="1025"/>
      <c r="DT36" s="1025"/>
      <c r="DU36" s="1026"/>
      <c r="DV36" s="1027"/>
      <c r="DW36" s="1028"/>
      <c r="DX36" s="1028"/>
      <c r="DY36" s="1028"/>
      <c r="DZ36" s="1029"/>
      <c r="EA36" s="212"/>
    </row>
    <row r="37" spans="1:131" ht="26.25" customHeight="1" x14ac:dyDescent="0.2">
      <c r="A37" s="225">
        <v>10</v>
      </c>
      <c r="B37" s="1065"/>
      <c r="C37" s="1066"/>
      <c r="D37" s="1066"/>
      <c r="E37" s="1066"/>
      <c r="F37" s="1066"/>
      <c r="G37" s="1066"/>
      <c r="H37" s="1066"/>
      <c r="I37" s="1066"/>
      <c r="J37" s="1066"/>
      <c r="K37" s="1066"/>
      <c r="L37" s="1066"/>
      <c r="M37" s="1066"/>
      <c r="N37" s="1066"/>
      <c r="O37" s="1066"/>
      <c r="P37" s="1067"/>
      <c r="Q37" s="1073"/>
      <c r="R37" s="1074"/>
      <c r="S37" s="1074"/>
      <c r="T37" s="1074"/>
      <c r="U37" s="1074"/>
      <c r="V37" s="1074"/>
      <c r="W37" s="1074"/>
      <c r="X37" s="1074"/>
      <c r="Y37" s="1074"/>
      <c r="Z37" s="1074"/>
      <c r="AA37" s="1074"/>
      <c r="AB37" s="1074"/>
      <c r="AC37" s="1074"/>
      <c r="AD37" s="1074"/>
      <c r="AE37" s="1075"/>
      <c r="AF37" s="1070"/>
      <c r="AG37" s="1071"/>
      <c r="AH37" s="1071"/>
      <c r="AI37" s="1071"/>
      <c r="AJ37" s="1072"/>
      <c r="AK37" s="1015"/>
      <c r="AL37" s="1006"/>
      <c r="AM37" s="1006"/>
      <c r="AN37" s="1006"/>
      <c r="AO37" s="1006"/>
      <c r="AP37" s="1006"/>
      <c r="AQ37" s="1006"/>
      <c r="AR37" s="1006"/>
      <c r="AS37" s="1006"/>
      <c r="AT37" s="1006"/>
      <c r="AU37" s="1006"/>
      <c r="AV37" s="1006"/>
      <c r="AW37" s="1006"/>
      <c r="AX37" s="1006"/>
      <c r="AY37" s="1006"/>
      <c r="AZ37" s="1076"/>
      <c r="BA37" s="1076"/>
      <c r="BB37" s="1076"/>
      <c r="BC37" s="1076"/>
      <c r="BD37" s="1076"/>
      <c r="BE37" s="1007"/>
      <c r="BF37" s="1007"/>
      <c r="BG37" s="1007"/>
      <c r="BH37" s="1007"/>
      <c r="BI37" s="1008"/>
      <c r="BJ37" s="214"/>
      <c r="BK37" s="214"/>
      <c r="BL37" s="214"/>
      <c r="BM37" s="214"/>
      <c r="BN37" s="214"/>
      <c r="BO37" s="224"/>
      <c r="BP37" s="224"/>
      <c r="BQ37" s="221">
        <v>31</v>
      </c>
      <c r="BR37" s="222"/>
      <c r="BS37" s="1027"/>
      <c r="BT37" s="1028"/>
      <c r="BU37" s="1028"/>
      <c r="BV37" s="1028"/>
      <c r="BW37" s="1028"/>
      <c r="BX37" s="1028"/>
      <c r="BY37" s="1028"/>
      <c r="BZ37" s="1028"/>
      <c r="CA37" s="1028"/>
      <c r="CB37" s="1028"/>
      <c r="CC37" s="1028"/>
      <c r="CD37" s="1028"/>
      <c r="CE37" s="1028"/>
      <c r="CF37" s="1028"/>
      <c r="CG37" s="1049"/>
      <c r="CH37" s="1024"/>
      <c r="CI37" s="1025"/>
      <c r="CJ37" s="1025"/>
      <c r="CK37" s="1025"/>
      <c r="CL37" s="1026"/>
      <c r="CM37" s="1024"/>
      <c r="CN37" s="1025"/>
      <c r="CO37" s="1025"/>
      <c r="CP37" s="1025"/>
      <c r="CQ37" s="1026"/>
      <c r="CR37" s="1024"/>
      <c r="CS37" s="1025"/>
      <c r="CT37" s="1025"/>
      <c r="CU37" s="1025"/>
      <c r="CV37" s="1026"/>
      <c r="CW37" s="1024"/>
      <c r="CX37" s="1025"/>
      <c r="CY37" s="1025"/>
      <c r="CZ37" s="1025"/>
      <c r="DA37" s="1026"/>
      <c r="DB37" s="1024"/>
      <c r="DC37" s="1025"/>
      <c r="DD37" s="1025"/>
      <c r="DE37" s="1025"/>
      <c r="DF37" s="1026"/>
      <c r="DG37" s="1024"/>
      <c r="DH37" s="1025"/>
      <c r="DI37" s="1025"/>
      <c r="DJ37" s="1025"/>
      <c r="DK37" s="1026"/>
      <c r="DL37" s="1024"/>
      <c r="DM37" s="1025"/>
      <c r="DN37" s="1025"/>
      <c r="DO37" s="1025"/>
      <c r="DP37" s="1026"/>
      <c r="DQ37" s="1024"/>
      <c r="DR37" s="1025"/>
      <c r="DS37" s="1025"/>
      <c r="DT37" s="1025"/>
      <c r="DU37" s="1026"/>
      <c r="DV37" s="1027"/>
      <c r="DW37" s="1028"/>
      <c r="DX37" s="1028"/>
      <c r="DY37" s="1028"/>
      <c r="DZ37" s="1029"/>
      <c r="EA37" s="212"/>
    </row>
    <row r="38" spans="1:131" ht="26.25" customHeight="1" x14ac:dyDescent="0.2">
      <c r="A38" s="225">
        <v>11</v>
      </c>
      <c r="B38" s="1065"/>
      <c r="C38" s="1066"/>
      <c r="D38" s="1066"/>
      <c r="E38" s="1066"/>
      <c r="F38" s="1066"/>
      <c r="G38" s="1066"/>
      <c r="H38" s="1066"/>
      <c r="I38" s="1066"/>
      <c r="J38" s="1066"/>
      <c r="K38" s="1066"/>
      <c r="L38" s="1066"/>
      <c r="M38" s="1066"/>
      <c r="N38" s="1066"/>
      <c r="O38" s="1066"/>
      <c r="P38" s="1067"/>
      <c r="Q38" s="1073"/>
      <c r="R38" s="1074"/>
      <c r="S38" s="1074"/>
      <c r="T38" s="1074"/>
      <c r="U38" s="1074"/>
      <c r="V38" s="1074"/>
      <c r="W38" s="1074"/>
      <c r="X38" s="1074"/>
      <c r="Y38" s="1074"/>
      <c r="Z38" s="1074"/>
      <c r="AA38" s="1074"/>
      <c r="AB38" s="1074"/>
      <c r="AC38" s="1074"/>
      <c r="AD38" s="1074"/>
      <c r="AE38" s="1075"/>
      <c r="AF38" s="1070"/>
      <c r="AG38" s="1071"/>
      <c r="AH38" s="1071"/>
      <c r="AI38" s="1071"/>
      <c r="AJ38" s="1072"/>
      <c r="AK38" s="1015"/>
      <c r="AL38" s="1006"/>
      <c r="AM38" s="1006"/>
      <c r="AN38" s="1006"/>
      <c r="AO38" s="1006"/>
      <c r="AP38" s="1006"/>
      <c r="AQ38" s="1006"/>
      <c r="AR38" s="1006"/>
      <c r="AS38" s="1006"/>
      <c r="AT38" s="1006"/>
      <c r="AU38" s="1006"/>
      <c r="AV38" s="1006"/>
      <c r="AW38" s="1006"/>
      <c r="AX38" s="1006"/>
      <c r="AY38" s="1006"/>
      <c r="AZ38" s="1076"/>
      <c r="BA38" s="1076"/>
      <c r="BB38" s="1076"/>
      <c r="BC38" s="1076"/>
      <c r="BD38" s="1076"/>
      <c r="BE38" s="1007"/>
      <c r="BF38" s="1007"/>
      <c r="BG38" s="1007"/>
      <c r="BH38" s="1007"/>
      <c r="BI38" s="1008"/>
      <c r="BJ38" s="214"/>
      <c r="BK38" s="214"/>
      <c r="BL38" s="214"/>
      <c r="BM38" s="214"/>
      <c r="BN38" s="214"/>
      <c r="BO38" s="224"/>
      <c r="BP38" s="224"/>
      <c r="BQ38" s="221">
        <v>32</v>
      </c>
      <c r="BR38" s="222"/>
      <c r="BS38" s="1027"/>
      <c r="BT38" s="1028"/>
      <c r="BU38" s="1028"/>
      <c r="BV38" s="1028"/>
      <c r="BW38" s="1028"/>
      <c r="BX38" s="1028"/>
      <c r="BY38" s="1028"/>
      <c r="BZ38" s="1028"/>
      <c r="CA38" s="1028"/>
      <c r="CB38" s="1028"/>
      <c r="CC38" s="1028"/>
      <c r="CD38" s="1028"/>
      <c r="CE38" s="1028"/>
      <c r="CF38" s="1028"/>
      <c r="CG38" s="1049"/>
      <c r="CH38" s="1024"/>
      <c r="CI38" s="1025"/>
      <c r="CJ38" s="1025"/>
      <c r="CK38" s="1025"/>
      <c r="CL38" s="1026"/>
      <c r="CM38" s="1024"/>
      <c r="CN38" s="1025"/>
      <c r="CO38" s="1025"/>
      <c r="CP38" s="1025"/>
      <c r="CQ38" s="1026"/>
      <c r="CR38" s="1024"/>
      <c r="CS38" s="1025"/>
      <c r="CT38" s="1025"/>
      <c r="CU38" s="1025"/>
      <c r="CV38" s="1026"/>
      <c r="CW38" s="1024"/>
      <c r="CX38" s="1025"/>
      <c r="CY38" s="1025"/>
      <c r="CZ38" s="1025"/>
      <c r="DA38" s="1026"/>
      <c r="DB38" s="1024"/>
      <c r="DC38" s="1025"/>
      <c r="DD38" s="1025"/>
      <c r="DE38" s="1025"/>
      <c r="DF38" s="1026"/>
      <c r="DG38" s="1024"/>
      <c r="DH38" s="1025"/>
      <c r="DI38" s="1025"/>
      <c r="DJ38" s="1025"/>
      <c r="DK38" s="1026"/>
      <c r="DL38" s="1024"/>
      <c r="DM38" s="1025"/>
      <c r="DN38" s="1025"/>
      <c r="DO38" s="1025"/>
      <c r="DP38" s="1026"/>
      <c r="DQ38" s="1024"/>
      <c r="DR38" s="1025"/>
      <c r="DS38" s="1025"/>
      <c r="DT38" s="1025"/>
      <c r="DU38" s="1026"/>
      <c r="DV38" s="1027"/>
      <c r="DW38" s="1028"/>
      <c r="DX38" s="1028"/>
      <c r="DY38" s="1028"/>
      <c r="DZ38" s="1029"/>
      <c r="EA38" s="212"/>
    </row>
    <row r="39" spans="1:131" ht="26.25" customHeight="1" x14ac:dyDescent="0.2">
      <c r="A39" s="225">
        <v>12</v>
      </c>
      <c r="B39" s="1065"/>
      <c r="C39" s="1066"/>
      <c r="D39" s="1066"/>
      <c r="E39" s="1066"/>
      <c r="F39" s="1066"/>
      <c r="G39" s="1066"/>
      <c r="H39" s="1066"/>
      <c r="I39" s="1066"/>
      <c r="J39" s="1066"/>
      <c r="K39" s="1066"/>
      <c r="L39" s="1066"/>
      <c r="M39" s="1066"/>
      <c r="N39" s="1066"/>
      <c r="O39" s="1066"/>
      <c r="P39" s="1067"/>
      <c r="Q39" s="1073"/>
      <c r="R39" s="1074"/>
      <c r="S39" s="1074"/>
      <c r="T39" s="1074"/>
      <c r="U39" s="1074"/>
      <c r="V39" s="1074"/>
      <c r="W39" s="1074"/>
      <c r="X39" s="1074"/>
      <c r="Y39" s="1074"/>
      <c r="Z39" s="1074"/>
      <c r="AA39" s="1074"/>
      <c r="AB39" s="1074"/>
      <c r="AC39" s="1074"/>
      <c r="AD39" s="1074"/>
      <c r="AE39" s="1075"/>
      <c r="AF39" s="1070"/>
      <c r="AG39" s="1071"/>
      <c r="AH39" s="1071"/>
      <c r="AI39" s="1071"/>
      <c r="AJ39" s="1072"/>
      <c r="AK39" s="1015"/>
      <c r="AL39" s="1006"/>
      <c r="AM39" s="1006"/>
      <c r="AN39" s="1006"/>
      <c r="AO39" s="1006"/>
      <c r="AP39" s="1006"/>
      <c r="AQ39" s="1006"/>
      <c r="AR39" s="1006"/>
      <c r="AS39" s="1006"/>
      <c r="AT39" s="1006"/>
      <c r="AU39" s="1006"/>
      <c r="AV39" s="1006"/>
      <c r="AW39" s="1006"/>
      <c r="AX39" s="1006"/>
      <c r="AY39" s="1006"/>
      <c r="AZ39" s="1076"/>
      <c r="BA39" s="1076"/>
      <c r="BB39" s="1076"/>
      <c r="BC39" s="1076"/>
      <c r="BD39" s="1076"/>
      <c r="BE39" s="1007"/>
      <c r="BF39" s="1007"/>
      <c r="BG39" s="1007"/>
      <c r="BH39" s="1007"/>
      <c r="BI39" s="1008"/>
      <c r="BJ39" s="214"/>
      <c r="BK39" s="214"/>
      <c r="BL39" s="214"/>
      <c r="BM39" s="214"/>
      <c r="BN39" s="214"/>
      <c r="BO39" s="224"/>
      <c r="BP39" s="224"/>
      <c r="BQ39" s="221">
        <v>33</v>
      </c>
      <c r="BR39" s="222"/>
      <c r="BS39" s="1027"/>
      <c r="BT39" s="1028"/>
      <c r="BU39" s="1028"/>
      <c r="BV39" s="1028"/>
      <c r="BW39" s="1028"/>
      <c r="BX39" s="1028"/>
      <c r="BY39" s="1028"/>
      <c r="BZ39" s="1028"/>
      <c r="CA39" s="1028"/>
      <c r="CB39" s="1028"/>
      <c r="CC39" s="1028"/>
      <c r="CD39" s="1028"/>
      <c r="CE39" s="1028"/>
      <c r="CF39" s="1028"/>
      <c r="CG39" s="1049"/>
      <c r="CH39" s="1024"/>
      <c r="CI39" s="1025"/>
      <c r="CJ39" s="1025"/>
      <c r="CK39" s="1025"/>
      <c r="CL39" s="1026"/>
      <c r="CM39" s="1024"/>
      <c r="CN39" s="1025"/>
      <c r="CO39" s="1025"/>
      <c r="CP39" s="1025"/>
      <c r="CQ39" s="1026"/>
      <c r="CR39" s="1024"/>
      <c r="CS39" s="1025"/>
      <c r="CT39" s="1025"/>
      <c r="CU39" s="1025"/>
      <c r="CV39" s="1026"/>
      <c r="CW39" s="1024"/>
      <c r="CX39" s="1025"/>
      <c r="CY39" s="1025"/>
      <c r="CZ39" s="1025"/>
      <c r="DA39" s="1026"/>
      <c r="DB39" s="1024"/>
      <c r="DC39" s="1025"/>
      <c r="DD39" s="1025"/>
      <c r="DE39" s="1025"/>
      <c r="DF39" s="1026"/>
      <c r="DG39" s="1024"/>
      <c r="DH39" s="1025"/>
      <c r="DI39" s="1025"/>
      <c r="DJ39" s="1025"/>
      <c r="DK39" s="1026"/>
      <c r="DL39" s="1024"/>
      <c r="DM39" s="1025"/>
      <c r="DN39" s="1025"/>
      <c r="DO39" s="1025"/>
      <c r="DP39" s="1026"/>
      <c r="DQ39" s="1024"/>
      <c r="DR39" s="1025"/>
      <c r="DS39" s="1025"/>
      <c r="DT39" s="1025"/>
      <c r="DU39" s="1026"/>
      <c r="DV39" s="1027"/>
      <c r="DW39" s="1028"/>
      <c r="DX39" s="1028"/>
      <c r="DY39" s="1028"/>
      <c r="DZ39" s="1029"/>
      <c r="EA39" s="212"/>
    </row>
    <row r="40" spans="1:131" ht="26.25" customHeight="1" x14ac:dyDescent="0.2">
      <c r="A40" s="221">
        <v>13</v>
      </c>
      <c r="B40" s="1065"/>
      <c r="C40" s="1066"/>
      <c r="D40" s="1066"/>
      <c r="E40" s="1066"/>
      <c r="F40" s="1066"/>
      <c r="G40" s="1066"/>
      <c r="H40" s="1066"/>
      <c r="I40" s="1066"/>
      <c r="J40" s="1066"/>
      <c r="K40" s="1066"/>
      <c r="L40" s="1066"/>
      <c r="M40" s="1066"/>
      <c r="N40" s="1066"/>
      <c r="O40" s="1066"/>
      <c r="P40" s="1067"/>
      <c r="Q40" s="1073"/>
      <c r="R40" s="1074"/>
      <c r="S40" s="1074"/>
      <c r="T40" s="1074"/>
      <c r="U40" s="1074"/>
      <c r="V40" s="1074"/>
      <c r="W40" s="1074"/>
      <c r="X40" s="1074"/>
      <c r="Y40" s="1074"/>
      <c r="Z40" s="1074"/>
      <c r="AA40" s="1074"/>
      <c r="AB40" s="1074"/>
      <c r="AC40" s="1074"/>
      <c r="AD40" s="1074"/>
      <c r="AE40" s="1075"/>
      <c r="AF40" s="1070"/>
      <c r="AG40" s="1071"/>
      <c r="AH40" s="1071"/>
      <c r="AI40" s="1071"/>
      <c r="AJ40" s="1072"/>
      <c r="AK40" s="1015"/>
      <c r="AL40" s="1006"/>
      <c r="AM40" s="1006"/>
      <c r="AN40" s="1006"/>
      <c r="AO40" s="1006"/>
      <c r="AP40" s="1006"/>
      <c r="AQ40" s="1006"/>
      <c r="AR40" s="1006"/>
      <c r="AS40" s="1006"/>
      <c r="AT40" s="1006"/>
      <c r="AU40" s="1006"/>
      <c r="AV40" s="1006"/>
      <c r="AW40" s="1006"/>
      <c r="AX40" s="1006"/>
      <c r="AY40" s="1006"/>
      <c r="AZ40" s="1076"/>
      <c r="BA40" s="1076"/>
      <c r="BB40" s="1076"/>
      <c r="BC40" s="1076"/>
      <c r="BD40" s="1076"/>
      <c r="BE40" s="1007"/>
      <c r="BF40" s="1007"/>
      <c r="BG40" s="1007"/>
      <c r="BH40" s="1007"/>
      <c r="BI40" s="1008"/>
      <c r="BJ40" s="214"/>
      <c r="BK40" s="214"/>
      <c r="BL40" s="214"/>
      <c r="BM40" s="214"/>
      <c r="BN40" s="214"/>
      <c r="BO40" s="224"/>
      <c r="BP40" s="224"/>
      <c r="BQ40" s="221">
        <v>34</v>
      </c>
      <c r="BR40" s="222"/>
      <c r="BS40" s="1027"/>
      <c r="BT40" s="1028"/>
      <c r="BU40" s="1028"/>
      <c r="BV40" s="1028"/>
      <c r="BW40" s="1028"/>
      <c r="BX40" s="1028"/>
      <c r="BY40" s="1028"/>
      <c r="BZ40" s="1028"/>
      <c r="CA40" s="1028"/>
      <c r="CB40" s="1028"/>
      <c r="CC40" s="1028"/>
      <c r="CD40" s="1028"/>
      <c r="CE40" s="1028"/>
      <c r="CF40" s="1028"/>
      <c r="CG40" s="1049"/>
      <c r="CH40" s="1024"/>
      <c r="CI40" s="1025"/>
      <c r="CJ40" s="1025"/>
      <c r="CK40" s="1025"/>
      <c r="CL40" s="1026"/>
      <c r="CM40" s="1024"/>
      <c r="CN40" s="1025"/>
      <c r="CO40" s="1025"/>
      <c r="CP40" s="1025"/>
      <c r="CQ40" s="1026"/>
      <c r="CR40" s="1024"/>
      <c r="CS40" s="1025"/>
      <c r="CT40" s="1025"/>
      <c r="CU40" s="1025"/>
      <c r="CV40" s="1026"/>
      <c r="CW40" s="1024"/>
      <c r="CX40" s="1025"/>
      <c r="CY40" s="1025"/>
      <c r="CZ40" s="1025"/>
      <c r="DA40" s="1026"/>
      <c r="DB40" s="1024"/>
      <c r="DC40" s="1025"/>
      <c r="DD40" s="1025"/>
      <c r="DE40" s="1025"/>
      <c r="DF40" s="1026"/>
      <c r="DG40" s="1024"/>
      <c r="DH40" s="1025"/>
      <c r="DI40" s="1025"/>
      <c r="DJ40" s="1025"/>
      <c r="DK40" s="1026"/>
      <c r="DL40" s="1024"/>
      <c r="DM40" s="1025"/>
      <c r="DN40" s="1025"/>
      <c r="DO40" s="1025"/>
      <c r="DP40" s="1026"/>
      <c r="DQ40" s="1024"/>
      <c r="DR40" s="1025"/>
      <c r="DS40" s="1025"/>
      <c r="DT40" s="1025"/>
      <c r="DU40" s="1026"/>
      <c r="DV40" s="1027"/>
      <c r="DW40" s="1028"/>
      <c r="DX40" s="1028"/>
      <c r="DY40" s="1028"/>
      <c r="DZ40" s="1029"/>
      <c r="EA40" s="212"/>
    </row>
    <row r="41" spans="1:131" ht="26.25" customHeight="1" x14ac:dyDescent="0.2">
      <c r="A41" s="221">
        <v>14</v>
      </c>
      <c r="B41" s="1065"/>
      <c r="C41" s="1066"/>
      <c r="D41" s="1066"/>
      <c r="E41" s="1066"/>
      <c r="F41" s="1066"/>
      <c r="G41" s="1066"/>
      <c r="H41" s="1066"/>
      <c r="I41" s="1066"/>
      <c r="J41" s="1066"/>
      <c r="K41" s="1066"/>
      <c r="L41" s="1066"/>
      <c r="M41" s="1066"/>
      <c r="N41" s="1066"/>
      <c r="O41" s="1066"/>
      <c r="P41" s="1067"/>
      <c r="Q41" s="1073"/>
      <c r="R41" s="1074"/>
      <c r="S41" s="1074"/>
      <c r="T41" s="1074"/>
      <c r="U41" s="1074"/>
      <c r="V41" s="1074"/>
      <c r="W41" s="1074"/>
      <c r="X41" s="1074"/>
      <c r="Y41" s="1074"/>
      <c r="Z41" s="1074"/>
      <c r="AA41" s="1074"/>
      <c r="AB41" s="1074"/>
      <c r="AC41" s="1074"/>
      <c r="AD41" s="1074"/>
      <c r="AE41" s="1075"/>
      <c r="AF41" s="1070"/>
      <c r="AG41" s="1071"/>
      <c r="AH41" s="1071"/>
      <c r="AI41" s="1071"/>
      <c r="AJ41" s="1072"/>
      <c r="AK41" s="1015"/>
      <c r="AL41" s="1006"/>
      <c r="AM41" s="1006"/>
      <c r="AN41" s="1006"/>
      <c r="AO41" s="1006"/>
      <c r="AP41" s="1006"/>
      <c r="AQ41" s="1006"/>
      <c r="AR41" s="1006"/>
      <c r="AS41" s="1006"/>
      <c r="AT41" s="1006"/>
      <c r="AU41" s="1006"/>
      <c r="AV41" s="1006"/>
      <c r="AW41" s="1006"/>
      <c r="AX41" s="1006"/>
      <c r="AY41" s="1006"/>
      <c r="AZ41" s="1076"/>
      <c r="BA41" s="1076"/>
      <c r="BB41" s="1076"/>
      <c r="BC41" s="1076"/>
      <c r="BD41" s="1076"/>
      <c r="BE41" s="1007"/>
      <c r="BF41" s="1007"/>
      <c r="BG41" s="1007"/>
      <c r="BH41" s="1007"/>
      <c r="BI41" s="1008"/>
      <c r="BJ41" s="214"/>
      <c r="BK41" s="214"/>
      <c r="BL41" s="214"/>
      <c r="BM41" s="214"/>
      <c r="BN41" s="214"/>
      <c r="BO41" s="224"/>
      <c r="BP41" s="224"/>
      <c r="BQ41" s="221">
        <v>35</v>
      </c>
      <c r="BR41" s="222"/>
      <c r="BS41" s="1027"/>
      <c r="BT41" s="1028"/>
      <c r="BU41" s="1028"/>
      <c r="BV41" s="1028"/>
      <c r="BW41" s="1028"/>
      <c r="BX41" s="1028"/>
      <c r="BY41" s="1028"/>
      <c r="BZ41" s="1028"/>
      <c r="CA41" s="1028"/>
      <c r="CB41" s="1028"/>
      <c r="CC41" s="1028"/>
      <c r="CD41" s="1028"/>
      <c r="CE41" s="1028"/>
      <c r="CF41" s="1028"/>
      <c r="CG41" s="1049"/>
      <c r="CH41" s="1024"/>
      <c r="CI41" s="1025"/>
      <c r="CJ41" s="1025"/>
      <c r="CK41" s="1025"/>
      <c r="CL41" s="1026"/>
      <c r="CM41" s="1024"/>
      <c r="CN41" s="1025"/>
      <c r="CO41" s="1025"/>
      <c r="CP41" s="1025"/>
      <c r="CQ41" s="1026"/>
      <c r="CR41" s="1024"/>
      <c r="CS41" s="1025"/>
      <c r="CT41" s="1025"/>
      <c r="CU41" s="1025"/>
      <c r="CV41" s="1026"/>
      <c r="CW41" s="1024"/>
      <c r="CX41" s="1025"/>
      <c r="CY41" s="1025"/>
      <c r="CZ41" s="1025"/>
      <c r="DA41" s="1026"/>
      <c r="DB41" s="1024"/>
      <c r="DC41" s="1025"/>
      <c r="DD41" s="1025"/>
      <c r="DE41" s="1025"/>
      <c r="DF41" s="1026"/>
      <c r="DG41" s="1024"/>
      <c r="DH41" s="1025"/>
      <c r="DI41" s="1025"/>
      <c r="DJ41" s="1025"/>
      <c r="DK41" s="1026"/>
      <c r="DL41" s="1024"/>
      <c r="DM41" s="1025"/>
      <c r="DN41" s="1025"/>
      <c r="DO41" s="1025"/>
      <c r="DP41" s="1026"/>
      <c r="DQ41" s="1024"/>
      <c r="DR41" s="1025"/>
      <c r="DS41" s="1025"/>
      <c r="DT41" s="1025"/>
      <c r="DU41" s="1026"/>
      <c r="DV41" s="1027"/>
      <c r="DW41" s="1028"/>
      <c r="DX41" s="1028"/>
      <c r="DY41" s="1028"/>
      <c r="DZ41" s="1029"/>
      <c r="EA41" s="212"/>
    </row>
    <row r="42" spans="1:131" ht="26.25" customHeight="1" x14ac:dyDescent="0.2">
      <c r="A42" s="221">
        <v>15</v>
      </c>
      <c r="B42" s="1065"/>
      <c r="C42" s="1066"/>
      <c r="D42" s="1066"/>
      <c r="E42" s="1066"/>
      <c r="F42" s="1066"/>
      <c r="G42" s="1066"/>
      <c r="H42" s="1066"/>
      <c r="I42" s="1066"/>
      <c r="J42" s="1066"/>
      <c r="K42" s="1066"/>
      <c r="L42" s="1066"/>
      <c r="M42" s="1066"/>
      <c r="N42" s="1066"/>
      <c r="O42" s="1066"/>
      <c r="P42" s="1067"/>
      <c r="Q42" s="1073"/>
      <c r="R42" s="1074"/>
      <c r="S42" s="1074"/>
      <c r="T42" s="1074"/>
      <c r="U42" s="1074"/>
      <c r="V42" s="1074"/>
      <c r="W42" s="1074"/>
      <c r="X42" s="1074"/>
      <c r="Y42" s="1074"/>
      <c r="Z42" s="1074"/>
      <c r="AA42" s="1074"/>
      <c r="AB42" s="1074"/>
      <c r="AC42" s="1074"/>
      <c r="AD42" s="1074"/>
      <c r="AE42" s="1075"/>
      <c r="AF42" s="1070"/>
      <c r="AG42" s="1071"/>
      <c r="AH42" s="1071"/>
      <c r="AI42" s="1071"/>
      <c r="AJ42" s="1072"/>
      <c r="AK42" s="1015"/>
      <c r="AL42" s="1006"/>
      <c r="AM42" s="1006"/>
      <c r="AN42" s="1006"/>
      <c r="AO42" s="1006"/>
      <c r="AP42" s="1006"/>
      <c r="AQ42" s="1006"/>
      <c r="AR42" s="1006"/>
      <c r="AS42" s="1006"/>
      <c r="AT42" s="1006"/>
      <c r="AU42" s="1006"/>
      <c r="AV42" s="1006"/>
      <c r="AW42" s="1006"/>
      <c r="AX42" s="1006"/>
      <c r="AY42" s="1006"/>
      <c r="AZ42" s="1076"/>
      <c r="BA42" s="1076"/>
      <c r="BB42" s="1076"/>
      <c r="BC42" s="1076"/>
      <c r="BD42" s="1076"/>
      <c r="BE42" s="1007"/>
      <c r="BF42" s="1007"/>
      <c r="BG42" s="1007"/>
      <c r="BH42" s="1007"/>
      <c r="BI42" s="1008"/>
      <c r="BJ42" s="214"/>
      <c r="BK42" s="214"/>
      <c r="BL42" s="214"/>
      <c r="BM42" s="214"/>
      <c r="BN42" s="214"/>
      <c r="BO42" s="224"/>
      <c r="BP42" s="224"/>
      <c r="BQ42" s="221">
        <v>36</v>
      </c>
      <c r="BR42" s="222"/>
      <c r="BS42" s="1027"/>
      <c r="BT42" s="1028"/>
      <c r="BU42" s="1028"/>
      <c r="BV42" s="1028"/>
      <c r="BW42" s="1028"/>
      <c r="BX42" s="1028"/>
      <c r="BY42" s="1028"/>
      <c r="BZ42" s="1028"/>
      <c r="CA42" s="1028"/>
      <c r="CB42" s="1028"/>
      <c r="CC42" s="1028"/>
      <c r="CD42" s="1028"/>
      <c r="CE42" s="1028"/>
      <c r="CF42" s="1028"/>
      <c r="CG42" s="1049"/>
      <c r="CH42" s="1024"/>
      <c r="CI42" s="1025"/>
      <c r="CJ42" s="1025"/>
      <c r="CK42" s="1025"/>
      <c r="CL42" s="1026"/>
      <c r="CM42" s="1024"/>
      <c r="CN42" s="1025"/>
      <c r="CO42" s="1025"/>
      <c r="CP42" s="1025"/>
      <c r="CQ42" s="1026"/>
      <c r="CR42" s="1024"/>
      <c r="CS42" s="1025"/>
      <c r="CT42" s="1025"/>
      <c r="CU42" s="1025"/>
      <c r="CV42" s="1026"/>
      <c r="CW42" s="1024"/>
      <c r="CX42" s="1025"/>
      <c r="CY42" s="1025"/>
      <c r="CZ42" s="1025"/>
      <c r="DA42" s="1026"/>
      <c r="DB42" s="1024"/>
      <c r="DC42" s="1025"/>
      <c r="DD42" s="1025"/>
      <c r="DE42" s="1025"/>
      <c r="DF42" s="1026"/>
      <c r="DG42" s="1024"/>
      <c r="DH42" s="1025"/>
      <c r="DI42" s="1025"/>
      <c r="DJ42" s="1025"/>
      <c r="DK42" s="1026"/>
      <c r="DL42" s="1024"/>
      <c r="DM42" s="1025"/>
      <c r="DN42" s="1025"/>
      <c r="DO42" s="1025"/>
      <c r="DP42" s="1026"/>
      <c r="DQ42" s="1024"/>
      <c r="DR42" s="1025"/>
      <c r="DS42" s="1025"/>
      <c r="DT42" s="1025"/>
      <c r="DU42" s="1026"/>
      <c r="DV42" s="1027"/>
      <c r="DW42" s="1028"/>
      <c r="DX42" s="1028"/>
      <c r="DY42" s="1028"/>
      <c r="DZ42" s="1029"/>
      <c r="EA42" s="212"/>
    </row>
    <row r="43" spans="1:131" ht="26.25" customHeight="1" x14ac:dyDescent="0.2">
      <c r="A43" s="221">
        <v>16</v>
      </c>
      <c r="B43" s="1065"/>
      <c r="C43" s="1066"/>
      <c r="D43" s="1066"/>
      <c r="E43" s="1066"/>
      <c r="F43" s="1066"/>
      <c r="G43" s="1066"/>
      <c r="H43" s="1066"/>
      <c r="I43" s="1066"/>
      <c r="J43" s="1066"/>
      <c r="K43" s="1066"/>
      <c r="L43" s="1066"/>
      <c r="M43" s="1066"/>
      <c r="N43" s="1066"/>
      <c r="O43" s="1066"/>
      <c r="P43" s="1067"/>
      <c r="Q43" s="1073"/>
      <c r="R43" s="1074"/>
      <c r="S43" s="1074"/>
      <c r="T43" s="1074"/>
      <c r="U43" s="1074"/>
      <c r="V43" s="1074"/>
      <c r="W43" s="1074"/>
      <c r="X43" s="1074"/>
      <c r="Y43" s="1074"/>
      <c r="Z43" s="1074"/>
      <c r="AA43" s="1074"/>
      <c r="AB43" s="1074"/>
      <c r="AC43" s="1074"/>
      <c r="AD43" s="1074"/>
      <c r="AE43" s="1075"/>
      <c r="AF43" s="1070"/>
      <c r="AG43" s="1071"/>
      <c r="AH43" s="1071"/>
      <c r="AI43" s="1071"/>
      <c r="AJ43" s="1072"/>
      <c r="AK43" s="1015"/>
      <c r="AL43" s="1006"/>
      <c r="AM43" s="1006"/>
      <c r="AN43" s="1006"/>
      <c r="AO43" s="1006"/>
      <c r="AP43" s="1006"/>
      <c r="AQ43" s="1006"/>
      <c r="AR43" s="1006"/>
      <c r="AS43" s="1006"/>
      <c r="AT43" s="1006"/>
      <c r="AU43" s="1006"/>
      <c r="AV43" s="1006"/>
      <c r="AW43" s="1006"/>
      <c r="AX43" s="1006"/>
      <c r="AY43" s="1006"/>
      <c r="AZ43" s="1076"/>
      <c r="BA43" s="1076"/>
      <c r="BB43" s="1076"/>
      <c r="BC43" s="1076"/>
      <c r="BD43" s="1076"/>
      <c r="BE43" s="1007"/>
      <c r="BF43" s="1007"/>
      <c r="BG43" s="1007"/>
      <c r="BH43" s="1007"/>
      <c r="BI43" s="1008"/>
      <c r="BJ43" s="214"/>
      <c r="BK43" s="214"/>
      <c r="BL43" s="214"/>
      <c r="BM43" s="214"/>
      <c r="BN43" s="214"/>
      <c r="BO43" s="224"/>
      <c r="BP43" s="224"/>
      <c r="BQ43" s="221">
        <v>37</v>
      </c>
      <c r="BR43" s="222"/>
      <c r="BS43" s="1027"/>
      <c r="BT43" s="1028"/>
      <c r="BU43" s="1028"/>
      <c r="BV43" s="1028"/>
      <c r="BW43" s="1028"/>
      <c r="BX43" s="1028"/>
      <c r="BY43" s="1028"/>
      <c r="BZ43" s="1028"/>
      <c r="CA43" s="1028"/>
      <c r="CB43" s="1028"/>
      <c r="CC43" s="1028"/>
      <c r="CD43" s="1028"/>
      <c r="CE43" s="1028"/>
      <c r="CF43" s="1028"/>
      <c r="CG43" s="1049"/>
      <c r="CH43" s="1024"/>
      <c r="CI43" s="1025"/>
      <c r="CJ43" s="1025"/>
      <c r="CK43" s="1025"/>
      <c r="CL43" s="1026"/>
      <c r="CM43" s="1024"/>
      <c r="CN43" s="1025"/>
      <c r="CO43" s="1025"/>
      <c r="CP43" s="1025"/>
      <c r="CQ43" s="1026"/>
      <c r="CR43" s="1024"/>
      <c r="CS43" s="1025"/>
      <c r="CT43" s="1025"/>
      <c r="CU43" s="1025"/>
      <c r="CV43" s="1026"/>
      <c r="CW43" s="1024"/>
      <c r="CX43" s="1025"/>
      <c r="CY43" s="1025"/>
      <c r="CZ43" s="1025"/>
      <c r="DA43" s="1026"/>
      <c r="DB43" s="1024"/>
      <c r="DC43" s="1025"/>
      <c r="DD43" s="1025"/>
      <c r="DE43" s="1025"/>
      <c r="DF43" s="1026"/>
      <c r="DG43" s="1024"/>
      <c r="DH43" s="1025"/>
      <c r="DI43" s="1025"/>
      <c r="DJ43" s="1025"/>
      <c r="DK43" s="1026"/>
      <c r="DL43" s="1024"/>
      <c r="DM43" s="1025"/>
      <c r="DN43" s="1025"/>
      <c r="DO43" s="1025"/>
      <c r="DP43" s="1026"/>
      <c r="DQ43" s="1024"/>
      <c r="DR43" s="1025"/>
      <c r="DS43" s="1025"/>
      <c r="DT43" s="1025"/>
      <c r="DU43" s="1026"/>
      <c r="DV43" s="1027"/>
      <c r="DW43" s="1028"/>
      <c r="DX43" s="1028"/>
      <c r="DY43" s="1028"/>
      <c r="DZ43" s="1029"/>
      <c r="EA43" s="212"/>
    </row>
    <row r="44" spans="1:131" ht="26.25" customHeight="1" x14ac:dyDescent="0.2">
      <c r="A44" s="221">
        <v>17</v>
      </c>
      <c r="B44" s="1065"/>
      <c r="C44" s="1066"/>
      <c r="D44" s="1066"/>
      <c r="E44" s="1066"/>
      <c r="F44" s="1066"/>
      <c r="G44" s="1066"/>
      <c r="H44" s="1066"/>
      <c r="I44" s="1066"/>
      <c r="J44" s="1066"/>
      <c r="K44" s="1066"/>
      <c r="L44" s="1066"/>
      <c r="M44" s="1066"/>
      <c r="N44" s="1066"/>
      <c r="O44" s="1066"/>
      <c r="P44" s="1067"/>
      <c r="Q44" s="1073"/>
      <c r="R44" s="1074"/>
      <c r="S44" s="1074"/>
      <c r="T44" s="1074"/>
      <c r="U44" s="1074"/>
      <c r="V44" s="1074"/>
      <c r="W44" s="1074"/>
      <c r="X44" s="1074"/>
      <c r="Y44" s="1074"/>
      <c r="Z44" s="1074"/>
      <c r="AA44" s="1074"/>
      <c r="AB44" s="1074"/>
      <c r="AC44" s="1074"/>
      <c r="AD44" s="1074"/>
      <c r="AE44" s="1075"/>
      <c r="AF44" s="1070"/>
      <c r="AG44" s="1071"/>
      <c r="AH44" s="1071"/>
      <c r="AI44" s="1071"/>
      <c r="AJ44" s="1072"/>
      <c r="AK44" s="1015"/>
      <c r="AL44" s="1006"/>
      <c r="AM44" s="1006"/>
      <c r="AN44" s="1006"/>
      <c r="AO44" s="1006"/>
      <c r="AP44" s="1006"/>
      <c r="AQ44" s="1006"/>
      <c r="AR44" s="1006"/>
      <c r="AS44" s="1006"/>
      <c r="AT44" s="1006"/>
      <c r="AU44" s="1006"/>
      <c r="AV44" s="1006"/>
      <c r="AW44" s="1006"/>
      <c r="AX44" s="1006"/>
      <c r="AY44" s="1006"/>
      <c r="AZ44" s="1076"/>
      <c r="BA44" s="1076"/>
      <c r="BB44" s="1076"/>
      <c r="BC44" s="1076"/>
      <c r="BD44" s="1076"/>
      <c r="BE44" s="1007"/>
      <c r="BF44" s="1007"/>
      <c r="BG44" s="1007"/>
      <c r="BH44" s="1007"/>
      <c r="BI44" s="1008"/>
      <c r="BJ44" s="214"/>
      <c r="BK44" s="214"/>
      <c r="BL44" s="214"/>
      <c r="BM44" s="214"/>
      <c r="BN44" s="214"/>
      <c r="BO44" s="224"/>
      <c r="BP44" s="224"/>
      <c r="BQ44" s="221">
        <v>38</v>
      </c>
      <c r="BR44" s="222"/>
      <c r="BS44" s="1027"/>
      <c r="BT44" s="1028"/>
      <c r="BU44" s="1028"/>
      <c r="BV44" s="1028"/>
      <c r="BW44" s="1028"/>
      <c r="BX44" s="1028"/>
      <c r="BY44" s="1028"/>
      <c r="BZ44" s="1028"/>
      <c r="CA44" s="1028"/>
      <c r="CB44" s="1028"/>
      <c r="CC44" s="1028"/>
      <c r="CD44" s="1028"/>
      <c r="CE44" s="1028"/>
      <c r="CF44" s="1028"/>
      <c r="CG44" s="1049"/>
      <c r="CH44" s="1024"/>
      <c r="CI44" s="1025"/>
      <c r="CJ44" s="1025"/>
      <c r="CK44" s="1025"/>
      <c r="CL44" s="1026"/>
      <c r="CM44" s="1024"/>
      <c r="CN44" s="1025"/>
      <c r="CO44" s="1025"/>
      <c r="CP44" s="1025"/>
      <c r="CQ44" s="1026"/>
      <c r="CR44" s="1024"/>
      <c r="CS44" s="1025"/>
      <c r="CT44" s="1025"/>
      <c r="CU44" s="1025"/>
      <c r="CV44" s="1026"/>
      <c r="CW44" s="1024"/>
      <c r="CX44" s="1025"/>
      <c r="CY44" s="1025"/>
      <c r="CZ44" s="1025"/>
      <c r="DA44" s="1026"/>
      <c r="DB44" s="1024"/>
      <c r="DC44" s="1025"/>
      <c r="DD44" s="1025"/>
      <c r="DE44" s="1025"/>
      <c r="DF44" s="1026"/>
      <c r="DG44" s="1024"/>
      <c r="DH44" s="1025"/>
      <c r="DI44" s="1025"/>
      <c r="DJ44" s="1025"/>
      <c r="DK44" s="1026"/>
      <c r="DL44" s="1024"/>
      <c r="DM44" s="1025"/>
      <c r="DN44" s="1025"/>
      <c r="DO44" s="1025"/>
      <c r="DP44" s="1026"/>
      <c r="DQ44" s="1024"/>
      <c r="DR44" s="1025"/>
      <c r="DS44" s="1025"/>
      <c r="DT44" s="1025"/>
      <c r="DU44" s="1026"/>
      <c r="DV44" s="1027"/>
      <c r="DW44" s="1028"/>
      <c r="DX44" s="1028"/>
      <c r="DY44" s="1028"/>
      <c r="DZ44" s="1029"/>
      <c r="EA44" s="212"/>
    </row>
    <row r="45" spans="1:131" ht="26.25" customHeight="1" x14ac:dyDescent="0.2">
      <c r="A45" s="221">
        <v>18</v>
      </c>
      <c r="B45" s="1065"/>
      <c r="C45" s="1066"/>
      <c r="D45" s="1066"/>
      <c r="E45" s="1066"/>
      <c r="F45" s="1066"/>
      <c r="G45" s="1066"/>
      <c r="H45" s="1066"/>
      <c r="I45" s="1066"/>
      <c r="J45" s="1066"/>
      <c r="K45" s="1066"/>
      <c r="L45" s="1066"/>
      <c r="M45" s="1066"/>
      <c r="N45" s="1066"/>
      <c r="O45" s="1066"/>
      <c r="P45" s="1067"/>
      <c r="Q45" s="1073"/>
      <c r="R45" s="1074"/>
      <c r="S45" s="1074"/>
      <c r="T45" s="1074"/>
      <c r="U45" s="1074"/>
      <c r="V45" s="1074"/>
      <c r="W45" s="1074"/>
      <c r="X45" s="1074"/>
      <c r="Y45" s="1074"/>
      <c r="Z45" s="1074"/>
      <c r="AA45" s="1074"/>
      <c r="AB45" s="1074"/>
      <c r="AC45" s="1074"/>
      <c r="AD45" s="1074"/>
      <c r="AE45" s="1075"/>
      <c r="AF45" s="1070"/>
      <c r="AG45" s="1071"/>
      <c r="AH45" s="1071"/>
      <c r="AI45" s="1071"/>
      <c r="AJ45" s="1072"/>
      <c r="AK45" s="1015"/>
      <c r="AL45" s="1006"/>
      <c r="AM45" s="1006"/>
      <c r="AN45" s="1006"/>
      <c r="AO45" s="1006"/>
      <c r="AP45" s="1006"/>
      <c r="AQ45" s="1006"/>
      <c r="AR45" s="1006"/>
      <c r="AS45" s="1006"/>
      <c r="AT45" s="1006"/>
      <c r="AU45" s="1006"/>
      <c r="AV45" s="1006"/>
      <c r="AW45" s="1006"/>
      <c r="AX45" s="1006"/>
      <c r="AY45" s="1006"/>
      <c r="AZ45" s="1076"/>
      <c r="BA45" s="1076"/>
      <c r="BB45" s="1076"/>
      <c r="BC45" s="1076"/>
      <c r="BD45" s="1076"/>
      <c r="BE45" s="1007"/>
      <c r="BF45" s="1007"/>
      <c r="BG45" s="1007"/>
      <c r="BH45" s="1007"/>
      <c r="BI45" s="1008"/>
      <c r="BJ45" s="214"/>
      <c r="BK45" s="214"/>
      <c r="BL45" s="214"/>
      <c r="BM45" s="214"/>
      <c r="BN45" s="214"/>
      <c r="BO45" s="224"/>
      <c r="BP45" s="224"/>
      <c r="BQ45" s="221">
        <v>39</v>
      </c>
      <c r="BR45" s="222"/>
      <c r="BS45" s="1027"/>
      <c r="BT45" s="1028"/>
      <c r="BU45" s="1028"/>
      <c r="BV45" s="1028"/>
      <c r="BW45" s="1028"/>
      <c r="BX45" s="1028"/>
      <c r="BY45" s="1028"/>
      <c r="BZ45" s="1028"/>
      <c r="CA45" s="1028"/>
      <c r="CB45" s="1028"/>
      <c r="CC45" s="1028"/>
      <c r="CD45" s="1028"/>
      <c r="CE45" s="1028"/>
      <c r="CF45" s="1028"/>
      <c r="CG45" s="1049"/>
      <c r="CH45" s="1024"/>
      <c r="CI45" s="1025"/>
      <c r="CJ45" s="1025"/>
      <c r="CK45" s="1025"/>
      <c r="CL45" s="1026"/>
      <c r="CM45" s="1024"/>
      <c r="CN45" s="1025"/>
      <c r="CO45" s="1025"/>
      <c r="CP45" s="1025"/>
      <c r="CQ45" s="1026"/>
      <c r="CR45" s="1024"/>
      <c r="CS45" s="1025"/>
      <c r="CT45" s="1025"/>
      <c r="CU45" s="1025"/>
      <c r="CV45" s="1026"/>
      <c r="CW45" s="1024"/>
      <c r="CX45" s="1025"/>
      <c r="CY45" s="1025"/>
      <c r="CZ45" s="1025"/>
      <c r="DA45" s="1026"/>
      <c r="DB45" s="1024"/>
      <c r="DC45" s="1025"/>
      <c r="DD45" s="1025"/>
      <c r="DE45" s="1025"/>
      <c r="DF45" s="1026"/>
      <c r="DG45" s="1024"/>
      <c r="DH45" s="1025"/>
      <c r="DI45" s="1025"/>
      <c r="DJ45" s="1025"/>
      <c r="DK45" s="1026"/>
      <c r="DL45" s="1024"/>
      <c r="DM45" s="1025"/>
      <c r="DN45" s="1025"/>
      <c r="DO45" s="1025"/>
      <c r="DP45" s="1026"/>
      <c r="DQ45" s="1024"/>
      <c r="DR45" s="1025"/>
      <c r="DS45" s="1025"/>
      <c r="DT45" s="1025"/>
      <c r="DU45" s="1026"/>
      <c r="DV45" s="1027"/>
      <c r="DW45" s="1028"/>
      <c r="DX45" s="1028"/>
      <c r="DY45" s="1028"/>
      <c r="DZ45" s="1029"/>
      <c r="EA45" s="212"/>
    </row>
    <row r="46" spans="1:131" ht="26.25" customHeight="1" x14ac:dyDescent="0.2">
      <c r="A46" s="221">
        <v>19</v>
      </c>
      <c r="B46" s="1065"/>
      <c r="C46" s="1066"/>
      <c r="D46" s="1066"/>
      <c r="E46" s="1066"/>
      <c r="F46" s="1066"/>
      <c r="G46" s="1066"/>
      <c r="H46" s="1066"/>
      <c r="I46" s="1066"/>
      <c r="J46" s="1066"/>
      <c r="K46" s="1066"/>
      <c r="L46" s="1066"/>
      <c r="M46" s="1066"/>
      <c r="N46" s="1066"/>
      <c r="O46" s="1066"/>
      <c r="P46" s="1067"/>
      <c r="Q46" s="1073"/>
      <c r="R46" s="1074"/>
      <c r="S46" s="1074"/>
      <c r="T46" s="1074"/>
      <c r="U46" s="1074"/>
      <c r="V46" s="1074"/>
      <c r="W46" s="1074"/>
      <c r="X46" s="1074"/>
      <c r="Y46" s="1074"/>
      <c r="Z46" s="1074"/>
      <c r="AA46" s="1074"/>
      <c r="AB46" s="1074"/>
      <c r="AC46" s="1074"/>
      <c r="AD46" s="1074"/>
      <c r="AE46" s="1075"/>
      <c r="AF46" s="1070"/>
      <c r="AG46" s="1071"/>
      <c r="AH46" s="1071"/>
      <c r="AI46" s="1071"/>
      <c r="AJ46" s="1072"/>
      <c r="AK46" s="1015"/>
      <c r="AL46" s="1006"/>
      <c r="AM46" s="1006"/>
      <c r="AN46" s="1006"/>
      <c r="AO46" s="1006"/>
      <c r="AP46" s="1006"/>
      <c r="AQ46" s="1006"/>
      <c r="AR46" s="1006"/>
      <c r="AS46" s="1006"/>
      <c r="AT46" s="1006"/>
      <c r="AU46" s="1006"/>
      <c r="AV46" s="1006"/>
      <c r="AW46" s="1006"/>
      <c r="AX46" s="1006"/>
      <c r="AY46" s="1006"/>
      <c r="AZ46" s="1076"/>
      <c r="BA46" s="1076"/>
      <c r="BB46" s="1076"/>
      <c r="BC46" s="1076"/>
      <c r="BD46" s="1076"/>
      <c r="BE46" s="1007"/>
      <c r="BF46" s="1007"/>
      <c r="BG46" s="1007"/>
      <c r="BH46" s="1007"/>
      <c r="BI46" s="1008"/>
      <c r="BJ46" s="214"/>
      <c r="BK46" s="214"/>
      <c r="BL46" s="214"/>
      <c r="BM46" s="214"/>
      <c r="BN46" s="214"/>
      <c r="BO46" s="224"/>
      <c r="BP46" s="224"/>
      <c r="BQ46" s="221">
        <v>40</v>
      </c>
      <c r="BR46" s="222"/>
      <c r="BS46" s="1027"/>
      <c r="BT46" s="1028"/>
      <c r="BU46" s="1028"/>
      <c r="BV46" s="1028"/>
      <c r="BW46" s="1028"/>
      <c r="BX46" s="1028"/>
      <c r="BY46" s="1028"/>
      <c r="BZ46" s="1028"/>
      <c r="CA46" s="1028"/>
      <c r="CB46" s="1028"/>
      <c r="CC46" s="1028"/>
      <c r="CD46" s="1028"/>
      <c r="CE46" s="1028"/>
      <c r="CF46" s="1028"/>
      <c r="CG46" s="1049"/>
      <c r="CH46" s="1024"/>
      <c r="CI46" s="1025"/>
      <c r="CJ46" s="1025"/>
      <c r="CK46" s="1025"/>
      <c r="CL46" s="1026"/>
      <c r="CM46" s="1024"/>
      <c r="CN46" s="1025"/>
      <c r="CO46" s="1025"/>
      <c r="CP46" s="1025"/>
      <c r="CQ46" s="1026"/>
      <c r="CR46" s="1024"/>
      <c r="CS46" s="1025"/>
      <c r="CT46" s="1025"/>
      <c r="CU46" s="1025"/>
      <c r="CV46" s="1026"/>
      <c r="CW46" s="1024"/>
      <c r="CX46" s="1025"/>
      <c r="CY46" s="1025"/>
      <c r="CZ46" s="1025"/>
      <c r="DA46" s="1026"/>
      <c r="DB46" s="1024"/>
      <c r="DC46" s="1025"/>
      <c r="DD46" s="1025"/>
      <c r="DE46" s="1025"/>
      <c r="DF46" s="1026"/>
      <c r="DG46" s="1024"/>
      <c r="DH46" s="1025"/>
      <c r="DI46" s="1025"/>
      <c r="DJ46" s="1025"/>
      <c r="DK46" s="1026"/>
      <c r="DL46" s="1024"/>
      <c r="DM46" s="1025"/>
      <c r="DN46" s="1025"/>
      <c r="DO46" s="1025"/>
      <c r="DP46" s="1026"/>
      <c r="DQ46" s="1024"/>
      <c r="DR46" s="1025"/>
      <c r="DS46" s="1025"/>
      <c r="DT46" s="1025"/>
      <c r="DU46" s="1026"/>
      <c r="DV46" s="1027"/>
      <c r="DW46" s="1028"/>
      <c r="DX46" s="1028"/>
      <c r="DY46" s="1028"/>
      <c r="DZ46" s="1029"/>
      <c r="EA46" s="212"/>
    </row>
    <row r="47" spans="1:131" ht="26.25" customHeight="1" x14ac:dyDescent="0.2">
      <c r="A47" s="221">
        <v>20</v>
      </c>
      <c r="B47" s="1065"/>
      <c r="C47" s="1066"/>
      <c r="D47" s="1066"/>
      <c r="E47" s="1066"/>
      <c r="F47" s="1066"/>
      <c r="G47" s="1066"/>
      <c r="H47" s="1066"/>
      <c r="I47" s="1066"/>
      <c r="J47" s="1066"/>
      <c r="K47" s="1066"/>
      <c r="L47" s="1066"/>
      <c r="M47" s="1066"/>
      <c r="N47" s="1066"/>
      <c r="O47" s="1066"/>
      <c r="P47" s="1067"/>
      <c r="Q47" s="1073"/>
      <c r="R47" s="1074"/>
      <c r="S47" s="1074"/>
      <c r="T47" s="1074"/>
      <c r="U47" s="1074"/>
      <c r="V47" s="1074"/>
      <c r="W47" s="1074"/>
      <c r="X47" s="1074"/>
      <c r="Y47" s="1074"/>
      <c r="Z47" s="1074"/>
      <c r="AA47" s="1074"/>
      <c r="AB47" s="1074"/>
      <c r="AC47" s="1074"/>
      <c r="AD47" s="1074"/>
      <c r="AE47" s="1075"/>
      <c r="AF47" s="1070"/>
      <c r="AG47" s="1071"/>
      <c r="AH47" s="1071"/>
      <c r="AI47" s="1071"/>
      <c r="AJ47" s="1072"/>
      <c r="AK47" s="1015"/>
      <c r="AL47" s="1006"/>
      <c r="AM47" s="1006"/>
      <c r="AN47" s="1006"/>
      <c r="AO47" s="1006"/>
      <c r="AP47" s="1006"/>
      <c r="AQ47" s="1006"/>
      <c r="AR47" s="1006"/>
      <c r="AS47" s="1006"/>
      <c r="AT47" s="1006"/>
      <c r="AU47" s="1006"/>
      <c r="AV47" s="1006"/>
      <c r="AW47" s="1006"/>
      <c r="AX47" s="1006"/>
      <c r="AY47" s="1006"/>
      <c r="AZ47" s="1076"/>
      <c r="BA47" s="1076"/>
      <c r="BB47" s="1076"/>
      <c r="BC47" s="1076"/>
      <c r="BD47" s="1076"/>
      <c r="BE47" s="1007"/>
      <c r="BF47" s="1007"/>
      <c r="BG47" s="1007"/>
      <c r="BH47" s="1007"/>
      <c r="BI47" s="1008"/>
      <c r="BJ47" s="214"/>
      <c r="BK47" s="214"/>
      <c r="BL47" s="214"/>
      <c r="BM47" s="214"/>
      <c r="BN47" s="214"/>
      <c r="BO47" s="224"/>
      <c r="BP47" s="224"/>
      <c r="BQ47" s="221">
        <v>41</v>
      </c>
      <c r="BR47" s="222"/>
      <c r="BS47" s="1027"/>
      <c r="BT47" s="1028"/>
      <c r="BU47" s="1028"/>
      <c r="BV47" s="1028"/>
      <c r="BW47" s="1028"/>
      <c r="BX47" s="1028"/>
      <c r="BY47" s="1028"/>
      <c r="BZ47" s="1028"/>
      <c r="CA47" s="1028"/>
      <c r="CB47" s="1028"/>
      <c r="CC47" s="1028"/>
      <c r="CD47" s="1028"/>
      <c r="CE47" s="1028"/>
      <c r="CF47" s="1028"/>
      <c r="CG47" s="1049"/>
      <c r="CH47" s="1024"/>
      <c r="CI47" s="1025"/>
      <c r="CJ47" s="1025"/>
      <c r="CK47" s="1025"/>
      <c r="CL47" s="1026"/>
      <c r="CM47" s="1024"/>
      <c r="CN47" s="1025"/>
      <c r="CO47" s="1025"/>
      <c r="CP47" s="1025"/>
      <c r="CQ47" s="1026"/>
      <c r="CR47" s="1024"/>
      <c r="CS47" s="1025"/>
      <c r="CT47" s="1025"/>
      <c r="CU47" s="1025"/>
      <c r="CV47" s="1026"/>
      <c r="CW47" s="1024"/>
      <c r="CX47" s="1025"/>
      <c r="CY47" s="1025"/>
      <c r="CZ47" s="1025"/>
      <c r="DA47" s="1026"/>
      <c r="DB47" s="1024"/>
      <c r="DC47" s="1025"/>
      <c r="DD47" s="1025"/>
      <c r="DE47" s="1025"/>
      <c r="DF47" s="1026"/>
      <c r="DG47" s="1024"/>
      <c r="DH47" s="1025"/>
      <c r="DI47" s="1025"/>
      <c r="DJ47" s="1025"/>
      <c r="DK47" s="1026"/>
      <c r="DL47" s="1024"/>
      <c r="DM47" s="1025"/>
      <c r="DN47" s="1025"/>
      <c r="DO47" s="1025"/>
      <c r="DP47" s="1026"/>
      <c r="DQ47" s="1024"/>
      <c r="DR47" s="1025"/>
      <c r="DS47" s="1025"/>
      <c r="DT47" s="1025"/>
      <c r="DU47" s="1026"/>
      <c r="DV47" s="1027"/>
      <c r="DW47" s="1028"/>
      <c r="DX47" s="1028"/>
      <c r="DY47" s="1028"/>
      <c r="DZ47" s="1029"/>
      <c r="EA47" s="212"/>
    </row>
    <row r="48" spans="1:131" ht="26.25" customHeight="1" x14ac:dyDescent="0.2">
      <c r="A48" s="221">
        <v>21</v>
      </c>
      <c r="B48" s="1065"/>
      <c r="C48" s="1066"/>
      <c r="D48" s="1066"/>
      <c r="E48" s="1066"/>
      <c r="F48" s="1066"/>
      <c r="G48" s="1066"/>
      <c r="H48" s="1066"/>
      <c r="I48" s="1066"/>
      <c r="J48" s="1066"/>
      <c r="K48" s="1066"/>
      <c r="L48" s="1066"/>
      <c r="M48" s="1066"/>
      <c r="N48" s="1066"/>
      <c r="O48" s="1066"/>
      <c r="P48" s="1067"/>
      <c r="Q48" s="1073"/>
      <c r="R48" s="1074"/>
      <c r="S48" s="1074"/>
      <c r="T48" s="1074"/>
      <c r="U48" s="1074"/>
      <c r="V48" s="1074"/>
      <c r="W48" s="1074"/>
      <c r="X48" s="1074"/>
      <c r="Y48" s="1074"/>
      <c r="Z48" s="1074"/>
      <c r="AA48" s="1074"/>
      <c r="AB48" s="1074"/>
      <c r="AC48" s="1074"/>
      <c r="AD48" s="1074"/>
      <c r="AE48" s="1075"/>
      <c r="AF48" s="1070"/>
      <c r="AG48" s="1071"/>
      <c r="AH48" s="1071"/>
      <c r="AI48" s="1071"/>
      <c r="AJ48" s="1072"/>
      <c r="AK48" s="1015"/>
      <c r="AL48" s="1006"/>
      <c r="AM48" s="1006"/>
      <c r="AN48" s="1006"/>
      <c r="AO48" s="1006"/>
      <c r="AP48" s="1006"/>
      <c r="AQ48" s="1006"/>
      <c r="AR48" s="1006"/>
      <c r="AS48" s="1006"/>
      <c r="AT48" s="1006"/>
      <c r="AU48" s="1006"/>
      <c r="AV48" s="1006"/>
      <c r="AW48" s="1006"/>
      <c r="AX48" s="1006"/>
      <c r="AY48" s="1006"/>
      <c r="AZ48" s="1076"/>
      <c r="BA48" s="1076"/>
      <c r="BB48" s="1076"/>
      <c r="BC48" s="1076"/>
      <c r="BD48" s="1076"/>
      <c r="BE48" s="1007"/>
      <c r="BF48" s="1007"/>
      <c r="BG48" s="1007"/>
      <c r="BH48" s="1007"/>
      <c r="BI48" s="1008"/>
      <c r="BJ48" s="214"/>
      <c r="BK48" s="214"/>
      <c r="BL48" s="214"/>
      <c r="BM48" s="214"/>
      <c r="BN48" s="214"/>
      <c r="BO48" s="224"/>
      <c r="BP48" s="224"/>
      <c r="BQ48" s="221">
        <v>42</v>
      </c>
      <c r="BR48" s="222"/>
      <c r="BS48" s="1027"/>
      <c r="BT48" s="1028"/>
      <c r="BU48" s="1028"/>
      <c r="BV48" s="1028"/>
      <c r="BW48" s="1028"/>
      <c r="BX48" s="1028"/>
      <c r="BY48" s="1028"/>
      <c r="BZ48" s="1028"/>
      <c r="CA48" s="1028"/>
      <c r="CB48" s="1028"/>
      <c r="CC48" s="1028"/>
      <c r="CD48" s="1028"/>
      <c r="CE48" s="1028"/>
      <c r="CF48" s="1028"/>
      <c r="CG48" s="1049"/>
      <c r="CH48" s="1024"/>
      <c r="CI48" s="1025"/>
      <c r="CJ48" s="1025"/>
      <c r="CK48" s="1025"/>
      <c r="CL48" s="1026"/>
      <c r="CM48" s="1024"/>
      <c r="CN48" s="1025"/>
      <c r="CO48" s="1025"/>
      <c r="CP48" s="1025"/>
      <c r="CQ48" s="1026"/>
      <c r="CR48" s="1024"/>
      <c r="CS48" s="1025"/>
      <c r="CT48" s="1025"/>
      <c r="CU48" s="1025"/>
      <c r="CV48" s="1026"/>
      <c r="CW48" s="1024"/>
      <c r="CX48" s="1025"/>
      <c r="CY48" s="1025"/>
      <c r="CZ48" s="1025"/>
      <c r="DA48" s="1026"/>
      <c r="DB48" s="1024"/>
      <c r="DC48" s="1025"/>
      <c r="DD48" s="1025"/>
      <c r="DE48" s="1025"/>
      <c r="DF48" s="1026"/>
      <c r="DG48" s="1024"/>
      <c r="DH48" s="1025"/>
      <c r="DI48" s="1025"/>
      <c r="DJ48" s="1025"/>
      <c r="DK48" s="1026"/>
      <c r="DL48" s="1024"/>
      <c r="DM48" s="1025"/>
      <c r="DN48" s="1025"/>
      <c r="DO48" s="1025"/>
      <c r="DP48" s="1026"/>
      <c r="DQ48" s="1024"/>
      <c r="DR48" s="1025"/>
      <c r="DS48" s="1025"/>
      <c r="DT48" s="1025"/>
      <c r="DU48" s="1026"/>
      <c r="DV48" s="1027"/>
      <c r="DW48" s="1028"/>
      <c r="DX48" s="1028"/>
      <c r="DY48" s="1028"/>
      <c r="DZ48" s="1029"/>
      <c r="EA48" s="212"/>
    </row>
    <row r="49" spans="1:131" ht="26.25" customHeight="1" x14ac:dyDescent="0.2">
      <c r="A49" s="221">
        <v>22</v>
      </c>
      <c r="B49" s="1065"/>
      <c r="C49" s="1066"/>
      <c r="D49" s="1066"/>
      <c r="E49" s="1066"/>
      <c r="F49" s="1066"/>
      <c r="G49" s="1066"/>
      <c r="H49" s="1066"/>
      <c r="I49" s="1066"/>
      <c r="J49" s="1066"/>
      <c r="K49" s="1066"/>
      <c r="L49" s="1066"/>
      <c r="M49" s="1066"/>
      <c r="N49" s="1066"/>
      <c r="O49" s="1066"/>
      <c r="P49" s="1067"/>
      <c r="Q49" s="1073"/>
      <c r="R49" s="1074"/>
      <c r="S49" s="1074"/>
      <c r="T49" s="1074"/>
      <c r="U49" s="1074"/>
      <c r="V49" s="1074"/>
      <c r="W49" s="1074"/>
      <c r="X49" s="1074"/>
      <c r="Y49" s="1074"/>
      <c r="Z49" s="1074"/>
      <c r="AA49" s="1074"/>
      <c r="AB49" s="1074"/>
      <c r="AC49" s="1074"/>
      <c r="AD49" s="1074"/>
      <c r="AE49" s="1075"/>
      <c r="AF49" s="1070"/>
      <c r="AG49" s="1071"/>
      <c r="AH49" s="1071"/>
      <c r="AI49" s="1071"/>
      <c r="AJ49" s="1072"/>
      <c r="AK49" s="1015"/>
      <c r="AL49" s="1006"/>
      <c r="AM49" s="1006"/>
      <c r="AN49" s="1006"/>
      <c r="AO49" s="1006"/>
      <c r="AP49" s="1006"/>
      <c r="AQ49" s="1006"/>
      <c r="AR49" s="1006"/>
      <c r="AS49" s="1006"/>
      <c r="AT49" s="1006"/>
      <c r="AU49" s="1006"/>
      <c r="AV49" s="1006"/>
      <c r="AW49" s="1006"/>
      <c r="AX49" s="1006"/>
      <c r="AY49" s="1006"/>
      <c r="AZ49" s="1076"/>
      <c r="BA49" s="1076"/>
      <c r="BB49" s="1076"/>
      <c r="BC49" s="1076"/>
      <c r="BD49" s="1076"/>
      <c r="BE49" s="1007"/>
      <c r="BF49" s="1007"/>
      <c r="BG49" s="1007"/>
      <c r="BH49" s="1007"/>
      <c r="BI49" s="1008"/>
      <c r="BJ49" s="214"/>
      <c r="BK49" s="214"/>
      <c r="BL49" s="214"/>
      <c r="BM49" s="214"/>
      <c r="BN49" s="214"/>
      <c r="BO49" s="224"/>
      <c r="BP49" s="224"/>
      <c r="BQ49" s="221">
        <v>43</v>
      </c>
      <c r="BR49" s="222"/>
      <c r="BS49" s="1027"/>
      <c r="BT49" s="1028"/>
      <c r="BU49" s="1028"/>
      <c r="BV49" s="1028"/>
      <c r="BW49" s="1028"/>
      <c r="BX49" s="1028"/>
      <c r="BY49" s="1028"/>
      <c r="BZ49" s="1028"/>
      <c r="CA49" s="1028"/>
      <c r="CB49" s="1028"/>
      <c r="CC49" s="1028"/>
      <c r="CD49" s="1028"/>
      <c r="CE49" s="1028"/>
      <c r="CF49" s="1028"/>
      <c r="CG49" s="1049"/>
      <c r="CH49" s="1024"/>
      <c r="CI49" s="1025"/>
      <c r="CJ49" s="1025"/>
      <c r="CK49" s="1025"/>
      <c r="CL49" s="1026"/>
      <c r="CM49" s="1024"/>
      <c r="CN49" s="1025"/>
      <c r="CO49" s="1025"/>
      <c r="CP49" s="1025"/>
      <c r="CQ49" s="1026"/>
      <c r="CR49" s="1024"/>
      <c r="CS49" s="1025"/>
      <c r="CT49" s="1025"/>
      <c r="CU49" s="1025"/>
      <c r="CV49" s="1026"/>
      <c r="CW49" s="1024"/>
      <c r="CX49" s="1025"/>
      <c r="CY49" s="1025"/>
      <c r="CZ49" s="1025"/>
      <c r="DA49" s="1026"/>
      <c r="DB49" s="1024"/>
      <c r="DC49" s="1025"/>
      <c r="DD49" s="1025"/>
      <c r="DE49" s="1025"/>
      <c r="DF49" s="1026"/>
      <c r="DG49" s="1024"/>
      <c r="DH49" s="1025"/>
      <c r="DI49" s="1025"/>
      <c r="DJ49" s="1025"/>
      <c r="DK49" s="1026"/>
      <c r="DL49" s="1024"/>
      <c r="DM49" s="1025"/>
      <c r="DN49" s="1025"/>
      <c r="DO49" s="1025"/>
      <c r="DP49" s="1026"/>
      <c r="DQ49" s="1024"/>
      <c r="DR49" s="1025"/>
      <c r="DS49" s="1025"/>
      <c r="DT49" s="1025"/>
      <c r="DU49" s="1026"/>
      <c r="DV49" s="1027"/>
      <c r="DW49" s="1028"/>
      <c r="DX49" s="1028"/>
      <c r="DY49" s="1028"/>
      <c r="DZ49" s="1029"/>
      <c r="EA49" s="212"/>
    </row>
    <row r="50" spans="1:131" ht="26.25" customHeight="1" x14ac:dyDescent="0.2">
      <c r="A50" s="221">
        <v>23</v>
      </c>
      <c r="B50" s="1065"/>
      <c r="C50" s="1066"/>
      <c r="D50" s="1066"/>
      <c r="E50" s="1066"/>
      <c r="F50" s="1066"/>
      <c r="G50" s="1066"/>
      <c r="H50" s="1066"/>
      <c r="I50" s="1066"/>
      <c r="J50" s="1066"/>
      <c r="K50" s="1066"/>
      <c r="L50" s="1066"/>
      <c r="M50" s="1066"/>
      <c r="N50" s="1066"/>
      <c r="O50" s="1066"/>
      <c r="P50" s="1067"/>
      <c r="Q50" s="1068"/>
      <c r="R50" s="1060"/>
      <c r="S50" s="1060"/>
      <c r="T50" s="1060"/>
      <c r="U50" s="1060"/>
      <c r="V50" s="1060"/>
      <c r="W50" s="1060"/>
      <c r="X50" s="1060"/>
      <c r="Y50" s="1060"/>
      <c r="Z50" s="1060"/>
      <c r="AA50" s="1060"/>
      <c r="AB50" s="1060"/>
      <c r="AC50" s="1060"/>
      <c r="AD50" s="1060"/>
      <c r="AE50" s="1069"/>
      <c r="AF50" s="1070"/>
      <c r="AG50" s="1071"/>
      <c r="AH50" s="1071"/>
      <c r="AI50" s="1071"/>
      <c r="AJ50" s="1072"/>
      <c r="AK50" s="1059"/>
      <c r="AL50" s="1060"/>
      <c r="AM50" s="1060"/>
      <c r="AN50" s="1060"/>
      <c r="AO50" s="1060"/>
      <c r="AP50" s="1060"/>
      <c r="AQ50" s="1060"/>
      <c r="AR50" s="1060"/>
      <c r="AS50" s="1060"/>
      <c r="AT50" s="1060"/>
      <c r="AU50" s="1060"/>
      <c r="AV50" s="1060"/>
      <c r="AW50" s="1060"/>
      <c r="AX50" s="1060"/>
      <c r="AY50" s="1060"/>
      <c r="AZ50" s="1061"/>
      <c r="BA50" s="1061"/>
      <c r="BB50" s="1061"/>
      <c r="BC50" s="1061"/>
      <c r="BD50" s="1061"/>
      <c r="BE50" s="1007"/>
      <c r="BF50" s="1007"/>
      <c r="BG50" s="1007"/>
      <c r="BH50" s="1007"/>
      <c r="BI50" s="1008"/>
      <c r="BJ50" s="214"/>
      <c r="BK50" s="214"/>
      <c r="BL50" s="214"/>
      <c r="BM50" s="214"/>
      <c r="BN50" s="214"/>
      <c r="BO50" s="224"/>
      <c r="BP50" s="224"/>
      <c r="BQ50" s="221">
        <v>44</v>
      </c>
      <c r="BR50" s="222"/>
      <c r="BS50" s="1027"/>
      <c r="BT50" s="1028"/>
      <c r="BU50" s="1028"/>
      <c r="BV50" s="1028"/>
      <c r="BW50" s="1028"/>
      <c r="BX50" s="1028"/>
      <c r="BY50" s="1028"/>
      <c r="BZ50" s="1028"/>
      <c r="CA50" s="1028"/>
      <c r="CB50" s="1028"/>
      <c r="CC50" s="1028"/>
      <c r="CD50" s="1028"/>
      <c r="CE50" s="1028"/>
      <c r="CF50" s="1028"/>
      <c r="CG50" s="1049"/>
      <c r="CH50" s="1024"/>
      <c r="CI50" s="1025"/>
      <c r="CJ50" s="1025"/>
      <c r="CK50" s="1025"/>
      <c r="CL50" s="1026"/>
      <c r="CM50" s="1024"/>
      <c r="CN50" s="1025"/>
      <c r="CO50" s="1025"/>
      <c r="CP50" s="1025"/>
      <c r="CQ50" s="1026"/>
      <c r="CR50" s="1024"/>
      <c r="CS50" s="1025"/>
      <c r="CT50" s="1025"/>
      <c r="CU50" s="1025"/>
      <c r="CV50" s="1026"/>
      <c r="CW50" s="1024"/>
      <c r="CX50" s="1025"/>
      <c r="CY50" s="1025"/>
      <c r="CZ50" s="1025"/>
      <c r="DA50" s="1026"/>
      <c r="DB50" s="1024"/>
      <c r="DC50" s="1025"/>
      <c r="DD50" s="1025"/>
      <c r="DE50" s="1025"/>
      <c r="DF50" s="1026"/>
      <c r="DG50" s="1024"/>
      <c r="DH50" s="1025"/>
      <c r="DI50" s="1025"/>
      <c r="DJ50" s="1025"/>
      <c r="DK50" s="1026"/>
      <c r="DL50" s="1024"/>
      <c r="DM50" s="1025"/>
      <c r="DN50" s="1025"/>
      <c r="DO50" s="1025"/>
      <c r="DP50" s="1026"/>
      <c r="DQ50" s="1024"/>
      <c r="DR50" s="1025"/>
      <c r="DS50" s="1025"/>
      <c r="DT50" s="1025"/>
      <c r="DU50" s="1026"/>
      <c r="DV50" s="1027"/>
      <c r="DW50" s="1028"/>
      <c r="DX50" s="1028"/>
      <c r="DY50" s="1028"/>
      <c r="DZ50" s="1029"/>
      <c r="EA50" s="212"/>
    </row>
    <row r="51" spans="1:131" ht="26.25" customHeight="1" x14ac:dyDescent="0.2">
      <c r="A51" s="221">
        <v>24</v>
      </c>
      <c r="B51" s="1065"/>
      <c r="C51" s="1066"/>
      <c r="D51" s="1066"/>
      <c r="E51" s="1066"/>
      <c r="F51" s="1066"/>
      <c r="G51" s="1066"/>
      <c r="H51" s="1066"/>
      <c r="I51" s="1066"/>
      <c r="J51" s="1066"/>
      <c r="K51" s="1066"/>
      <c r="L51" s="1066"/>
      <c r="M51" s="1066"/>
      <c r="N51" s="1066"/>
      <c r="O51" s="1066"/>
      <c r="P51" s="1067"/>
      <c r="Q51" s="1068"/>
      <c r="R51" s="1060"/>
      <c r="S51" s="1060"/>
      <c r="T51" s="1060"/>
      <c r="U51" s="1060"/>
      <c r="V51" s="1060"/>
      <c r="W51" s="1060"/>
      <c r="X51" s="1060"/>
      <c r="Y51" s="1060"/>
      <c r="Z51" s="1060"/>
      <c r="AA51" s="1060"/>
      <c r="AB51" s="1060"/>
      <c r="AC51" s="1060"/>
      <c r="AD51" s="1060"/>
      <c r="AE51" s="1069"/>
      <c r="AF51" s="1070"/>
      <c r="AG51" s="1071"/>
      <c r="AH51" s="1071"/>
      <c r="AI51" s="1071"/>
      <c r="AJ51" s="1072"/>
      <c r="AK51" s="1059"/>
      <c r="AL51" s="1060"/>
      <c r="AM51" s="1060"/>
      <c r="AN51" s="1060"/>
      <c r="AO51" s="1060"/>
      <c r="AP51" s="1060"/>
      <c r="AQ51" s="1060"/>
      <c r="AR51" s="1060"/>
      <c r="AS51" s="1060"/>
      <c r="AT51" s="1060"/>
      <c r="AU51" s="1060"/>
      <c r="AV51" s="1060"/>
      <c r="AW51" s="1060"/>
      <c r="AX51" s="1060"/>
      <c r="AY51" s="1060"/>
      <c r="AZ51" s="1061"/>
      <c r="BA51" s="1061"/>
      <c r="BB51" s="1061"/>
      <c r="BC51" s="1061"/>
      <c r="BD51" s="1061"/>
      <c r="BE51" s="1007"/>
      <c r="BF51" s="1007"/>
      <c r="BG51" s="1007"/>
      <c r="BH51" s="1007"/>
      <c r="BI51" s="1008"/>
      <c r="BJ51" s="214"/>
      <c r="BK51" s="214"/>
      <c r="BL51" s="214"/>
      <c r="BM51" s="214"/>
      <c r="BN51" s="214"/>
      <c r="BO51" s="224"/>
      <c r="BP51" s="224"/>
      <c r="BQ51" s="221">
        <v>45</v>
      </c>
      <c r="BR51" s="222"/>
      <c r="BS51" s="1027"/>
      <c r="BT51" s="1028"/>
      <c r="BU51" s="1028"/>
      <c r="BV51" s="1028"/>
      <c r="BW51" s="1028"/>
      <c r="BX51" s="1028"/>
      <c r="BY51" s="1028"/>
      <c r="BZ51" s="1028"/>
      <c r="CA51" s="1028"/>
      <c r="CB51" s="1028"/>
      <c r="CC51" s="1028"/>
      <c r="CD51" s="1028"/>
      <c r="CE51" s="1028"/>
      <c r="CF51" s="1028"/>
      <c r="CG51" s="1049"/>
      <c r="CH51" s="1024"/>
      <c r="CI51" s="1025"/>
      <c r="CJ51" s="1025"/>
      <c r="CK51" s="1025"/>
      <c r="CL51" s="1026"/>
      <c r="CM51" s="1024"/>
      <c r="CN51" s="1025"/>
      <c r="CO51" s="1025"/>
      <c r="CP51" s="1025"/>
      <c r="CQ51" s="1026"/>
      <c r="CR51" s="1024"/>
      <c r="CS51" s="1025"/>
      <c r="CT51" s="1025"/>
      <c r="CU51" s="1025"/>
      <c r="CV51" s="1026"/>
      <c r="CW51" s="1024"/>
      <c r="CX51" s="1025"/>
      <c r="CY51" s="1025"/>
      <c r="CZ51" s="1025"/>
      <c r="DA51" s="1026"/>
      <c r="DB51" s="1024"/>
      <c r="DC51" s="1025"/>
      <c r="DD51" s="1025"/>
      <c r="DE51" s="1025"/>
      <c r="DF51" s="1026"/>
      <c r="DG51" s="1024"/>
      <c r="DH51" s="1025"/>
      <c r="DI51" s="1025"/>
      <c r="DJ51" s="1025"/>
      <c r="DK51" s="1026"/>
      <c r="DL51" s="1024"/>
      <c r="DM51" s="1025"/>
      <c r="DN51" s="1025"/>
      <c r="DO51" s="1025"/>
      <c r="DP51" s="1026"/>
      <c r="DQ51" s="1024"/>
      <c r="DR51" s="1025"/>
      <c r="DS51" s="1025"/>
      <c r="DT51" s="1025"/>
      <c r="DU51" s="1026"/>
      <c r="DV51" s="1027"/>
      <c r="DW51" s="1028"/>
      <c r="DX51" s="1028"/>
      <c r="DY51" s="1028"/>
      <c r="DZ51" s="1029"/>
      <c r="EA51" s="212"/>
    </row>
    <row r="52" spans="1:131" ht="26.25" customHeight="1" x14ac:dyDescent="0.2">
      <c r="A52" s="221">
        <v>25</v>
      </c>
      <c r="B52" s="1065"/>
      <c r="C52" s="1066"/>
      <c r="D52" s="1066"/>
      <c r="E52" s="1066"/>
      <c r="F52" s="1066"/>
      <c r="G52" s="1066"/>
      <c r="H52" s="1066"/>
      <c r="I52" s="1066"/>
      <c r="J52" s="1066"/>
      <c r="K52" s="1066"/>
      <c r="L52" s="1066"/>
      <c r="M52" s="1066"/>
      <c r="N52" s="1066"/>
      <c r="O52" s="1066"/>
      <c r="P52" s="1067"/>
      <c r="Q52" s="1068"/>
      <c r="R52" s="1060"/>
      <c r="S52" s="1060"/>
      <c r="T52" s="1060"/>
      <c r="U52" s="1060"/>
      <c r="V52" s="1060"/>
      <c r="W52" s="1060"/>
      <c r="X52" s="1060"/>
      <c r="Y52" s="1060"/>
      <c r="Z52" s="1060"/>
      <c r="AA52" s="1060"/>
      <c r="AB52" s="1060"/>
      <c r="AC52" s="1060"/>
      <c r="AD52" s="1060"/>
      <c r="AE52" s="1069"/>
      <c r="AF52" s="1070"/>
      <c r="AG52" s="1071"/>
      <c r="AH52" s="1071"/>
      <c r="AI52" s="1071"/>
      <c r="AJ52" s="1072"/>
      <c r="AK52" s="1059"/>
      <c r="AL52" s="1060"/>
      <c r="AM52" s="1060"/>
      <c r="AN52" s="1060"/>
      <c r="AO52" s="1060"/>
      <c r="AP52" s="1060"/>
      <c r="AQ52" s="1060"/>
      <c r="AR52" s="1060"/>
      <c r="AS52" s="1060"/>
      <c r="AT52" s="1060"/>
      <c r="AU52" s="1060"/>
      <c r="AV52" s="1060"/>
      <c r="AW52" s="1060"/>
      <c r="AX52" s="1060"/>
      <c r="AY52" s="1060"/>
      <c r="AZ52" s="1061"/>
      <c r="BA52" s="1061"/>
      <c r="BB52" s="1061"/>
      <c r="BC52" s="1061"/>
      <c r="BD52" s="1061"/>
      <c r="BE52" s="1007"/>
      <c r="BF52" s="1007"/>
      <c r="BG52" s="1007"/>
      <c r="BH52" s="1007"/>
      <c r="BI52" s="1008"/>
      <c r="BJ52" s="214"/>
      <c r="BK52" s="214"/>
      <c r="BL52" s="214"/>
      <c r="BM52" s="214"/>
      <c r="BN52" s="214"/>
      <c r="BO52" s="224"/>
      <c r="BP52" s="224"/>
      <c r="BQ52" s="221">
        <v>46</v>
      </c>
      <c r="BR52" s="222"/>
      <c r="BS52" s="1027"/>
      <c r="BT52" s="1028"/>
      <c r="BU52" s="1028"/>
      <c r="BV52" s="1028"/>
      <c r="BW52" s="1028"/>
      <c r="BX52" s="1028"/>
      <c r="BY52" s="1028"/>
      <c r="BZ52" s="1028"/>
      <c r="CA52" s="1028"/>
      <c r="CB52" s="1028"/>
      <c r="CC52" s="1028"/>
      <c r="CD52" s="1028"/>
      <c r="CE52" s="1028"/>
      <c r="CF52" s="1028"/>
      <c r="CG52" s="1049"/>
      <c r="CH52" s="1024"/>
      <c r="CI52" s="1025"/>
      <c r="CJ52" s="1025"/>
      <c r="CK52" s="1025"/>
      <c r="CL52" s="1026"/>
      <c r="CM52" s="1024"/>
      <c r="CN52" s="1025"/>
      <c r="CO52" s="1025"/>
      <c r="CP52" s="1025"/>
      <c r="CQ52" s="1026"/>
      <c r="CR52" s="1024"/>
      <c r="CS52" s="1025"/>
      <c r="CT52" s="1025"/>
      <c r="CU52" s="1025"/>
      <c r="CV52" s="1026"/>
      <c r="CW52" s="1024"/>
      <c r="CX52" s="1025"/>
      <c r="CY52" s="1025"/>
      <c r="CZ52" s="1025"/>
      <c r="DA52" s="1026"/>
      <c r="DB52" s="1024"/>
      <c r="DC52" s="1025"/>
      <c r="DD52" s="1025"/>
      <c r="DE52" s="1025"/>
      <c r="DF52" s="1026"/>
      <c r="DG52" s="1024"/>
      <c r="DH52" s="1025"/>
      <c r="DI52" s="1025"/>
      <c r="DJ52" s="1025"/>
      <c r="DK52" s="1026"/>
      <c r="DL52" s="1024"/>
      <c r="DM52" s="1025"/>
      <c r="DN52" s="1025"/>
      <c r="DO52" s="1025"/>
      <c r="DP52" s="1026"/>
      <c r="DQ52" s="1024"/>
      <c r="DR52" s="1025"/>
      <c r="DS52" s="1025"/>
      <c r="DT52" s="1025"/>
      <c r="DU52" s="1026"/>
      <c r="DV52" s="1027"/>
      <c r="DW52" s="1028"/>
      <c r="DX52" s="1028"/>
      <c r="DY52" s="1028"/>
      <c r="DZ52" s="1029"/>
      <c r="EA52" s="212"/>
    </row>
    <row r="53" spans="1:131" ht="26.25" customHeight="1" x14ac:dyDescent="0.2">
      <c r="A53" s="221">
        <v>26</v>
      </c>
      <c r="B53" s="1065"/>
      <c r="C53" s="1066"/>
      <c r="D53" s="1066"/>
      <c r="E53" s="1066"/>
      <c r="F53" s="1066"/>
      <c r="G53" s="1066"/>
      <c r="H53" s="1066"/>
      <c r="I53" s="1066"/>
      <c r="J53" s="1066"/>
      <c r="K53" s="1066"/>
      <c r="L53" s="1066"/>
      <c r="M53" s="1066"/>
      <c r="N53" s="1066"/>
      <c r="O53" s="1066"/>
      <c r="P53" s="1067"/>
      <c r="Q53" s="1068"/>
      <c r="R53" s="1060"/>
      <c r="S53" s="1060"/>
      <c r="T53" s="1060"/>
      <c r="U53" s="1060"/>
      <c r="V53" s="1060"/>
      <c r="W53" s="1060"/>
      <c r="X53" s="1060"/>
      <c r="Y53" s="1060"/>
      <c r="Z53" s="1060"/>
      <c r="AA53" s="1060"/>
      <c r="AB53" s="1060"/>
      <c r="AC53" s="1060"/>
      <c r="AD53" s="1060"/>
      <c r="AE53" s="1069"/>
      <c r="AF53" s="1070"/>
      <c r="AG53" s="1071"/>
      <c r="AH53" s="1071"/>
      <c r="AI53" s="1071"/>
      <c r="AJ53" s="1072"/>
      <c r="AK53" s="1059"/>
      <c r="AL53" s="1060"/>
      <c r="AM53" s="1060"/>
      <c r="AN53" s="1060"/>
      <c r="AO53" s="1060"/>
      <c r="AP53" s="1060"/>
      <c r="AQ53" s="1060"/>
      <c r="AR53" s="1060"/>
      <c r="AS53" s="1060"/>
      <c r="AT53" s="1060"/>
      <c r="AU53" s="1060"/>
      <c r="AV53" s="1060"/>
      <c r="AW53" s="1060"/>
      <c r="AX53" s="1060"/>
      <c r="AY53" s="1060"/>
      <c r="AZ53" s="1061"/>
      <c r="BA53" s="1061"/>
      <c r="BB53" s="1061"/>
      <c r="BC53" s="1061"/>
      <c r="BD53" s="1061"/>
      <c r="BE53" s="1007"/>
      <c r="BF53" s="1007"/>
      <c r="BG53" s="1007"/>
      <c r="BH53" s="1007"/>
      <c r="BI53" s="1008"/>
      <c r="BJ53" s="214"/>
      <c r="BK53" s="214"/>
      <c r="BL53" s="214"/>
      <c r="BM53" s="214"/>
      <c r="BN53" s="214"/>
      <c r="BO53" s="224"/>
      <c r="BP53" s="224"/>
      <c r="BQ53" s="221">
        <v>47</v>
      </c>
      <c r="BR53" s="222"/>
      <c r="BS53" s="1027"/>
      <c r="BT53" s="1028"/>
      <c r="BU53" s="1028"/>
      <c r="BV53" s="1028"/>
      <c r="BW53" s="1028"/>
      <c r="BX53" s="1028"/>
      <c r="BY53" s="1028"/>
      <c r="BZ53" s="1028"/>
      <c r="CA53" s="1028"/>
      <c r="CB53" s="1028"/>
      <c r="CC53" s="1028"/>
      <c r="CD53" s="1028"/>
      <c r="CE53" s="1028"/>
      <c r="CF53" s="1028"/>
      <c r="CG53" s="1049"/>
      <c r="CH53" s="1024"/>
      <c r="CI53" s="1025"/>
      <c r="CJ53" s="1025"/>
      <c r="CK53" s="1025"/>
      <c r="CL53" s="1026"/>
      <c r="CM53" s="1024"/>
      <c r="CN53" s="1025"/>
      <c r="CO53" s="1025"/>
      <c r="CP53" s="1025"/>
      <c r="CQ53" s="1026"/>
      <c r="CR53" s="1024"/>
      <c r="CS53" s="1025"/>
      <c r="CT53" s="1025"/>
      <c r="CU53" s="1025"/>
      <c r="CV53" s="1026"/>
      <c r="CW53" s="1024"/>
      <c r="CX53" s="1025"/>
      <c r="CY53" s="1025"/>
      <c r="CZ53" s="1025"/>
      <c r="DA53" s="1026"/>
      <c r="DB53" s="1024"/>
      <c r="DC53" s="1025"/>
      <c r="DD53" s="1025"/>
      <c r="DE53" s="1025"/>
      <c r="DF53" s="1026"/>
      <c r="DG53" s="1024"/>
      <c r="DH53" s="1025"/>
      <c r="DI53" s="1025"/>
      <c r="DJ53" s="1025"/>
      <c r="DK53" s="1026"/>
      <c r="DL53" s="1024"/>
      <c r="DM53" s="1025"/>
      <c r="DN53" s="1025"/>
      <c r="DO53" s="1025"/>
      <c r="DP53" s="1026"/>
      <c r="DQ53" s="1024"/>
      <c r="DR53" s="1025"/>
      <c r="DS53" s="1025"/>
      <c r="DT53" s="1025"/>
      <c r="DU53" s="1026"/>
      <c r="DV53" s="1027"/>
      <c r="DW53" s="1028"/>
      <c r="DX53" s="1028"/>
      <c r="DY53" s="1028"/>
      <c r="DZ53" s="1029"/>
      <c r="EA53" s="212"/>
    </row>
    <row r="54" spans="1:131" ht="26.25" customHeight="1" x14ac:dyDescent="0.2">
      <c r="A54" s="221">
        <v>27</v>
      </c>
      <c r="B54" s="1065"/>
      <c r="C54" s="1066"/>
      <c r="D54" s="1066"/>
      <c r="E54" s="1066"/>
      <c r="F54" s="1066"/>
      <c r="G54" s="1066"/>
      <c r="H54" s="1066"/>
      <c r="I54" s="1066"/>
      <c r="J54" s="1066"/>
      <c r="K54" s="1066"/>
      <c r="L54" s="1066"/>
      <c r="M54" s="1066"/>
      <c r="N54" s="1066"/>
      <c r="O54" s="1066"/>
      <c r="P54" s="1067"/>
      <c r="Q54" s="1068"/>
      <c r="R54" s="1060"/>
      <c r="S54" s="1060"/>
      <c r="T54" s="1060"/>
      <c r="U54" s="1060"/>
      <c r="V54" s="1060"/>
      <c r="W54" s="1060"/>
      <c r="X54" s="1060"/>
      <c r="Y54" s="1060"/>
      <c r="Z54" s="1060"/>
      <c r="AA54" s="1060"/>
      <c r="AB54" s="1060"/>
      <c r="AC54" s="1060"/>
      <c r="AD54" s="1060"/>
      <c r="AE54" s="1069"/>
      <c r="AF54" s="1070"/>
      <c r="AG54" s="1071"/>
      <c r="AH54" s="1071"/>
      <c r="AI54" s="1071"/>
      <c r="AJ54" s="1072"/>
      <c r="AK54" s="1059"/>
      <c r="AL54" s="1060"/>
      <c r="AM54" s="1060"/>
      <c r="AN54" s="1060"/>
      <c r="AO54" s="1060"/>
      <c r="AP54" s="1060"/>
      <c r="AQ54" s="1060"/>
      <c r="AR54" s="1060"/>
      <c r="AS54" s="1060"/>
      <c r="AT54" s="1060"/>
      <c r="AU54" s="1060"/>
      <c r="AV54" s="1060"/>
      <c r="AW54" s="1060"/>
      <c r="AX54" s="1060"/>
      <c r="AY54" s="1060"/>
      <c r="AZ54" s="1061"/>
      <c r="BA54" s="1061"/>
      <c r="BB54" s="1061"/>
      <c r="BC54" s="1061"/>
      <c r="BD54" s="1061"/>
      <c r="BE54" s="1007"/>
      <c r="BF54" s="1007"/>
      <c r="BG54" s="1007"/>
      <c r="BH54" s="1007"/>
      <c r="BI54" s="1008"/>
      <c r="BJ54" s="214"/>
      <c r="BK54" s="214"/>
      <c r="BL54" s="214"/>
      <c r="BM54" s="214"/>
      <c r="BN54" s="214"/>
      <c r="BO54" s="224"/>
      <c r="BP54" s="224"/>
      <c r="BQ54" s="221">
        <v>48</v>
      </c>
      <c r="BR54" s="222"/>
      <c r="BS54" s="1027"/>
      <c r="BT54" s="1028"/>
      <c r="BU54" s="1028"/>
      <c r="BV54" s="1028"/>
      <c r="BW54" s="1028"/>
      <c r="BX54" s="1028"/>
      <c r="BY54" s="1028"/>
      <c r="BZ54" s="1028"/>
      <c r="CA54" s="1028"/>
      <c r="CB54" s="1028"/>
      <c r="CC54" s="1028"/>
      <c r="CD54" s="1028"/>
      <c r="CE54" s="1028"/>
      <c r="CF54" s="1028"/>
      <c r="CG54" s="1049"/>
      <c r="CH54" s="1024"/>
      <c r="CI54" s="1025"/>
      <c r="CJ54" s="1025"/>
      <c r="CK54" s="1025"/>
      <c r="CL54" s="1026"/>
      <c r="CM54" s="1024"/>
      <c r="CN54" s="1025"/>
      <c r="CO54" s="1025"/>
      <c r="CP54" s="1025"/>
      <c r="CQ54" s="1026"/>
      <c r="CR54" s="1024"/>
      <c r="CS54" s="1025"/>
      <c r="CT54" s="1025"/>
      <c r="CU54" s="1025"/>
      <c r="CV54" s="1026"/>
      <c r="CW54" s="1024"/>
      <c r="CX54" s="1025"/>
      <c r="CY54" s="1025"/>
      <c r="CZ54" s="1025"/>
      <c r="DA54" s="1026"/>
      <c r="DB54" s="1024"/>
      <c r="DC54" s="1025"/>
      <c r="DD54" s="1025"/>
      <c r="DE54" s="1025"/>
      <c r="DF54" s="1026"/>
      <c r="DG54" s="1024"/>
      <c r="DH54" s="1025"/>
      <c r="DI54" s="1025"/>
      <c r="DJ54" s="1025"/>
      <c r="DK54" s="1026"/>
      <c r="DL54" s="1024"/>
      <c r="DM54" s="1025"/>
      <c r="DN54" s="1025"/>
      <c r="DO54" s="1025"/>
      <c r="DP54" s="1026"/>
      <c r="DQ54" s="1024"/>
      <c r="DR54" s="1025"/>
      <c r="DS54" s="1025"/>
      <c r="DT54" s="1025"/>
      <c r="DU54" s="1026"/>
      <c r="DV54" s="1027"/>
      <c r="DW54" s="1028"/>
      <c r="DX54" s="1028"/>
      <c r="DY54" s="1028"/>
      <c r="DZ54" s="1029"/>
      <c r="EA54" s="212"/>
    </row>
    <row r="55" spans="1:131" ht="26.25" customHeight="1" x14ac:dyDescent="0.2">
      <c r="A55" s="221">
        <v>28</v>
      </c>
      <c r="B55" s="1065"/>
      <c r="C55" s="1066"/>
      <c r="D55" s="1066"/>
      <c r="E55" s="1066"/>
      <c r="F55" s="1066"/>
      <c r="G55" s="1066"/>
      <c r="H55" s="1066"/>
      <c r="I55" s="1066"/>
      <c r="J55" s="1066"/>
      <c r="K55" s="1066"/>
      <c r="L55" s="1066"/>
      <c r="M55" s="1066"/>
      <c r="N55" s="1066"/>
      <c r="O55" s="1066"/>
      <c r="P55" s="1067"/>
      <c r="Q55" s="1068"/>
      <c r="R55" s="1060"/>
      <c r="S55" s="1060"/>
      <c r="T55" s="1060"/>
      <c r="U55" s="1060"/>
      <c r="V55" s="1060"/>
      <c r="W55" s="1060"/>
      <c r="X55" s="1060"/>
      <c r="Y55" s="1060"/>
      <c r="Z55" s="1060"/>
      <c r="AA55" s="1060"/>
      <c r="AB55" s="1060"/>
      <c r="AC55" s="1060"/>
      <c r="AD55" s="1060"/>
      <c r="AE55" s="1069"/>
      <c r="AF55" s="1070"/>
      <c r="AG55" s="1071"/>
      <c r="AH55" s="1071"/>
      <c r="AI55" s="1071"/>
      <c r="AJ55" s="1072"/>
      <c r="AK55" s="1059"/>
      <c r="AL55" s="1060"/>
      <c r="AM55" s="1060"/>
      <c r="AN55" s="1060"/>
      <c r="AO55" s="1060"/>
      <c r="AP55" s="1060"/>
      <c r="AQ55" s="1060"/>
      <c r="AR55" s="1060"/>
      <c r="AS55" s="1060"/>
      <c r="AT55" s="1060"/>
      <c r="AU55" s="1060"/>
      <c r="AV55" s="1060"/>
      <c r="AW55" s="1060"/>
      <c r="AX55" s="1060"/>
      <c r="AY55" s="1060"/>
      <c r="AZ55" s="1061"/>
      <c r="BA55" s="1061"/>
      <c r="BB55" s="1061"/>
      <c r="BC55" s="1061"/>
      <c r="BD55" s="1061"/>
      <c r="BE55" s="1007"/>
      <c r="BF55" s="1007"/>
      <c r="BG55" s="1007"/>
      <c r="BH55" s="1007"/>
      <c r="BI55" s="1008"/>
      <c r="BJ55" s="214"/>
      <c r="BK55" s="214"/>
      <c r="BL55" s="214"/>
      <c r="BM55" s="214"/>
      <c r="BN55" s="214"/>
      <c r="BO55" s="224"/>
      <c r="BP55" s="224"/>
      <c r="BQ55" s="221">
        <v>49</v>
      </c>
      <c r="BR55" s="222"/>
      <c r="BS55" s="1027"/>
      <c r="BT55" s="1028"/>
      <c r="BU55" s="1028"/>
      <c r="BV55" s="1028"/>
      <c r="BW55" s="1028"/>
      <c r="BX55" s="1028"/>
      <c r="BY55" s="1028"/>
      <c r="BZ55" s="1028"/>
      <c r="CA55" s="1028"/>
      <c r="CB55" s="1028"/>
      <c r="CC55" s="1028"/>
      <c r="CD55" s="1028"/>
      <c r="CE55" s="1028"/>
      <c r="CF55" s="1028"/>
      <c r="CG55" s="1049"/>
      <c r="CH55" s="1024"/>
      <c r="CI55" s="1025"/>
      <c r="CJ55" s="1025"/>
      <c r="CK55" s="1025"/>
      <c r="CL55" s="1026"/>
      <c r="CM55" s="1024"/>
      <c r="CN55" s="1025"/>
      <c r="CO55" s="1025"/>
      <c r="CP55" s="1025"/>
      <c r="CQ55" s="1026"/>
      <c r="CR55" s="1024"/>
      <c r="CS55" s="1025"/>
      <c r="CT55" s="1025"/>
      <c r="CU55" s="1025"/>
      <c r="CV55" s="1026"/>
      <c r="CW55" s="1024"/>
      <c r="CX55" s="1025"/>
      <c r="CY55" s="1025"/>
      <c r="CZ55" s="1025"/>
      <c r="DA55" s="1026"/>
      <c r="DB55" s="1024"/>
      <c r="DC55" s="1025"/>
      <c r="DD55" s="1025"/>
      <c r="DE55" s="1025"/>
      <c r="DF55" s="1026"/>
      <c r="DG55" s="1024"/>
      <c r="DH55" s="1025"/>
      <c r="DI55" s="1025"/>
      <c r="DJ55" s="1025"/>
      <c r="DK55" s="1026"/>
      <c r="DL55" s="1024"/>
      <c r="DM55" s="1025"/>
      <c r="DN55" s="1025"/>
      <c r="DO55" s="1025"/>
      <c r="DP55" s="1026"/>
      <c r="DQ55" s="1024"/>
      <c r="DR55" s="1025"/>
      <c r="DS55" s="1025"/>
      <c r="DT55" s="1025"/>
      <c r="DU55" s="1026"/>
      <c r="DV55" s="1027"/>
      <c r="DW55" s="1028"/>
      <c r="DX55" s="1028"/>
      <c r="DY55" s="1028"/>
      <c r="DZ55" s="1029"/>
      <c r="EA55" s="212"/>
    </row>
    <row r="56" spans="1:131" ht="26.25" customHeight="1" x14ac:dyDescent="0.2">
      <c r="A56" s="221">
        <v>29</v>
      </c>
      <c r="B56" s="1065"/>
      <c r="C56" s="1066"/>
      <c r="D56" s="1066"/>
      <c r="E56" s="1066"/>
      <c r="F56" s="1066"/>
      <c r="G56" s="1066"/>
      <c r="H56" s="1066"/>
      <c r="I56" s="1066"/>
      <c r="J56" s="1066"/>
      <c r="K56" s="1066"/>
      <c r="L56" s="1066"/>
      <c r="M56" s="1066"/>
      <c r="N56" s="1066"/>
      <c r="O56" s="1066"/>
      <c r="P56" s="1067"/>
      <c r="Q56" s="1068"/>
      <c r="R56" s="1060"/>
      <c r="S56" s="1060"/>
      <c r="T56" s="1060"/>
      <c r="U56" s="1060"/>
      <c r="V56" s="1060"/>
      <c r="W56" s="1060"/>
      <c r="X56" s="1060"/>
      <c r="Y56" s="1060"/>
      <c r="Z56" s="1060"/>
      <c r="AA56" s="1060"/>
      <c r="AB56" s="1060"/>
      <c r="AC56" s="1060"/>
      <c r="AD56" s="1060"/>
      <c r="AE56" s="1069"/>
      <c r="AF56" s="1070"/>
      <c r="AG56" s="1071"/>
      <c r="AH56" s="1071"/>
      <c r="AI56" s="1071"/>
      <c r="AJ56" s="1072"/>
      <c r="AK56" s="1059"/>
      <c r="AL56" s="1060"/>
      <c r="AM56" s="1060"/>
      <c r="AN56" s="1060"/>
      <c r="AO56" s="1060"/>
      <c r="AP56" s="1060"/>
      <c r="AQ56" s="1060"/>
      <c r="AR56" s="1060"/>
      <c r="AS56" s="1060"/>
      <c r="AT56" s="1060"/>
      <c r="AU56" s="1060"/>
      <c r="AV56" s="1060"/>
      <c r="AW56" s="1060"/>
      <c r="AX56" s="1060"/>
      <c r="AY56" s="1060"/>
      <c r="AZ56" s="1061"/>
      <c r="BA56" s="1061"/>
      <c r="BB56" s="1061"/>
      <c r="BC56" s="1061"/>
      <c r="BD56" s="1061"/>
      <c r="BE56" s="1007"/>
      <c r="BF56" s="1007"/>
      <c r="BG56" s="1007"/>
      <c r="BH56" s="1007"/>
      <c r="BI56" s="1008"/>
      <c r="BJ56" s="214"/>
      <c r="BK56" s="214"/>
      <c r="BL56" s="214"/>
      <c r="BM56" s="214"/>
      <c r="BN56" s="214"/>
      <c r="BO56" s="224"/>
      <c r="BP56" s="224"/>
      <c r="BQ56" s="221">
        <v>50</v>
      </c>
      <c r="BR56" s="222"/>
      <c r="BS56" s="1027"/>
      <c r="BT56" s="1028"/>
      <c r="BU56" s="1028"/>
      <c r="BV56" s="1028"/>
      <c r="BW56" s="1028"/>
      <c r="BX56" s="1028"/>
      <c r="BY56" s="1028"/>
      <c r="BZ56" s="1028"/>
      <c r="CA56" s="1028"/>
      <c r="CB56" s="1028"/>
      <c r="CC56" s="1028"/>
      <c r="CD56" s="1028"/>
      <c r="CE56" s="1028"/>
      <c r="CF56" s="1028"/>
      <c r="CG56" s="1049"/>
      <c r="CH56" s="1024"/>
      <c r="CI56" s="1025"/>
      <c r="CJ56" s="1025"/>
      <c r="CK56" s="1025"/>
      <c r="CL56" s="1026"/>
      <c r="CM56" s="1024"/>
      <c r="CN56" s="1025"/>
      <c r="CO56" s="1025"/>
      <c r="CP56" s="1025"/>
      <c r="CQ56" s="1026"/>
      <c r="CR56" s="1024"/>
      <c r="CS56" s="1025"/>
      <c r="CT56" s="1025"/>
      <c r="CU56" s="1025"/>
      <c r="CV56" s="1026"/>
      <c r="CW56" s="1024"/>
      <c r="CX56" s="1025"/>
      <c r="CY56" s="1025"/>
      <c r="CZ56" s="1025"/>
      <c r="DA56" s="1026"/>
      <c r="DB56" s="1024"/>
      <c r="DC56" s="1025"/>
      <c r="DD56" s="1025"/>
      <c r="DE56" s="1025"/>
      <c r="DF56" s="1026"/>
      <c r="DG56" s="1024"/>
      <c r="DH56" s="1025"/>
      <c r="DI56" s="1025"/>
      <c r="DJ56" s="1025"/>
      <c r="DK56" s="1026"/>
      <c r="DL56" s="1024"/>
      <c r="DM56" s="1025"/>
      <c r="DN56" s="1025"/>
      <c r="DO56" s="1025"/>
      <c r="DP56" s="1026"/>
      <c r="DQ56" s="1024"/>
      <c r="DR56" s="1025"/>
      <c r="DS56" s="1025"/>
      <c r="DT56" s="1025"/>
      <c r="DU56" s="1026"/>
      <c r="DV56" s="1027"/>
      <c r="DW56" s="1028"/>
      <c r="DX56" s="1028"/>
      <c r="DY56" s="1028"/>
      <c r="DZ56" s="1029"/>
      <c r="EA56" s="212"/>
    </row>
    <row r="57" spans="1:131" ht="26.25" customHeight="1" x14ac:dyDescent="0.2">
      <c r="A57" s="221">
        <v>30</v>
      </c>
      <c r="B57" s="1065"/>
      <c r="C57" s="1066"/>
      <c r="D57" s="1066"/>
      <c r="E57" s="1066"/>
      <c r="F57" s="1066"/>
      <c r="G57" s="1066"/>
      <c r="H57" s="1066"/>
      <c r="I57" s="1066"/>
      <c r="J57" s="1066"/>
      <c r="K57" s="1066"/>
      <c r="L57" s="1066"/>
      <c r="M57" s="1066"/>
      <c r="N57" s="1066"/>
      <c r="O57" s="1066"/>
      <c r="P57" s="1067"/>
      <c r="Q57" s="1068"/>
      <c r="R57" s="1060"/>
      <c r="S57" s="1060"/>
      <c r="T57" s="1060"/>
      <c r="U57" s="1060"/>
      <c r="V57" s="1060"/>
      <c r="W57" s="1060"/>
      <c r="X57" s="1060"/>
      <c r="Y57" s="1060"/>
      <c r="Z57" s="1060"/>
      <c r="AA57" s="1060"/>
      <c r="AB57" s="1060"/>
      <c r="AC57" s="1060"/>
      <c r="AD57" s="1060"/>
      <c r="AE57" s="1069"/>
      <c r="AF57" s="1070"/>
      <c r="AG57" s="1071"/>
      <c r="AH57" s="1071"/>
      <c r="AI57" s="1071"/>
      <c r="AJ57" s="1072"/>
      <c r="AK57" s="1059"/>
      <c r="AL57" s="1060"/>
      <c r="AM57" s="1060"/>
      <c r="AN57" s="1060"/>
      <c r="AO57" s="1060"/>
      <c r="AP57" s="1060"/>
      <c r="AQ57" s="1060"/>
      <c r="AR57" s="1060"/>
      <c r="AS57" s="1060"/>
      <c r="AT57" s="1060"/>
      <c r="AU57" s="1060"/>
      <c r="AV57" s="1060"/>
      <c r="AW57" s="1060"/>
      <c r="AX57" s="1060"/>
      <c r="AY57" s="1060"/>
      <c r="AZ57" s="1061"/>
      <c r="BA57" s="1061"/>
      <c r="BB57" s="1061"/>
      <c r="BC57" s="1061"/>
      <c r="BD57" s="1061"/>
      <c r="BE57" s="1007"/>
      <c r="BF57" s="1007"/>
      <c r="BG57" s="1007"/>
      <c r="BH57" s="1007"/>
      <c r="BI57" s="1008"/>
      <c r="BJ57" s="214"/>
      <c r="BK57" s="214"/>
      <c r="BL57" s="214"/>
      <c r="BM57" s="214"/>
      <c r="BN57" s="214"/>
      <c r="BO57" s="224"/>
      <c r="BP57" s="224"/>
      <c r="BQ57" s="221">
        <v>51</v>
      </c>
      <c r="BR57" s="222"/>
      <c r="BS57" s="1027"/>
      <c r="BT57" s="1028"/>
      <c r="BU57" s="1028"/>
      <c r="BV57" s="1028"/>
      <c r="BW57" s="1028"/>
      <c r="BX57" s="1028"/>
      <c r="BY57" s="1028"/>
      <c r="BZ57" s="1028"/>
      <c r="CA57" s="1028"/>
      <c r="CB57" s="1028"/>
      <c r="CC57" s="1028"/>
      <c r="CD57" s="1028"/>
      <c r="CE57" s="1028"/>
      <c r="CF57" s="1028"/>
      <c r="CG57" s="1049"/>
      <c r="CH57" s="1024"/>
      <c r="CI57" s="1025"/>
      <c r="CJ57" s="1025"/>
      <c r="CK57" s="1025"/>
      <c r="CL57" s="1026"/>
      <c r="CM57" s="1024"/>
      <c r="CN57" s="1025"/>
      <c r="CO57" s="1025"/>
      <c r="CP57" s="1025"/>
      <c r="CQ57" s="1026"/>
      <c r="CR57" s="1024"/>
      <c r="CS57" s="1025"/>
      <c r="CT57" s="1025"/>
      <c r="CU57" s="1025"/>
      <c r="CV57" s="1026"/>
      <c r="CW57" s="1024"/>
      <c r="CX57" s="1025"/>
      <c r="CY57" s="1025"/>
      <c r="CZ57" s="1025"/>
      <c r="DA57" s="1026"/>
      <c r="DB57" s="1024"/>
      <c r="DC57" s="1025"/>
      <c r="DD57" s="1025"/>
      <c r="DE57" s="1025"/>
      <c r="DF57" s="1026"/>
      <c r="DG57" s="1024"/>
      <c r="DH57" s="1025"/>
      <c r="DI57" s="1025"/>
      <c r="DJ57" s="1025"/>
      <c r="DK57" s="1026"/>
      <c r="DL57" s="1024"/>
      <c r="DM57" s="1025"/>
      <c r="DN57" s="1025"/>
      <c r="DO57" s="1025"/>
      <c r="DP57" s="1026"/>
      <c r="DQ57" s="1024"/>
      <c r="DR57" s="1025"/>
      <c r="DS57" s="1025"/>
      <c r="DT57" s="1025"/>
      <c r="DU57" s="1026"/>
      <c r="DV57" s="1027"/>
      <c r="DW57" s="1028"/>
      <c r="DX57" s="1028"/>
      <c r="DY57" s="1028"/>
      <c r="DZ57" s="1029"/>
      <c r="EA57" s="212"/>
    </row>
    <row r="58" spans="1:131" ht="26.25" customHeight="1" x14ac:dyDescent="0.2">
      <c r="A58" s="221">
        <v>31</v>
      </c>
      <c r="B58" s="1065"/>
      <c r="C58" s="1066"/>
      <c r="D58" s="1066"/>
      <c r="E58" s="1066"/>
      <c r="F58" s="1066"/>
      <c r="G58" s="1066"/>
      <c r="H58" s="1066"/>
      <c r="I58" s="1066"/>
      <c r="J58" s="1066"/>
      <c r="K58" s="1066"/>
      <c r="L58" s="1066"/>
      <c r="M58" s="1066"/>
      <c r="N58" s="1066"/>
      <c r="O58" s="1066"/>
      <c r="P58" s="1067"/>
      <c r="Q58" s="1068"/>
      <c r="R58" s="1060"/>
      <c r="S58" s="1060"/>
      <c r="T58" s="1060"/>
      <c r="U58" s="1060"/>
      <c r="V58" s="1060"/>
      <c r="W58" s="1060"/>
      <c r="X58" s="1060"/>
      <c r="Y58" s="1060"/>
      <c r="Z58" s="1060"/>
      <c r="AA58" s="1060"/>
      <c r="AB58" s="1060"/>
      <c r="AC58" s="1060"/>
      <c r="AD58" s="1060"/>
      <c r="AE58" s="1069"/>
      <c r="AF58" s="1070"/>
      <c r="AG58" s="1071"/>
      <c r="AH58" s="1071"/>
      <c r="AI58" s="1071"/>
      <c r="AJ58" s="1072"/>
      <c r="AK58" s="1059"/>
      <c r="AL58" s="1060"/>
      <c r="AM58" s="1060"/>
      <c r="AN58" s="1060"/>
      <c r="AO58" s="1060"/>
      <c r="AP58" s="1060"/>
      <c r="AQ58" s="1060"/>
      <c r="AR58" s="1060"/>
      <c r="AS58" s="1060"/>
      <c r="AT58" s="1060"/>
      <c r="AU58" s="1060"/>
      <c r="AV58" s="1060"/>
      <c r="AW58" s="1060"/>
      <c r="AX58" s="1060"/>
      <c r="AY58" s="1060"/>
      <c r="AZ58" s="1061"/>
      <c r="BA58" s="1061"/>
      <c r="BB58" s="1061"/>
      <c r="BC58" s="1061"/>
      <c r="BD58" s="1061"/>
      <c r="BE58" s="1007"/>
      <c r="BF58" s="1007"/>
      <c r="BG58" s="1007"/>
      <c r="BH58" s="1007"/>
      <c r="BI58" s="1008"/>
      <c r="BJ58" s="214"/>
      <c r="BK58" s="214"/>
      <c r="BL58" s="214"/>
      <c r="BM58" s="214"/>
      <c r="BN58" s="214"/>
      <c r="BO58" s="224"/>
      <c r="BP58" s="224"/>
      <c r="BQ58" s="221">
        <v>52</v>
      </c>
      <c r="BR58" s="222"/>
      <c r="BS58" s="1027"/>
      <c r="BT58" s="1028"/>
      <c r="BU58" s="1028"/>
      <c r="BV58" s="1028"/>
      <c r="BW58" s="1028"/>
      <c r="BX58" s="1028"/>
      <c r="BY58" s="1028"/>
      <c r="BZ58" s="1028"/>
      <c r="CA58" s="1028"/>
      <c r="CB58" s="1028"/>
      <c r="CC58" s="1028"/>
      <c r="CD58" s="1028"/>
      <c r="CE58" s="1028"/>
      <c r="CF58" s="1028"/>
      <c r="CG58" s="1049"/>
      <c r="CH58" s="1024"/>
      <c r="CI58" s="1025"/>
      <c r="CJ58" s="1025"/>
      <c r="CK58" s="1025"/>
      <c r="CL58" s="1026"/>
      <c r="CM58" s="1024"/>
      <c r="CN58" s="1025"/>
      <c r="CO58" s="1025"/>
      <c r="CP58" s="1025"/>
      <c r="CQ58" s="1026"/>
      <c r="CR58" s="1024"/>
      <c r="CS58" s="1025"/>
      <c r="CT58" s="1025"/>
      <c r="CU58" s="1025"/>
      <c r="CV58" s="1026"/>
      <c r="CW58" s="1024"/>
      <c r="CX58" s="1025"/>
      <c r="CY58" s="1025"/>
      <c r="CZ58" s="1025"/>
      <c r="DA58" s="1026"/>
      <c r="DB58" s="1024"/>
      <c r="DC58" s="1025"/>
      <c r="DD58" s="1025"/>
      <c r="DE58" s="1025"/>
      <c r="DF58" s="1026"/>
      <c r="DG58" s="1024"/>
      <c r="DH58" s="1025"/>
      <c r="DI58" s="1025"/>
      <c r="DJ58" s="1025"/>
      <c r="DK58" s="1026"/>
      <c r="DL58" s="1024"/>
      <c r="DM58" s="1025"/>
      <c r="DN58" s="1025"/>
      <c r="DO58" s="1025"/>
      <c r="DP58" s="1026"/>
      <c r="DQ58" s="1024"/>
      <c r="DR58" s="1025"/>
      <c r="DS58" s="1025"/>
      <c r="DT58" s="1025"/>
      <c r="DU58" s="1026"/>
      <c r="DV58" s="1027"/>
      <c r="DW58" s="1028"/>
      <c r="DX58" s="1028"/>
      <c r="DY58" s="1028"/>
      <c r="DZ58" s="1029"/>
      <c r="EA58" s="212"/>
    </row>
    <row r="59" spans="1:131" ht="26.25" customHeight="1" x14ac:dyDescent="0.2">
      <c r="A59" s="221">
        <v>32</v>
      </c>
      <c r="B59" s="1065"/>
      <c r="C59" s="1066"/>
      <c r="D59" s="1066"/>
      <c r="E59" s="1066"/>
      <c r="F59" s="1066"/>
      <c r="G59" s="1066"/>
      <c r="H59" s="1066"/>
      <c r="I59" s="1066"/>
      <c r="J59" s="1066"/>
      <c r="K59" s="1066"/>
      <c r="L59" s="1066"/>
      <c r="M59" s="1066"/>
      <c r="N59" s="1066"/>
      <c r="O59" s="1066"/>
      <c r="P59" s="1067"/>
      <c r="Q59" s="1068"/>
      <c r="R59" s="1060"/>
      <c r="S59" s="1060"/>
      <c r="T59" s="1060"/>
      <c r="U59" s="1060"/>
      <c r="V59" s="1060"/>
      <c r="W59" s="1060"/>
      <c r="X59" s="1060"/>
      <c r="Y59" s="1060"/>
      <c r="Z59" s="1060"/>
      <c r="AA59" s="1060"/>
      <c r="AB59" s="1060"/>
      <c r="AC59" s="1060"/>
      <c r="AD59" s="1060"/>
      <c r="AE59" s="1069"/>
      <c r="AF59" s="1070"/>
      <c r="AG59" s="1071"/>
      <c r="AH59" s="1071"/>
      <c r="AI59" s="1071"/>
      <c r="AJ59" s="1072"/>
      <c r="AK59" s="1059"/>
      <c r="AL59" s="1060"/>
      <c r="AM59" s="1060"/>
      <c r="AN59" s="1060"/>
      <c r="AO59" s="1060"/>
      <c r="AP59" s="1060"/>
      <c r="AQ59" s="1060"/>
      <c r="AR59" s="1060"/>
      <c r="AS59" s="1060"/>
      <c r="AT59" s="1060"/>
      <c r="AU59" s="1060"/>
      <c r="AV59" s="1060"/>
      <c r="AW59" s="1060"/>
      <c r="AX59" s="1060"/>
      <c r="AY59" s="1060"/>
      <c r="AZ59" s="1061"/>
      <c r="BA59" s="1061"/>
      <c r="BB59" s="1061"/>
      <c r="BC59" s="1061"/>
      <c r="BD59" s="1061"/>
      <c r="BE59" s="1007"/>
      <c r="BF59" s="1007"/>
      <c r="BG59" s="1007"/>
      <c r="BH59" s="1007"/>
      <c r="BI59" s="1008"/>
      <c r="BJ59" s="214"/>
      <c r="BK59" s="214"/>
      <c r="BL59" s="214"/>
      <c r="BM59" s="214"/>
      <c r="BN59" s="214"/>
      <c r="BO59" s="224"/>
      <c r="BP59" s="224"/>
      <c r="BQ59" s="221">
        <v>53</v>
      </c>
      <c r="BR59" s="222"/>
      <c r="BS59" s="1027"/>
      <c r="BT59" s="1028"/>
      <c r="BU59" s="1028"/>
      <c r="BV59" s="1028"/>
      <c r="BW59" s="1028"/>
      <c r="BX59" s="1028"/>
      <c r="BY59" s="1028"/>
      <c r="BZ59" s="1028"/>
      <c r="CA59" s="1028"/>
      <c r="CB59" s="1028"/>
      <c r="CC59" s="1028"/>
      <c r="CD59" s="1028"/>
      <c r="CE59" s="1028"/>
      <c r="CF59" s="1028"/>
      <c r="CG59" s="1049"/>
      <c r="CH59" s="1024"/>
      <c r="CI59" s="1025"/>
      <c r="CJ59" s="1025"/>
      <c r="CK59" s="1025"/>
      <c r="CL59" s="1026"/>
      <c r="CM59" s="1024"/>
      <c r="CN59" s="1025"/>
      <c r="CO59" s="1025"/>
      <c r="CP59" s="1025"/>
      <c r="CQ59" s="1026"/>
      <c r="CR59" s="1024"/>
      <c r="CS59" s="1025"/>
      <c r="CT59" s="1025"/>
      <c r="CU59" s="1025"/>
      <c r="CV59" s="1026"/>
      <c r="CW59" s="1024"/>
      <c r="CX59" s="1025"/>
      <c r="CY59" s="1025"/>
      <c r="CZ59" s="1025"/>
      <c r="DA59" s="1026"/>
      <c r="DB59" s="1024"/>
      <c r="DC59" s="1025"/>
      <c r="DD59" s="1025"/>
      <c r="DE59" s="1025"/>
      <c r="DF59" s="1026"/>
      <c r="DG59" s="1024"/>
      <c r="DH59" s="1025"/>
      <c r="DI59" s="1025"/>
      <c r="DJ59" s="1025"/>
      <c r="DK59" s="1026"/>
      <c r="DL59" s="1024"/>
      <c r="DM59" s="1025"/>
      <c r="DN59" s="1025"/>
      <c r="DO59" s="1025"/>
      <c r="DP59" s="1026"/>
      <c r="DQ59" s="1024"/>
      <c r="DR59" s="1025"/>
      <c r="DS59" s="1025"/>
      <c r="DT59" s="1025"/>
      <c r="DU59" s="1026"/>
      <c r="DV59" s="1027"/>
      <c r="DW59" s="1028"/>
      <c r="DX59" s="1028"/>
      <c r="DY59" s="1028"/>
      <c r="DZ59" s="1029"/>
      <c r="EA59" s="212"/>
    </row>
    <row r="60" spans="1:131" ht="26.25" customHeight="1" x14ac:dyDescent="0.2">
      <c r="A60" s="221">
        <v>33</v>
      </c>
      <c r="B60" s="1065"/>
      <c r="C60" s="1066"/>
      <c r="D60" s="1066"/>
      <c r="E60" s="1066"/>
      <c r="F60" s="1066"/>
      <c r="G60" s="1066"/>
      <c r="H60" s="1066"/>
      <c r="I60" s="1066"/>
      <c r="J60" s="1066"/>
      <c r="K60" s="1066"/>
      <c r="L60" s="1066"/>
      <c r="M60" s="1066"/>
      <c r="N60" s="1066"/>
      <c r="O60" s="1066"/>
      <c r="P60" s="1067"/>
      <c r="Q60" s="1068"/>
      <c r="R60" s="1060"/>
      <c r="S60" s="1060"/>
      <c r="T60" s="1060"/>
      <c r="U60" s="1060"/>
      <c r="V60" s="1060"/>
      <c r="W60" s="1060"/>
      <c r="X60" s="1060"/>
      <c r="Y60" s="1060"/>
      <c r="Z60" s="1060"/>
      <c r="AA60" s="1060"/>
      <c r="AB60" s="1060"/>
      <c r="AC60" s="1060"/>
      <c r="AD60" s="1060"/>
      <c r="AE60" s="1069"/>
      <c r="AF60" s="1070"/>
      <c r="AG60" s="1071"/>
      <c r="AH60" s="1071"/>
      <c r="AI60" s="1071"/>
      <c r="AJ60" s="1072"/>
      <c r="AK60" s="1059"/>
      <c r="AL60" s="1060"/>
      <c r="AM60" s="1060"/>
      <c r="AN60" s="1060"/>
      <c r="AO60" s="1060"/>
      <c r="AP60" s="1060"/>
      <c r="AQ60" s="1060"/>
      <c r="AR60" s="1060"/>
      <c r="AS60" s="1060"/>
      <c r="AT60" s="1060"/>
      <c r="AU60" s="1060"/>
      <c r="AV60" s="1060"/>
      <c r="AW60" s="1060"/>
      <c r="AX60" s="1060"/>
      <c r="AY60" s="1060"/>
      <c r="AZ60" s="1061"/>
      <c r="BA60" s="1061"/>
      <c r="BB60" s="1061"/>
      <c r="BC60" s="1061"/>
      <c r="BD60" s="1061"/>
      <c r="BE60" s="1007"/>
      <c r="BF60" s="1007"/>
      <c r="BG60" s="1007"/>
      <c r="BH60" s="1007"/>
      <c r="BI60" s="1008"/>
      <c r="BJ60" s="214"/>
      <c r="BK60" s="214"/>
      <c r="BL60" s="214"/>
      <c r="BM60" s="214"/>
      <c r="BN60" s="214"/>
      <c r="BO60" s="224"/>
      <c r="BP60" s="224"/>
      <c r="BQ60" s="221">
        <v>54</v>
      </c>
      <c r="BR60" s="222"/>
      <c r="BS60" s="1027"/>
      <c r="BT60" s="1028"/>
      <c r="BU60" s="1028"/>
      <c r="BV60" s="1028"/>
      <c r="BW60" s="1028"/>
      <c r="BX60" s="1028"/>
      <c r="BY60" s="1028"/>
      <c r="BZ60" s="1028"/>
      <c r="CA60" s="1028"/>
      <c r="CB60" s="1028"/>
      <c r="CC60" s="1028"/>
      <c r="CD60" s="1028"/>
      <c r="CE60" s="1028"/>
      <c r="CF60" s="1028"/>
      <c r="CG60" s="1049"/>
      <c r="CH60" s="1024"/>
      <c r="CI60" s="1025"/>
      <c r="CJ60" s="1025"/>
      <c r="CK60" s="1025"/>
      <c r="CL60" s="1026"/>
      <c r="CM60" s="1024"/>
      <c r="CN60" s="1025"/>
      <c r="CO60" s="1025"/>
      <c r="CP60" s="1025"/>
      <c r="CQ60" s="1026"/>
      <c r="CR60" s="1024"/>
      <c r="CS60" s="1025"/>
      <c r="CT60" s="1025"/>
      <c r="CU60" s="1025"/>
      <c r="CV60" s="1026"/>
      <c r="CW60" s="1024"/>
      <c r="CX60" s="1025"/>
      <c r="CY60" s="1025"/>
      <c r="CZ60" s="1025"/>
      <c r="DA60" s="1026"/>
      <c r="DB60" s="1024"/>
      <c r="DC60" s="1025"/>
      <c r="DD60" s="1025"/>
      <c r="DE60" s="1025"/>
      <c r="DF60" s="1026"/>
      <c r="DG60" s="1024"/>
      <c r="DH60" s="1025"/>
      <c r="DI60" s="1025"/>
      <c r="DJ60" s="1025"/>
      <c r="DK60" s="1026"/>
      <c r="DL60" s="1024"/>
      <c r="DM60" s="1025"/>
      <c r="DN60" s="1025"/>
      <c r="DO60" s="1025"/>
      <c r="DP60" s="1026"/>
      <c r="DQ60" s="1024"/>
      <c r="DR60" s="1025"/>
      <c r="DS60" s="1025"/>
      <c r="DT60" s="1025"/>
      <c r="DU60" s="1026"/>
      <c r="DV60" s="1027"/>
      <c r="DW60" s="1028"/>
      <c r="DX60" s="1028"/>
      <c r="DY60" s="1028"/>
      <c r="DZ60" s="1029"/>
      <c r="EA60" s="212"/>
    </row>
    <row r="61" spans="1:131" ht="26.25" customHeight="1" thickBot="1" x14ac:dyDescent="0.25">
      <c r="A61" s="221">
        <v>34</v>
      </c>
      <c r="B61" s="1065"/>
      <c r="C61" s="1066"/>
      <c r="D61" s="1066"/>
      <c r="E61" s="1066"/>
      <c r="F61" s="1066"/>
      <c r="G61" s="1066"/>
      <c r="H61" s="1066"/>
      <c r="I61" s="1066"/>
      <c r="J61" s="1066"/>
      <c r="K61" s="1066"/>
      <c r="L61" s="1066"/>
      <c r="M61" s="1066"/>
      <c r="N61" s="1066"/>
      <c r="O61" s="1066"/>
      <c r="P61" s="1067"/>
      <c r="Q61" s="1068"/>
      <c r="R61" s="1060"/>
      <c r="S61" s="1060"/>
      <c r="T61" s="1060"/>
      <c r="U61" s="1060"/>
      <c r="V61" s="1060"/>
      <c r="W61" s="1060"/>
      <c r="X61" s="1060"/>
      <c r="Y61" s="1060"/>
      <c r="Z61" s="1060"/>
      <c r="AA61" s="1060"/>
      <c r="AB61" s="1060"/>
      <c r="AC61" s="1060"/>
      <c r="AD61" s="1060"/>
      <c r="AE61" s="1069"/>
      <c r="AF61" s="1070"/>
      <c r="AG61" s="1071"/>
      <c r="AH61" s="1071"/>
      <c r="AI61" s="1071"/>
      <c r="AJ61" s="1072"/>
      <c r="AK61" s="1059"/>
      <c r="AL61" s="1060"/>
      <c r="AM61" s="1060"/>
      <c r="AN61" s="1060"/>
      <c r="AO61" s="1060"/>
      <c r="AP61" s="1060"/>
      <c r="AQ61" s="1060"/>
      <c r="AR61" s="1060"/>
      <c r="AS61" s="1060"/>
      <c r="AT61" s="1060"/>
      <c r="AU61" s="1060"/>
      <c r="AV61" s="1060"/>
      <c r="AW61" s="1060"/>
      <c r="AX61" s="1060"/>
      <c r="AY61" s="1060"/>
      <c r="AZ61" s="1061"/>
      <c r="BA61" s="1061"/>
      <c r="BB61" s="1061"/>
      <c r="BC61" s="1061"/>
      <c r="BD61" s="1061"/>
      <c r="BE61" s="1007"/>
      <c r="BF61" s="1007"/>
      <c r="BG61" s="1007"/>
      <c r="BH61" s="1007"/>
      <c r="BI61" s="1008"/>
      <c r="BJ61" s="214"/>
      <c r="BK61" s="214"/>
      <c r="BL61" s="214"/>
      <c r="BM61" s="214"/>
      <c r="BN61" s="214"/>
      <c r="BO61" s="224"/>
      <c r="BP61" s="224"/>
      <c r="BQ61" s="221">
        <v>55</v>
      </c>
      <c r="BR61" s="222"/>
      <c r="BS61" s="1027"/>
      <c r="BT61" s="1028"/>
      <c r="BU61" s="1028"/>
      <c r="BV61" s="1028"/>
      <c r="BW61" s="1028"/>
      <c r="BX61" s="1028"/>
      <c r="BY61" s="1028"/>
      <c r="BZ61" s="1028"/>
      <c r="CA61" s="1028"/>
      <c r="CB61" s="1028"/>
      <c r="CC61" s="1028"/>
      <c r="CD61" s="1028"/>
      <c r="CE61" s="1028"/>
      <c r="CF61" s="1028"/>
      <c r="CG61" s="1049"/>
      <c r="CH61" s="1024"/>
      <c r="CI61" s="1025"/>
      <c r="CJ61" s="1025"/>
      <c r="CK61" s="1025"/>
      <c r="CL61" s="1026"/>
      <c r="CM61" s="1024"/>
      <c r="CN61" s="1025"/>
      <c r="CO61" s="1025"/>
      <c r="CP61" s="1025"/>
      <c r="CQ61" s="1026"/>
      <c r="CR61" s="1024"/>
      <c r="CS61" s="1025"/>
      <c r="CT61" s="1025"/>
      <c r="CU61" s="1025"/>
      <c r="CV61" s="1026"/>
      <c r="CW61" s="1024"/>
      <c r="CX61" s="1025"/>
      <c r="CY61" s="1025"/>
      <c r="CZ61" s="1025"/>
      <c r="DA61" s="1026"/>
      <c r="DB61" s="1024"/>
      <c r="DC61" s="1025"/>
      <c r="DD61" s="1025"/>
      <c r="DE61" s="1025"/>
      <c r="DF61" s="1026"/>
      <c r="DG61" s="1024"/>
      <c r="DH61" s="1025"/>
      <c r="DI61" s="1025"/>
      <c r="DJ61" s="1025"/>
      <c r="DK61" s="1026"/>
      <c r="DL61" s="1024"/>
      <c r="DM61" s="1025"/>
      <c r="DN61" s="1025"/>
      <c r="DO61" s="1025"/>
      <c r="DP61" s="1026"/>
      <c r="DQ61" s="1024"/>
      <c r="DR61" s="1025"/>
      <c r="DS61" s="1025"/>
      <c r="DT61" s="1025"/>
      <c r="DU61" s="1026"/>
      <c r="DV61" s="1027"/>
      <c r="DW61" s="1028"/>
      <c r="DX61" s="1028"/>
      <c r="DY61" s="1028"/>
      <c r="DZ61" s="1029"/>
      <c r="EA61" s="212"/>
    </row>
    <row r="62" spans="1:131" ht="26.25" customHeight="1" x14ac:dyDescent="0.2">
      <c r="A62" s="221">
        <v>35</v>
      </c>
      <c r="B62" s="1065"/>
      <c r="C62" s="1066"/>
      <c r="D62" s="1066"/>
      <c r="E62" s="1066"/>
      <c r="F62" s="1066"/>
      <c r="G62" s="1066"/>
      <c r="H62" s="1066"/>
      <c r="I62" s="1066"/>
      <c r="J62" s="1066"/>
      <c r="K62" s="1066"/>
      <c r="L62" s="1066"/>
      <c r="M62" s="1066"/>
      <c r="N62" s="1066"/>
      <c r="O62" s="1066"/>
      <c r="P62" s="1067"/>
      <c r="Q62" s="1068"/>
      <c r="R62" s="1060"/>
      <c r="S62" s="1060"/>
      <c r="T62" s="1060"/>
      <c r="U62" s="1060"/>
      <c r="V62" s="1060"/>
      <c r="W62" s="1060"/>
      <c r="X62" s="1060"/>
      <c r="Y62" s="1060"/>
      <c r="Z62" s="1060"/>
      <c r="AA62" s="1060"/>
      <c r="AB62" s="1060"/>
      <c r="AC62" s="1060"/>
      <c r="AD62" s="1060"/>
      <c r="AE62" s="1069"/>
      <c r="AF62" s="1070"/>
      <c r="AG62" s="1071"/>
      <c r="AH62" s="1071"/>
      <c r="AI62" s="1071"/>
      <c r="AJ62" s="1072"/>
      <c r="AK62" s="1059"/>
      <c r="AL62" s="1060"/>
      <c r="AM62" s="1060"/>
      <c r="AN62" s="1060"/>
      <c r="AO62" s="1060"/>
      <c r="AP62" s="1060"/>
      <c r="AQ62" s="1060"/>
      <c r="AR62" s="1060"/>
      <c r="AS62" s="1060"/>
      <c r="AT62" s="1060"/>
      <c r="AU62" s="1060"/>
      <c r="AV62" s="1060"/>
      <c r="AW62" s="1060"/>
      <c r="AX62" s="1060"/>
      <c r="AY62" s="1060"/>
      <c r="AZ62" s="1061"/>
      <c r="BA62" s="1061"/>
      <c r="BB62" s="1061"/>
      <c r="BC62" s="1061"/>
      <c r="BD62" s="1061"/>
      <c r="BE62" s="1007"/>
      <c r="BF62" s="1007"/>
      <c r="BG62" s="1007"/>
      <c r="BH62" s="1007"/>
      <c r="BI62" s="1008"/>
      <c r="BJ62" s="1062" t="s">
        <v>397</v>
      </c>
      <c r="BK62" s="1063"/>
      <c r="BL62" s="1063"/>
      <c r="BM62" s="1063"/>
      <c r="BN62" s="1064"/>
      <c r="BO62" s="224"/>
      <c r="BP62" s="224"/>
      <c r="BQ62" s="221">
        <v>56</v>
      </c>
      <c r="BR62" s="222"/>
      <c r="BS62" s="1027"/>
      <c r="BT62" s="1028"/>
      <c r="BU62" s="1028"/>
      <c r="BV62" s="1028"/>
      <c r="BW62" s="1028"/>
      <c r="BX62" s="1028"/>
      <c r="BY62" s="1028"/>
      <c r="BZ62" s="1028"/>
      <c r="CA62" s="1028"/>
      <c r="CB62" s="1028"/>
      <c r="CC62" s="1028"/>
      <c r="CD62" s="1028"/>
      <c r="CE62" s="1028"/>
      <c r="CF62" s="1028"/>
      <c r="CG62" s="1049"/>
      <c r="CH62" s="1024"/>
      <c r="CI62" s="1025"/>
      <c r="CJ62" s="1025"/>
      <c r="CK62" s="1025"/>
      <c r="CL62" s="1026"/>
      <c r="CM62" s="1024"/>
      <c r="CN62" s="1025"/>
      <c r="CO62" s="1025"/>
      <c r="CP62" s="1025"/>
      <c r="CQ62" s="1026"/>
      <c r="CR62" s="1024"/>
      <c r="CS62" s="1025"/>
      <c r="CT62" s="1025"/>
      <c r="CU62" s="1025"/>
      <c r="CV62" s="1026"/>
      <c r="CW62" s="1024"/>
      <c r="CX62" s="1025"/>
      <c r="CY62" s="1025"/>
      <c r="CZ62" s="1025"/>
      <c r="DA62" s="1026"/>
      <c r="DB62" s="1024"/>
      <c r="DC62" s="1025"/>
      <c r="DD62" s="1025"/>
      <c r="DE62" s="1025"/>
      <c r="DF62" s="1026"/>
      <c r="DG62" s="1024"/>
      <c r="DH62" s="1025"/>
      <c r="DI62" s="1025"/>
      <c r="DJ62" s="1025"/>
      <c r="DK62" s="1026"/>
      <c r="DL62" s="1024"/>
      <c r="DM62" s="1025"/>
      <c r="DN62" s="1025"/>
      <c r="DO62" s="1025"/>
      <c r="DP62" s="1026"/>
      <c r="DQ62" s="1024"/>
      <c r="DR62" s="1025"/>
      <c r="DS62" s="1025"/>
      <c r="DT62" s="1025"/>
      <c r="DU62" s="1026"/>
      <c r="DV62" s="1027"/>
      <c r="DW62" s="1028"/>
      <c r="DX62" s="1028"/>
      <c r="DY62" s="1028"/>
      <c r="DZ62" s="1029"/>
      <c r="EA62" s="212"/>
    </row>
    <row r="63" spans="1:131" ht="26.25" customHeight="1" thickBot="1" x14ac:dyDescent="0.25">
      <c r="A63" s="223" t="s">
        <v>378</v>
      </c>
      <c r="B63" s="972" t="s">
        <v>398</v>
      </c>
      <c r="C63" s="973"/>
      <c r="D63" s="973"/>
      <c r="E63" s="973"/>
      <c r="F63" s="973"/>
      <c r="G63" s="973"/>
      <c r="H63" s="973"/>
      <c r="I63" s="973"/>
      <c r="J63" s="973"/>
      <c r="K63" s="973"/>
      <c r="L63" s="973"/>
      <c r="M63" s="973"/>
      <c r="N63" s="973"/>
      <c r="O63" s="973"/>
      <c r="P63" s="983"/>
      <c r="Q63" s="997"/>
      <c r="R63" s="998"/>
      <c r="S63" s="998"/>
      <c r="T63" s="998"/>
      <c r="U63" s="998"/>
      <c r="V63" s="998"/>
      <c r="W63" s="998"/>
      <c r="X63" s="998"/>
      <c r="Y63" s="998"/>
      <c r="Z63" s="998"/>
      <c r="AA63" s="998"/>
      <c r="AB63" s="998"/>
      <c r="AC63" s="998"/>
      <c r="AD63" s="998"/>
      <c r="AE63" s="1055"/>
      <c r="AF63" s="1056">
        <v>866</v>
      </c>
      <c r="AG63" s="994"/>
      <c r="AH63" s="994"/>
      <c r="AI63" s="994"/>
      <c r="AJ63" s="1057"/>
      <c r="AK63" s="1058"/>
      <c r="AL63" s="998"/>
      <c r="AM63" s="998"/>
      <c r="AN63" s="998"/>
      <c r="AO63" s="998"/>
      <c r="AP63" s="994">
        <f>SUM(AP28:AT33)</f>
        <v>3148</v>
      </c>
      <c r="AQ63" s="994"/>
      <c r="AR63" s="994"/>
      <c r="AS63" s="994"/>
      <c r="AT63" s="994"/>
      <c r="AU63" s="994">
        <f>SUM(AU28:AY33)</f>
        <v>1896</v>
      </c>
      <c r="AV63" s="994"/>
      <c r="AW63" s="994"/>
      <c r="AX63" s="994"/>
      <c r="AY63" s="994"/>
      <c r="AZ63" s="1052"/>
      <c r="BA63" s="1052"/>
      <c r="BB63" s="1052"/>
      <c r="BC63" s="1052"/>
      <c r="BD63" s="1052"/>
      <c r="BE63" s="995"/>
      <c r="BF63" s="995"/>
      <c r="BG63" s="995"/>
      <c r="BH63" s="995"/>
      <c r="BI63" s="996"/>
      <c r="BJ63" s="1053" t="s">
        <v>122</v>
      </c>
      <c r="BK63" s="988"/>
      <c r="BL63" s="988"/>
      <c r="BM63" s="988"/>
      <c r="BN63" s="1054"/>
      <c r="BO63" s="224"/>
      <c r="BP63" s="224"/>
      <c r="BQ63" s="221">
        <v>57</v>
      </c>
      <c r="BR63" s="222"/>
      <c r="BS63" s="1027"/>
      <c r="BT63" s="1028"/>
      <c r="BU63" s="1028"/>
      <c r="BV63" s="1028"/>
      <c r="BW63" s="1028"/>
      <c r="BX63" s="1028"/>
      <c r="BY63" s="1028"/>
      <c r="BZ63" s="1028"/>
      <c r="CA63" s="1028"/>
      <c r="CB63" s="1028"/>
      <c r="CC63" s="1028"/>
      <c r="CD63" s="1028"/>
      <c r="CE63" s="1028"/>
      <c r="CF63" s="1028"/>
      <c r="CG63" s="1049"/>
      <c r="CH63" s="1024"/>
      <c r="CI63" s="1025"/>
      <c r="CJ63" s="1025"/>
      <c r="CK63" s="1025"/>
      <c r="CL63" s="1026"/>
      <c r="CM63" s="1024"/>
      <c r="CN63" s="1025"/>
      <c r="CO63" s="1025"/>
      <c r="CP63" s="1025"/>
      <c r="CQ63" s="1026"/>
      <c r="CR63" s="1024"/>
      <c r="CS63" s="1025"/>
      <c r="CT63" s="1025"/>
      <c r="CU63" s="1025"/>
      <c r="CV63" s="1026"/>
      <c r="CW63" s="1024"/>
      <c r="CX63" s="1025"/>
      <c r="CY63" s="1025"/>
      <c r="CZ63" s="1025"/>
      <c r="DA63" s="1026"/>
      <c r="DB63" s="1024"/>
      <c r="DC63" s="1025"/>
      <c r="DD63" s="1025"/>
      <c r="DE63" s="1025"/>
      <c r="DF63" s="1026"/>
      <c r="DG63" s="1024"/>
      <c r="DH63" s="1025"/>
      <c r="DI63" s="1025"/>
      <c r="DJ63" s="1025"/>
      <c r="DK63" s="1026"/>
      <c r="DL63" s="1024"/>
      <c r="DM63" s="1025"/>
      <c r="DN63" s="1025"/>
      <c r="DO63" s="1025"/>
      <c r="DP63" s="1026"/>
      <c r="DQ63" s="1024"/>
      <c r="DR63" s="1025"/>
      <c r="DS63" s="1025"/>
      <c r="DT63" s="1025"/>
      <c r="DU63" s="1026"/>
      <c r="DV63" s="1027"/>
      <c r="DW63" s="1028"/>
      <c r="DX63" s="1028"/>
      <c r="DY63" s="1028"/>
      <c r="DZ63" s="1029"/>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1027"/>
      <c r="BT64" s="1028"/>
      <c r="BU64" s="1028"/>
      <c r="BV64" s="1028"/>
      <c r="BW64" s="1028"/>
      <c r="BX64" s="1028"/>
      <c r="BY64" s="1028"/>
      <c r="BZ64" s="1028"/>
      <c r="CA64" s="1028"/>
      <c r="CB64" s="1028"/>
      <c r="CC64" s="1028"/>
      <c r="CD64" s="1028"/>
      <c r="CE64" s="1028"/>
      <c r="CF64" s="1028"/>
      <c r="CG64" s="1049"/>
      <c r="CH64" s="1024"/>
      <c r="CI64" s="1025"/>
      <c r="CJ64" s="1025"/>
      <c r="CK64" s="1025"/>
      <c r="CL64" s="1026"/>
      <c r="CM64" s="1024"/>
      <c r="CN64" s="1025"/>
      <c r="CO64" s="1025"/>
      <c r="CP64" s="1025"/>
      <c r="CQ64" s="1026"/>
      <c r="CR64" s="1024"/>
      <c r="CS64" s="1025"/>
      <c r="CT64" s="1025"/>
      <c r="CU64" s="1025"/>
      <c r="CV64" s="1026"/>
      <c r="CW64" s="1024"/>
      <c r="CX64" s="1025"/>
      <c r="CY64" s="1025"/>
      <c r="CZ64" s="1025"/>
      <c r="DA64" s="1026"/>
      <c r="DB64" s="1024"/>
      <c r="DC64" s="1025"/>
      <c r="DD64" s="1025"/>
      <c r="DE64" s="1025"/>
      <c r="DF64" s="1026"/>
      <c r="DG64" s="1024"/>
      <c r="DH64" s="1025"/>
      <c r="DI64" s="1025"/>
      <c r="DJ64" s="1025"/>
      <c r="DK64" s="1026"/>
      <c r="DL64" s="1024"/>
      <c r="DM64" s="1025"/>
      <c r="DN64" s="1025"/>
      <c r="DO64" s="1025"/>
      <c r="DP64" s="1026"/>
      <c r="DQ64" s="1024"/>
      <c r="DR64" s="1025"/>
      <c r="DS64" s="1025"/>
      <c r="DT64" s="1025"/>
      <c r="DU64" s="1026"/>
      <c r="DV64" s="1027"/>
      <c r="DW64" s="1028"/>
      <c r="DX64" s="1028"/>
      <c r="DY64" s="1028"/>
      <c r="DZ64" s="1029"/>
      <c r="EA64" s="212"/>
    </row>
    <row r="65" spans="1:131" ht="26.25" customHeight="1" thickBot="1" x14ac:dyDescent="0.25">
      <c r="A65" s="214" t="s">
        <v>399</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1027"/>
      <c r="BT65" s="1028"/>
      <c r="BU65" s="1028"/>
      <c r="BV65" s="1028"/>
      <c r="BW65" s="1028"/>
      <c r="BX65" s="1028"/>
      <c r="BY65" s="1028"/>
      <c r="BZ65" s="1028"/>
      <c r="CA65" s="1028"/>
      <c r="CB65" s="1028"/>
      <c r="CC65" s="1028"/>
      <c r="CD65" s="1028"/>
      <c r="CE65" s="1028"/>
      <c r="CF65" s="1028"/>
      <c r="CG65" s="1049"/>
      <c r="CH65" s="1024"/>
      <c r="CI65" s="1025"/>
      <c r="CJ65" s="1025"/>
      <c r="CK65" s="1025"/>
      <c r="CL65" s="1026"/>
      <c r="CM65" s="1024"/>
      <c r="CN65" s="1025"/>
      <c r="CO65" s="1025"/>
      <c r="CP65" s="1025"/>
      <c r="CQ65" s="1026"/>
      <c r="CR65" s="1024"/>
      <c r="CS65" s="1025"/>
      <c r="CT65" s="1025"/>
      <c r="CU65" s="1025"/>
      <c r="CV65" s="1026"/>
      <c r="CW65" s="1024"/>
      <c r="CX65" s="1025"/>
      <c r="CY65" s="1025"/>
      <c r="CZ65" s="1025"/>
      <c r="DA65" s="1026"/>
      <c r="DB65" s="1024"/>
      <c r="DC65" s="1025"/>
      <c r="DD65" s="1025"/>
      <c r="DE65" s="1025"/>
      <c r="DF65" s="1026"/>
      <c r="DG65" s="1024"/>
      <c r="DH65" s="1025"/>
      <c r="DI65" s="1025"/>
      <c r="DJ65" s="1025"/>
      <c r="DK65" s="1026"/>
      <c r="DL65" s="1024"/>
      <c r="DM65" s="1025"/>
      <c r="DN65" s="1025"/>
      <c r="DO65" s="1025"/>
      <c r="DP65" s="1026"/>
      <c r="DQ65" s="1024"/>
      <c r="DR65" s="1025"/>
      <c r="DS65" s="1025"/>
      <c r="DT65" s="1025"/>
      <c r="DU65" s="1026"/>
      <c r="DV65" s="1027"/>
      <c r="DW65" s="1028"/>
      <c r="DX65" s="1028"/>
      <c r="DY65" s="1028"/>
      <c r="DZ65" s="1029"/>
      <c r="EA65" s="212"/>
    </row>
    <row r="66" spans="1:131" ht="26.25" customHeight="1" x14ac:dyDescent="0.2">
      <c r="A66" s="1030" t="s">
        <v>400</v>
      </c>
      <c r="B66" s="1031"/>
      <c r="C66" s="1031"/>
      <c r="D66" s="1031"/>
      <c r="E66" s="1031"/>
      <c r="F66" s="1031"/>
      <c r="G66" s="1031"/>
      <c r="H66" s="1031"/>
      <c r="I66" s="1031"/>
      <c r="J66" s="1031"/>
      <c r="K66" s="1031"/>
      <c r="L66" s="1031"/>
      <c r="M66" s="1031"/>
      <c r="N66" s="1031"/>
      <c r="O66" s="1031"/>
      <c r="P66" s="1032"/>
      <c r="Q66" s="1036" t="s">
        <v>382</v>
      </c>
      <c r="R66" s="1037"/>
      <c r="S66" s="1037"/>
      <c r="T66" s="1037"/>
      <c r="U66" s="1038"/>
      <c r="V66" s="1036" t="s">
        <v>383</v>
      </c>
      <c r="W66" s="1037"/>
      <c r="X66" s="1037"/>
      <c r="Y66" s="1037"/>
      <c r="Z66" s="1038"/>
      <c r="AA66" s="1036" t="s">
        <v>384</v>
      </c>
      <c r="AB66" s="1037"/>
      <c r="AC66" s="1037"/>
      <c r="AD66" s="1037"/>
      <c r="AE66" s="1038"/>
      <c r="AF66" s="1042" t="s">
        <v>385</v>
      </c>
      <c r="AG66" s="1043"/>
      <c r="AH66" s="1043"/>
      <c r="AI66" s="1043"/>
      <c r="AJ66" s="1044"/>
      <c r="AK66" s="1036" t="s">
        <v>386</v>
      </c>
      <c r="AL66" s="1031"/>
      <c r="AM66" s="1031"/>
      <c r="AN66" s="1031"/>
      <c r="AO66" s="1032"/>
      <c r="AP66" s="1036" t="s">
        <v>387</v>
      </c>
      <c r="AQ66" s="1037"/>
      <c r="AR66" s="1037"/>
      <c r="AS66" s="1037"/>
      <c r="AT66" s="1038"/>
      <c r="AU66" s="1036" t="s">
        <v>401</v>
      </c>
      <c r="AV66" s="1037"/>
      <c r="AW66" s="1037"/>
      <c r="AX66" s="1037"/>
      <c r="AY66" s="1038"/>
      <c r="AZ66" s="1036" t="s">
        <v>365</v>
      </c>
      <c r="BA66" s="1037"/>
      <c r="BB66" s="1037"/>
      <c r="BC66" s="1037"/>
      <c r="BD66" s="1050"/>
      <c r="BE66" s="224"/>
      <c r="BF66" s="224"/>
      <c r="BG66" s="224"/>
      <c r="BH66" s="224"/>
      <c r="BI66" s="224"/>
      <c r="BJ66" s="224"/>
      <c r="BK66" s="224"/>
      <c r="BL66" s="224"/>
      <c r="BM66" s="224"/>
      <c r="BN66" s="224"/>
      <c r="BO66" s="224"/>
      <c r="BP66" s="224"/>
      <c r="BQ66" s="221">
        <v>60</v>
      </c>
      <c r="BR66" s="226"/>
      <c r="BS66" s="980"/>
      <c r="BT66" s="981"/>
      <c r="BU66" s="981"/>
      <c r="BV66" s="981"/>
      <c r="BW66" s="981"/>
      <c r="BX66" s="981"/>
      <c r="BY66" s="981"/>
      <c r="BZ66" s="981"/>
      <c r="CA66" s="981"/>
      <c r="CB66" s="981"/>
      <c r="CC66" s="981"/>
      <c r="CD66" s="981"/>
      <c r="CE66" s="981"/>
      <c r="CF66" s="981"/>
      <c r="CG66" s="990"/>
      <c r="CH66" s="991"/>
      <c r="CI66" s="992"/>
      <c r="CJ66" s="992"/>
      <c r="CK66" s="992"/>
      <c r="CL66" s="993"/>
      <c r="CM66" s="991"/>
      <c r="CN66" s="992"/>
      <c r="CO66" s="992"/>
      <c r="CP66" s="992"/>
      <c r="CQ66" s="993"/>
      <c r="CR66" s="991"/>
      <c r="CS66" s="992"/>
      <c r="CT66" s="992"/>
      <c r="CU66" s="992"/>
      <c r="CV66" s="993"/>
      <c r="CW66" s="991"/>
      <c r="CX66" s="992"/>
      <c r="CY66" s="992"/>
      <c r="CZ66" s="992"/>
      <c r="DA66" s="993"/>
      <c r="DB66" s="991"/>
      <c r="DC66" s="992"/>
      <c r="DD66" s="992"/>
      <c r="DE66" s="992"/>
      <c r="DF66" s="993"/>
      <c r="DG66" s="991"/>
      <c r="DH66" s="992"/>
      <c r="DI66" s="992"/>
      <c r="DJ66" s="992"/>
      <c r="DK66" s="993"/>
      <c r="DL66" s="991"/>
      <c r="DM66" s="992"/>
      <c r="DN66" s="992"/>
      <c r="DO66" s="992"/>
      <c r="DP66" s="993"/>
      <c r="DQ66" s="991"/>
      <c r="DR66" s="992"/>
      <c r="DS66" s="992"/>
      <c r="DT66" s="992"/>
      <c r="DU66" s="993"/>
      <c r="DV66" s="980"/>
      <c r="DW66" s="981"/>
      <c r="DX66" s="981"/>
      <c r="DY66" s="981"/>
      <c r="DZ66" s="982"/>
      <c r="EA66" s="212"/>
    </row>
    <row r="67" spans="1:131" ht="26.25" customHeight="1" thickBot="1" x14ac:dyDescent="0.25">
      <c r="A67" s="1033"/>
      <c r="B67" s="1034"/>
      <c r="C67" s="1034"/>
      <c r="D67" s="1034"/>
      <c r="E67" s="1034"/>
      <c r="F67" s="1034"/>
      <c r="G67" s="1034"/>
      <c r="H67" s="1034"/>
      <c r="I67" s="1034"/>
      <c r="J67" s="1034"/>
      <c r="K67" s="1034"/>
      <c r="L67" s="1034"/>
      <c r="M67" s="1034"/>
      <c r="N67" s="1034"/>
      <c r="O67" s="1034"/>
      <c r="P67" s="1035"/>
      <c r="Q67" s="1039"/>
      <c r="R67" s="1040"/>
      <c r="S67" s="1040"/>
      <c r="T67" s="1040"/>
      <c r="U67" s="1041"/>
      <c r="V67" s="1039"/>
      <c r="W67" s="1040"/>
      <c r="X67" s="1040"/>
      <c r="Y67" s="1040"/>
      <c r="Z67" s="1041"/>
      <c r="AA67" s="1039"/>
      <c r="AB67" s="1040"/>
      <c r="AC67" s="1040"/>
      <c r="AD67" s="1040"/>
      <c r="AE67" s="1041"/>
      <c r="AF67" s="1045"/>
      <c r="AG67" s="1046"/>
      <c r="AH67" s="1046"/>
      <c r="AI67" s="1046"/>
      <c r="AJ67" s="1047"/>
      <c r="AK67" s="1048"/>
      <c r="AL67" s="1034"/>
      <c r="AM67" s="1034"/>
      <c r="AN67" s="1034"/>
      <c r="AO67" s="1035"/>
      <c r="AP67" s="1039"/>
      <c r="AQ67" s="1040"/>
      <c r="AR67" s="1040"/>
      <c r="AS67" s="1040"/>
      <c r="AT67" s="1041"/>
      <c r="AU67" s="1039"/>
      <c r="AV67" s="1040"/>
      <c r="AW67" s="1040"/>
      <c r="AX67" s="1040"/>
      <c r="AY67" s="1041"/>
      <c r="AZ67" s="1039"/>
      <c r="BA67" s="1040"/>
      <c r="BB67" s="1040"/>
      <c r="BC67" s="1040"/>
      <c r="BD67" s="1051"/>
      <c r="BE67" s="224"/>
      <c r="BF67" s="224"/>
      <c r="BG67" s="224"/>
      <c r="BH67" s="224"/>
      <c r="BI67" s="224"/>
      <c r="BJ67" s="224"/>
      <c r="BK67" s="224"/>
      <c r="BL67" s="224"/>
      <c r="BM67" s="224"/>
      <c r="BN67" s="224"/>
      <c r="BO67" s="224"/>
      <c r="BP67" s="224"/>
      <c r="BQ67" s="221">
        <v>61</v>
      </c>
      <c r="BR67" s="226"/>
      <c r="BS67" s="980"/>
      <c r="BT67" s="981"/>
      <c r="BU67" s="981"/>
      <c r="BV67" s="981"/>
      <c r="BW67" s="981"/>
      <c r="BX67" s="981"/>
      <c r="BY67" s="981"/>
      <c r="BZ67" s="981"/>
      <c r="CA67" s="981"/>
      <c r="CB67" s="981"/>
      <c r="CC67" s="981"/>
      <c r="CD67" s="981"/>
      <c r="CE67" s="981"/>
      <c r="CF67" s="981"/>
      <c r="CG67" s="990"/>
      <c r="CH67" s="991"/>
      <c r="CI67" s="992"/>
      <c r="CJ67" s="992"/>
      <c r="CK67" s="992"/>
      <c r="CL67" s="993"/>
      <c r="CM67" s="991"/>
      <c r="CN67" s="992"/>
      <c r="CO67" s="992"/>
      <c r="CP67" s="992"/>
      <c r="CQ67" s="993"/>
      <c r="CR67" s="991"/>
      <c r="CS67" s="992"/>
      <c r="CT67" s="992"/>
      <c r="CU67" s="992"/>
      <c r="CV67" s="993"/>
      <c r="CW67" s="991"/>
      <c r="CX67" s="992"/>
      <c r="CY67" s="992"/>
      <c r="CZ67" s="992"/>
      <c r="DA67" s="993"/>
      <c r="DB67" s="991"/>
      <c r="DC67" s="992"/>
      <c r="DD67" s="992"/>
      <c r="DE67" s="992"/>
      <c r="DF67" s="993"/>
      <c r="DG67" s="991"/>
      <c r="DH67" s="992"/>
      <c r="DI67" s="992"/>
      <c r="DJ67" s="992"/>
      <c r="DK67" s="993"/>
      <c r="DL67" s="991"/>
      <c r="DM67" s="992"/>
      <c r="DN67" s="992"/>
      <c r="DO67" s="992"/>
      <c r="DP67" s="993"/>
      <c r="DQ67" s="991"/>
      <c r="DR67" s="992"/>
      <c r="DS67" s="992"/>
      <c r="DT67" s="992"/>
      <c r="DU67" s="993"/>
      <c r="DV67" s="980"/>
      <c r="DW67" s="981"/>
      <c r="DX67" s="981"/>
      <c r="DY67" s="981"/>
      <c r="DZ67" s="982"/>
      <c r="EA67" s="212"/>
    </row>
    <row r="68" spans="1:131" ht="26.25" customHeight="1" thickTop="1" x14ac:dyDescent="0.2">
      <c r="A68" s="219">
        <v>1</v>
      </c>
      <c r="B68" s="1020" t="s">
        <v>555</v>
      </c>
      <c r="C68" s="1021"/>
      <c r="D68" s="1021"/>
      <c r="E68" s="1021"/>
      <c r="F68" s="1021"/>
      <c r="G68" s="1021"/>
      <c r="H68" s="1021"/>
      <c r="I68" s="1021"/>
      <c r="J68" s="1021"/>
      <c r="K68" s="1021"/>
      <c r="L68" s="1021"/>
      <c r="M68" s="1021"/>
      <c r="N68" s="1021"/>
      <c r="O68" s="1021"/>
      <c r="P68" s="1022"/>
      <c r="Q68" s="1023">
        <v>1895</v>
      </c>
      <c r="R68" s="1017"/>
      <c r="S68" s="1017"/>
      <c r="T68" s="1017"/>
      <c r="U68" s="1017"/>
      <c r="V68" s="1017">
        <v>1887</v>
      </c>
      <c r="W68" s="1017"/>
      <c r="X68" s="1017"/>
      <c r="Y68" s="1017"/>
      <c r="Z68" s="1017"/>
      <c r="AA68" s="1017">
        <v>9</v>
      </c>
      <c r="AB68" s="1017"/>
      <c r="AC68" s="1017"/>
      <c r="AD68" s="1017"/>
      <c r="AE68" s="1017"/>
      <c r="AF68" s="1017">
        <v>9</v>
      </c>
      <c r="AG68" s="1017"/>
      <c r="AH68" s="1017"/>
      <c r="AI68" s="1017"/>
      <c r="AJ68" s="1017"/>
      <c r="AK68" s="1017">
        <v>24</v>
      </c>
      <c r="AL68" s="1017"/>
      <c r="AM68" s="1017"/>
      <c r="AN68" s="1017"/>
      <c r="AO68" s="1017"/>
      <c r="AP68" s="1017" t="s">
        <v>560</v>
      </c>
      <c r="AQ68" s="1017"/>
      <c r="AR68" s="1017"/>
      <c r="AS68" s="1017"/>
      <c r="AT68" s="1017"/>
      <c r="AU68" s="1017" t="s">
        <v>560</v>
      </c>
      <c r="AV68" s="1017"/>
      <c r="AW68" s="1017"/>
      <c r="AX68" s="1017"/>
      <c r="AY68" s="1017"/>
      <c r="AZ68" s="1018"/>
      <c r="BA68" s="1018"/>
      <c r="BB68" s="1018"/>
      <c r="BC68" s="1018"/>
      <c r="BD68" s="1019"/>
      <c r="BE68" s="224"/>
      <c r="BF68" s="224"/>
      <c r="BG68" s="224"/>
      <c r="BH68" s="224"/>
      <c r="BI68" s="224"/>
      <c r="BJ68" s="224"/>
      <c r="BK68" s="224"/>
      <c r="BL68" s="224"/>
      <c r="BM68" s="224"/>
      <c r="BN68" s="224"/>
      <c r="BO68" s="224"/>
      <c r="BP68" s="224"/>
      <c r="BQ68" s="221">
        <v>62</v>
      </c>
      <c r="BR68" s="226"/>
      <c r="BS68" s="980"/>
      <c r="BT68" s="981"/>
      <c r="BU68" s="981"/>
      <c r="BV68" s="981"/>
      <c r="BW68" s="981"/>
      <c r="BX68" s="981"/>
      <c r="BY68" s="981"/>
      <c r="BZ68" s="981"/>
      <c r="CA68" s="981"/>
      <c r="CB68" s="981"/>
      <c r="CC68" s="981"/>
      <c r="CD68" s="981"/>
      <c r="CE68" s="981"/>
      <c r="CF68" s="981"/>
      <c r="CG68" s="990"/>
      <c r="CH68" s="991"/>
      <c r="CI68" s="992"/>
      <c r="CJ68" s="992"/>
      <c r="CK68" s="992"/>
      <c r="CL68" s="993"/>
      <c r="CM68" s="991"/>
      <c r="CN68" s="992"/>
      <c r="CO68" s="992"/>
      <c r="CP68" s="992"/>
      <c r="CQ68" s="993"/>
      <c r="CR68" s="991"/>
      <c r="CS68" s="992"/>
      <c r="CT68" s="992"/>
      <c r="CU68" s="992"/>
      <c r="CV68" s="993"/>
      <c r="CW68" s="991"/>
      <c r="CX68" s="992"/>
      <c r="CY68" s="992"/>
      <c r="CZ68" s="992"/>
      <c r="DA68" s="993"/>
      <c r="DB68" s="991"/>
      <c r="DC68" s="992"/>
      <c r="DD68" s="992"/>
      <c r="DE68" s="992"/>
      <c r="DF68" s="993"/>
      <c r="DG68" s="991"/>
      <c r="DH68" s="992"/>
      <c r="DI68" s="992"/>
      <c r="DJ68" s="992"/>
      <c r="DK68" s="993"/>
      <c r="DL68" s="991"/>
      <c r="DM68" s="992"/>
      <c r="DN68" s="992"/>
      <c r="DO68" s="992"/>
      <c r="DP68" s="993"/>
      <c r="DQ68" s="991"/>
      <c r="DR68" s="992"/>
      <c r="DS68" s="992"/>
      <c r="DT68" s="992"/>
      <c r="DU68" s="993"/>
      <c r="DV68" s="980"/>
      <c r="DW68" s="981"/>
      <c r="DX68" s="981"/>
      <c r="DY68" s="981"/>
      <c r="DZ68" s="982"/>
      <c r="EA68" s="212"/>
    </row>
    <row r="69" spans="1:131" ht="26.25" customHeight="1" x14ac:dyDescent="0.2">
      <c r="A69" s="221">
        <v>2</v>
      </c>
      <c r="B69" s="1009" t="s">
        <v>556</v>
      </c>
      <c r="C69" s="1010"/>
      <c r="D69" s="1010"/>
      <c r="E69" s="1010"/>
      <c r="F69" s="1010"/>
      <c r="G69" s="1010"/>
      <c r="H69" s="1010"/>
      <c r="I69" s="1010"/>
      <c r="J69" s="1010"/>
      <c r="K69" s="1010"/>
      <c r="L69" s="1010"/>
      <c r="M69" s="1010"/>
      <c r="N69" s="1010"/>
      <c r="O69" s="1010"/>
      <c r="P69" s="1011"/>
      <c r="Q69" s="1012">
        <v>22</v>
      </c>
      <c r="R69" s="1006"/>
      <c r="S69" s="1006"/>
      <c r="T69" s="1006"/>
      <c r="U69" s="1006"/>
      <c r="V69" s="1006">
        <v>20</v>
      </c>
      <c r="W69" s="1006"/>
      <c r="X69" s="1006"/>
      <c r="Y69" s="1006"/>
      <c r="Z69" s="1006"/>
      <c r="AA69" s="1006">
        <v>2</v>
      </c>
      <c r="AB69" s="1006"/>
      <c r="AC69" s="1006"/>
      <c r="AD69" s="1006"/>
      <c r="AE69" s="1006"/>
      <c r="AF69" s="1006">
        <v>2</v>
      </c>
      <c r="AG69" s="1006"/>
      <c r="AH69" s="1006"/>
      <c r="AI69" s="1006"/>
      <c r="AJ69" s="1006"/>
      <c r="AK69" s="1006" t="s">
        <v>560</v>
      </c>
      <c r="AL69" s="1006"/>
      <c r="AM69" s="1006"/>
      <c r="AN69" s="1006"/>
      <c r="AO69" s="1006"/>
      <c r="AP69" s="1006" t="s">
        <v>560</v>
      </c>
      <c r="AQ69" s="1006"/>
      <c r="AR69" s="1006"/>
      <c r="AS69" s="1006"/>
      <c r="AT69" s="1006"/>
      <c r="AU69" s="1006" t="s">
        <v>560</v>
      </c>
      <c r="AV69" s="1006"/>
      <c r="AW69" s="1006"/>
      <c r="AX69" s="1006"/>
      <c r="AY69" s="1006"/>
      <c r="AZ69" s="1007"/>
      <c r="BA69" s="1007"/>
      <c r="BB69" s="1007"/>
      <c r="BC69" s="1007"/>
      <c r="BD69" s="1008"/>
      <c r="BE69" s="224"/>
      <c r="BF69" s="224"/>
      <c r="BG69" s="224"/>
      <c r="BH69" s="224"/>
      <c r="BI69" s="224"/>
      <c r="BJ69" s="224"/>
      <c r="BK69" s="224"/>
      <c r="BL69" s="224"/>
      <c r="BM69" s="224"/>
      <c r="BN69" s="224"/>
      <c r="BO69" s="224"/>
      <c r="BP69" s="224"/>
      <c r="BQ69" s="221">
        <v>63</v>
      </c>
      <c r="BR69" s="226"/>
      <c r="BS69" s="980"/>
      <c r="BT69" s="981"/>
      <c r="BU69" s="981"/>
      <c r="BV69" s="981"/>
      <c r="BW69" s="981"/>
      <c r="BX69" s="981"/>
      <c r="BY69" s="981"/>
      <c r="BZ69" s="981"/>
      <c r="CA69" s="981"/>
      <c r="CB69" s="981"/>
      <c r="CC69" s="981"/>
      <c r="CD69" s="981"/>
      <c r="CE69" s="981"/>
      <c r="CF69" s="981"/>
      <c r="CG69" s="990"/>
      <c r="CH69" s="991"/>
      <c r="CI69" s="992"/>
      <c r="CJ69" s="992"/>
      <c r="CK69" s="992"/>
      <c r="CL69" s="993"/>
      <c r="CM69" s="991"/>
      <c r="CN69" s="992"/>
      <c r="CO69" s="992"/>
      <c r="CP69" s="992"/>
      <c r="CQ69" s="993"/>
      <c r="CR69" s="991"/>
      <c r="CS69" s="992"/>
      <c r="CT69" s="992"/>
      <c r="CU69" s="992"/>
      <c r="CV69" s="993"/>
      <c r="CW69" s="991"/>
      <c r="CX69" s="992"/>
      <c r="CY69" s="992"/>
      <c r="CZ69" s="992"/>
      <c r="DA69" s="993"/>
      <c r="DB69" s="991"/>
      <c r="DC69" s="992"/>
      <c r="DD69" s="992"/>
      <c r="DE69" s="992"/>
      <c r="DF69" s="993"/>
      <c r="DG69" s="991"/>
      <c r="DH69" s="992"/>
      <c r="DI69" s="992"/>
      <c r="DJ69" s="992"/>
      <c r="DK69" s="993"/>
      <c r="DL69" s="991"/>
      <c r="DM69" s="992"/>
      <c r="DN69" s="992"/>
      <c r="DO69" s="992"/>
      <c r="DP69" s="993"/>
      <c r="DQ69" s="991"/>
      <c r="DR69" s="992"/>
      <c r="DS69" s="992"/>
      <c r="DT69" s="992"/>
      <c r="DU69" s="993"/>
      <c r="DV69" s="980"/>
      <c r="DW69" s="981"/>
      <c r="DX69" s="981"/>
      <c r="DY69" s="981"/>
      <c r="DZ69" s="982"/>
      <c r="EA69" s="212"/>
    </row>
    <row r="70" spans="1:131" ht="26.25" customHeight="1" x14ac:dyDescent="0.2">
      <c r="A70" s="221">
        <v>3</v>
      </c>
      <c r="B70" s="1009" t="s">
        <v>557</v>
      </c>
      <c r="C70" s="1010"/>
      <c r="D70" s="1010"/>
      <c r="E70" s="1010"/>
      <c r="F70" s="1010"/>
      <c r="G70" s="1010"/>
      <c r="H70" s="1010"/>
      <c r="I70" s="1010"/>
      <c r="J70" s="1010"/>
      <c r="K70" s="1010"/>
      <c r="L70" s="1010"/>
      <c r="M70" s="1010"/>
      <c r="N70" s="1010"/>
      <c r="O70" s="1010"/>
      <c r="P70" s="1011"/>
      <c r="Q70" s="1012">
        <v>222</v>
      </c>
      <c r="R70" s="1006"/>
      <c r="S70" s="1006"/>
      <c r="T70" s="1006"/>
      <c r="U70" s="1006"/>
      <c r="V70" s="1006">
        <v>215</v>
      </c>
      <c r="W70" s="1006"/>
      <c r="X70" s="1006"/>
      <c r="Y70" s="1006"/>
      <c r="Z70" s="1006"/>
      <c r="AA70" s="1006">
        <v>7</v>
      </c>
      <c r="AB70" s="1006"/>
      <c r="AC70" s="1006"/>
      <c r="AD70" s="1006"/>
      <c r="AE70" s="1006"/>
      <c r="AF70" s="1006">
        <v>7</v>
      </c>
      <c r="AG70" s="1006"/>
      <c r="AH70" s="1006"/>
      <c r="AI70" s="1006"/>
      <c r="AJ70" s="1006"/>
      <c r="AK70" s="1006">
        <v>6</v>
      </c>
      <c r="AL70" s="1006"/>
      <c r="AM70" s="1006"/>
      <c r="AN70" s="1006"/>
      <c r="AO70" s="1006"/>
      <c r="AP70" s="1006" t="s">
        <v>560</v>
      </c>
      <c r="AQ70" s="1006"/>
      <c r="AR70" s="1006"/>
      <c r="AS70" s="1006"/>
      <c r="AT70" s="1006"/>
      <c r="AU70" s="1006" t="s">
        <v>560</v>
      </c>
      <c r="AV70" s="1006"/>
      <c r="AW70" s="1006"/>
      <c r="AX70" s="1006"/>
      <c r="AY70" s="1006"/>
      <c r="AZ70" s="1007"/>
      <c r="BA70" s="1007"/>
      <c r="BB70" s="1007"/>
      <c r="BC70" s="1007"/>
      <c r="BD70" s="1008"/>
      <c r="BE70" s="224"/>
      <c r="BF70" s="224"/>
      <c r="BG70" s="224"/>
      <c r="BH70" s="224"/>
      <c r="BI70" s="224"/>
      <c r="BJ70" s="224"/>
      <c r="BK70" s="224"/>
      <c r="BL70" s="224"/>
      <c r="BM70" s="224"/>
      <c r="BN70" s="224"/>
      <c r="BO70" s="224"/>
      <c r="BP70" s="224"/>
      <c r="BQ70" s="221">
        <v>64</v>
      </c>
      <c r="BR70" s="226"/>
      <c r="BS70" s="980"/>
      <c r="BT70" s="981"/>
      <c r="BU70" s="981"/>
      <c r="BV70" s="981"/>
      <c r="BW70" s="981"/>
      <c r="BX70" s="981"/>
      <c r="BY70" s="981"/>
      <c r="BZ70" s="981"/>
      <c r="CA70" s="981"/>
      <c r="CB70" s="981"/>
      <c r="CC70" s="981"/>
      <c r="CD70" s="981"/>
      <c r="CE70" s="981"/>
      <c r="CF70" s="981"/>
      <c r="CG70" s="990"/>
      <c r="CH70" s="991"/>
      <c r="CI70" s="992"/>
      <c r="CJ70" s="992"/>
      <c r="CK70" s="992"/>
      <c r="CL70" s="993"/>
      <c r="CM70" s="991"/>
      <c r="CN70" s="992"/>
      <c r="CO70" s="992"/>
      <c r="CP70" s="992"/>
      <c r="CQ70" s="993"/>
      <c r="CR70" s="991"/>
      <c r="CS70" s="992"/>
      <c r="CT70" s="992"/>
      <c r="CU70" s="992"/>
      <c r="CV70" s="993"/>
      <c r="CW70" s="991"/>
      <c r="CX70" s="992"/>
      <c r="CY70" s="992"/>
      <c r="CZ70" s="992"/>
      <c r="DA70" s="993"/>
      <c r="DB70" s="991"/>
      <c r="DC70" s="992"/>
      <c r="DD70" s="992"/>
      <c r="DE70" s="992"/>
      <c r="DF70" s="993"/>
      <c r="DG70" s="991"/>
      <c r="DH70" s="992"/>
      <c r="DI70" s="992"/>
      <c r="DJ70" s="992"/>
      <c r="DK70" s="993"/>
      <c r="DL70" s="991"/>
      <c r="DM70" s="992"/>
      <c r="DN70" s="992"/>
      <c r="DO70" s="992"/>
      <c r="DP70" s="993"/>
      <c r="DQ70" s="991"/>
      <c r="DR70" s="992"/>
      <c r="DS70" s="992"/>
      <c r="DT70" s="992"/>
      <c r="DU70" s="993"/>
      <c r="DV70" s="980"/>
      <c r="DW70" s="981"/>
      <c r="DX70" s="981"/>
      <c r="DY70" s="981"/>
      <c r="DZ70" s="982"/>
      <c r="EA70" s="212"/>
    </row>
    <row r="71" spans="1:131" ht="26.25" customHeight="1" x14ac:dyDescent="0.2">
      <c r="A71" s="221">
        <v>4</v>
      </c>
      <c r="B71" s="1009" t="s">
        <v>558</v>
      </c>
      <c r="C71" s="1010"/>
      <c r="D71" s="1010"/>
      <c r="E71" s="1010"/>
      <c r="F71" s="1010"/>
      <c r="G71" s="1010"/>
      <c r="H71" s="1010"/>
      <c r="I71" s="1010"/>
      <c r="J71" s="1010"/>
      <c r="K71" s="1010"/>
      <c r="L71" s="1010"/>
      <c r="M71" s="1010"/>
      <c r="N71" s="1010"/>
      <c r="O71" s="1010"/>
      <c r="P71" s="1011"/>
      <c r="Q71" s="1012">
        <v>176722</v>
      </c>
      <c r="R71" s="1006"/>
      <c r="S71" s="1006"/>
      <c r="T71" s="1006"/>
      <c r="U71" s="1006"/>
      <c r="V71" s="1006">
        <v>170611</v>
      </c>
      <c r="W71" s="1006"/>
      <c r="X71" s="1006"/>
      <c r="Y71" s="1006"/>
      <c r="Z71" s="1006"/>
      <c r="AA71" s="1006">
        <v>6110</v>
      </c>
      <c r="AB71" s="1006"/>
      <c r="AC71" s="1006"/>
      <c r="AD71" s="1006"/>
      <c r="AE71" s="1006"/>
      <c r="AF71" s="1006">
        <v>6110</v>
      </c>
      <c r="AG71" s="1006"/>
      <c r="AH71" s="1006"/>
      <c r="AI71" s="1006"/>
      <c r="AJ71" s="1006"/>
      <c r="AK71" s="1006">
        <v>2165</v>
      </c>
      <c r="AL71" s="1006"/>
      <c r="AM71" s="1006"/>
      <c r="AN71" s="1006"/>
      <c r="AO71" s="1006"/>
      <c r="AP71" s="1006" t="s">
        <v>560</v>
      </c>
      <c r="AQ71" s="1006"/>
      <c r="AR71" s="1006"/>
      <c r="AS71" s="1006"/>
      <c r="AT71" s="1006"/>
      <c r="AU71" s="1006" t="s">
        <v>560</v>
      </c>
      <c r="AV71" s="1006"/>
      <c r="AW71" s="1006"/>
      <c r="AX71" s="1006"/>
      <c r="AY71" s="1006"/>
      <c r="AZ71" s="1007"/>
      <c r="BA71" s="1007"/>
      <c r="BB71" s="1007"/>
      <c r="BC71" s="1007"/>
      <c r="BD71" s="1008"/>
      <c r="BE71" s="224"/>
      <c r="BF71" s="224"/>
      <c r="BG71" s="224"/>
      <c r="BH71" s="224"/>
      <c r="BI71" s="224"/>
      <c r="BJ71" s="224"/>
      <c r="BK71" s="224"/>
      <c r="BL71" s="224"/>
      <c r="BM71" s="224"/>
      <c r="BN71" s="224"/>
      <c r="BO71" s="224"/>
      <c r="BP71" s="224"/>
      <c r="BQ71" s="221">
        <v>65</v>
      </c>
      <c r="BR71" s="226"/>
      <c r="BS71" s="980"/>
      <c r="BT71" s="981"/>
      <c r="BU71" s="981"/>
      <c r="BV71" s="981"/>
      <c r="BW71" s="981"/>
      <c r="BX71" s="981"/>
      <c r="BY71" s="981"/>
      <c r="BZ71" s="981"/>
      <c r="CA71" s="981"/>
      <c r="CB71" s="981"/>
      <c r="CC71" s="981"/>
      <c r="CD71" s="981"/>
      <c r="CE71" s="981"/>
      <c r="CF71" s="981"/>
      <c r="CG71" s="990"/>
      <c r="CH71" s="991"/>
      <c r="CI71" s="992"/>
      <c r="CJ71" s="992"/>
      <c r="CK71" s="992"/>
      <c r="CL71" s="993"/>
      <c r="CM71" s="991"/>
      <c r="CN71" s="992"/>
      <c r="CO71" s="992"/>
      <c r="CP71" s="992"/>
      <c r="CQ71" s="993"/>
      <c r="CR71" s="991"/>
      <c r="CS71" s="992"/>
      <c r="CT71" s="992"/>
      <c r="CU71" s="992"/>
      <c r="CV71" s="993"/>
      <c r="CW71" s="991"/>
      <c r="CX71" s="992"/>
      <c r="CY71" s="992"/>
      <c r="CZ71" s="992"/>
      <c r="DA71" s="993"/>
      <c r="DB71" s="991"/>
      <c r="DC71" s="992"/>
      <c r="DD71" s="992"/>
      <c r="DE71" s="992"/>
      <c r="DF71" s="993"/>
      <c r="DG71" s="991"/>
      <c r="DH71" s="992"/>
      <c r="DI71" s="992"/>
      <c r="DJ71" s="992"/>
      <c r="DK71" s="993"/>
      <c r="DL71" s="991"/>
      <c r="DM71" s="992"/>
      <c r="DN71" s="992"/>
      <c r="DO71" s="992"/>
      <c r="DP71" s="993"/>
      <c r="DQ71" s="991"/>
      <c r="DR71" s="992"/>
      <c r="DS71" s="992"/>
      <c r="DT71" s="992"/>
      <c r="DU71" s="993"/>
      <c r="DV71" s="980"/>
      <c r="DW71" s="981"/>
      <c r="DX71" s="981"/>
      <c r="DY71" s="981"/>
      <c r="DZ71" s="982"/>
      <c r="EA71" s="212"/>
    </row>
    <row r="72" spans="1:131" ht="26.25" customHeight="1" x14ac:dyDescent="0.2">
      <c r="A72" s="221">
        <v>5</v>
      </c>
      <c r="B72" s="1009" t="s">
        <v>559</v>
      </c>
      <c r="C72" s="1010"/>
      <c r="D72" s="1010"/>
      <c r="E72" s="1010"/>
      <c r="F72" s="1010"/>
      <c r="G72" s="1010"/>
      <c r="H72" s="1010"/>
      <c r="I72" s="1010"/>
      <c r="J72" s="1010"/>
      <c r="K72" s="1010"/>
      <c r="L72" s="1010"/>
      <c r="M72" s="1010"/>
      <c r="N72" s="1010"/>
      <c r="O72" s="1010"/>
      <c r="P72" s="1011"/>
      <c r="Q72" s="1012">
        <v>333</v>
      </c>
      <c r="R72" s="1006"/>
      <c r="S72" s="1006"/>
      <c r="T72" s="1006"/>
      <c r="U72" s="1006"/>
      <c r="V72" s="1006">
        <v>304</v>
      </c>
      <c r="W72" s="1006"/>
      <c r="X72" s="1006"/>
      <c r="Y72" s="1006"/>
      <c r="Z72" s="1006"/>
      <c r="AA72" s="1006">
        <v>29</v>
      </c>
      <c r="AB72" s="1006"/>
      <c r="AC72" s="1006"/>
      <c r="AD72" s="1006"/>
      <c r="AE72" s="1006"/>
      <c r="AF72" s="1006">
        <v>29</v>
      </c>
      <c r="AG72" s="1006"/>
      <c r="AH72" s="1006"/>
      <c r="AI72" s="1006"/>
      <c r="AJ72" s="1006"/>
      <c r="AK72" s="1006">
        <v>27</v>
      </c>
      <c r="AL72" s="1006"/>
      <c r="AM72" s="1006"/>
      <c r="AN72" s="1006"/>
      <c r="AO72" s="1006"/>
      <c r="AP72" s="1006" t="s">
        <v>560</v>
      </c>
      <c r="AQ72" s="1006"/>
      <c r="AR72" s="1006"/>
      <c r="AS72" s="1006"/>
      <c r="AT72" s="1006"/>
      <c r="AU72" s="1006" t="s">
        <v>560</v>
      </c>
      <c r="AV72" s="1006"/>
      <c r="AW72" s="1006"/>
      <c r="AX72" s="1006"/>
      <c r="AY72" s="1006"/>
      <c r="AZ72" s="1007"/>
      <c r="BA72" s="1007"/>
      <c r="BB72" s="1007"/>
      <c r="BC72" s="1007"/>
      <c r="BD72" s="1008"/>
      <c r="BE72" s="224"/>
      <c r="BF72" s="224"/>
      <c r="BG72" s="224"/>
      <c r="BH72" s="224"/>
      <c r="BI72" s="224"/>
      <c r="BJ72" s="224"/>
      <c r="BK72" s="224"/>
      <c r="BL72" s="224"/>
      <c r="BM72" s="224"/>
      <c r="BN72" s="224"/>
      <c r="BO72" s="224"/>
      <c r="BP72" s="224"/>
      <c r="BQ72" s="221">
        <v>66</v>
      </c>
      <c r="BR72" s="226"/>
      <c r="BS72" s="980"/>
      <c r="BT72" s="981"/>
      <c r="BU72" s="981"/>
      <c r="BV72" s="981"/>
      <c r="BW72" s="981"/>
      <c r="BX72" s="981"/>
      <c r="BY72" s="981"/>
      <c r="BZ72" s="981"/>
      <c r="CA72" s="981"/>
      <c r="CB72" s="981"/>
      <c r="CC72" s="981"/>
      <c r="CD72" s="981"/>
      <c r="CE72" s="981"/>
      <c r="CF72" s="981"/>
      <c r="CG72" s="990"/>
      <c r="CH72" s="991"/>
      <c r="CI72" s="992"/>
      <c r="CJ72" s="992"/>
      <c r="CK72" s="992"/>
      <c r="CL72" s="993"/>
      <c r="CM72" s="991"/>
      <c r="CN72" s="992"/>
      <c r="CO72" s="992"/>
      <c r="CP72" s="992"/>
      <c r="CQ72" s="993"/>
      <c r="CR72" s="991"/>
      <c r="CS72" s="992"/>
      <c r="CT72" s="992"/>
      <c r="CU72" s="992"/>
      <c r="CV72" s="993"/>
      <c r="CW72" s="991"/>
      <c r="CX72" s="992"/>
      <c r="CY72" s="992"/>
      <c r="CZ72" s="992"/>
      <c r="DA72" s="993"/>
      <c r="DB72" s="991"/>
      <c r="DC72" s="992"/>
      <c r="DD72" s="992"/>
      <c r="DE72" s="992"/>
      <c r="DF72" s="993"/>
      <c r="DG72" s="991"/>
      <c r="DH72" s="992"/>
      <c r="DI72" s="992"/>
      <c r="DJ72" s="992"/>
      <c r="DK72" s="993"/>
      <c r="DL72" s="991"/>
      <c r="DM72" s="992"/>
      <c r="DN72" s="992"/>
      <c r="DO72" s="992"/>
      <c r="DP72" s="993"/>
      <c r="DQ72" s="991"/>
      <c r="DR72" s="992"/>
      <c r="DS72" s="992"/>
      <c r="DT72" s="992"/>
      <c r="DU72" s="993"/>
      <c r="DV72" s="980"/>
      <c r="DW72" s="981"/>
      <c r="DX72" s="981"/>
      <c r="DY72" s="981"/>
      <c r="DZ72" s="982"/>
      <c r="EA72" s="212"/>
    </row>
    <row r="73" spans="1:131" ht="26.25" customHeight="1" x14ac:dyDescent="0.2">
      <c r="A73" s="221">
        <v>6</v>
      </c>
      <c r="B73" s="1009"/>
      <c r="C73" s="1010"/>
      <c r="D73" s="1010"/>
      <c r="E73" s="1010"/>
      <c r="F73" s="1010"/>
      <c r="G73" s="1010"/>
      <c r="H73" s="1010"/>
      <c r="I73" s="1010"/>
      <c r="J73" s="1010"/>
      <c r="K73" s="1010"/>
      <c r="L73" s="1010"/>
      <c r="M73" s="1010"/>
      <c r="N73" s="1010"/>
      <c r="O73" s="1010"/>
      <c r="P73" s="1011"/>
      <c r="Q73" s="1012"/>
      <c r="R73" s="1006"/>
      <c r="S73" s="1006"/>
      <c r="T73" s="1006"/>
      <c r="U73" s="1006"/>
      <c r="V73" s="1006"/>
      <c r="W73" s="1006"/>
      <c r="X73" s="1006"/>
      <c r="Y73" s="1006"/>
      <c r="Z73" s="1006"/>
      <c r="AA73" s="1006"/>
      <c r="AB73" s="1006"/>
      <c r="AC73" s="1006"/>
      <c r="AD73" s="1006"/>
      <c r="AE73" s="1006"/>
      <c r="AF73" s="1006"/>
      <c r="AG73" s="1006"/>
      <c r="AH73" s="1006"/>
      <c r="AI73" s="1006"/>
      <c r="AJ73" s="1006"/>
      <c r="AK73" s="1006"/>
      <c r="AL73" s="1006"/>
      <c r="AM73" s="1006"/>
      <c r="AN73" s="1006"/>
      <c r="AO73" s="1006"/>
      <c r="AP73" s="1006"/>
      <c r="AQ73" s="1006"/>
      <c r="AR73" s="1006"/>
      <c r="AS73" s="1006"/>
      <c r="AT73" s="1006"/>
      <c r="AU73" s="1006"/>
      <c r="AV73" s="1006"/>
      <c r="AW73" s="1006"/>
      <c r="AX73" s="1006"/>
      <c r="AY73" s="1006"/>
      <c r="AZ73" s="1007"/>
      <c r="BA73" s="1007"/>
      <c r="BB73" s="1007"/>
      <c r="BC73" s="1007"/>
      <c r="BD73" s="1008"/>
      <c r="BE73" s="224"/>
      <c r="BF73" s="224"/>
      <c r="BG73" s="224"/>
      <c r="BH73" s="224"/>
      <c r="BI73" s="224"/>
      <c r="BJ73" s="224"/>
      <c r="BK73" s="224"/>
      <c r="BL73" s="224"/>
      <c r="BM73" s="224"/>
      <c r="BN73" s="224"/>
      <c r="BO73" s="224"/>
      <c r="BP73" s="224"/>
      <c r="BQ73" s="221">
        <v>67</v>
      </c>
      <c r="BR73" s="226"/>
      <c r="BS73" s="980"/>
      <c r="BT73" s="981"/>
      <c r="BU73" s="981"/>
      <c r="BV73" s="981"/>
      <c r="BW73" s="981"/>
      <c r="BX73" s="981"/>
      <c r="BY73" s="981"/>
      <c r="BZ73" s="981"/>
      <c r="CA73" s="981"/>
      <c r="CB73" s="981"/>
      <c r="CC73" s="981"/>
      <c r="CD73" s="981"/>
      <c r="CE73" s="981"/>
      <c r="CF73" s="981"/>
      <c r="CG73" s="990"/>
      <c r="CH73" s="991"/>
      <c r="CI73" s="992"/>
      <c r="CJ73" s="992"/>
      <c r="CK73" s="992"/>
      <c r="CL73" s="993"/>
      <c r="CM73" s="991"/>
      <c r="CN73" s="992"/>
      <c r="CO73" s="992"/>
      <c r="CP73" s="992"/>
      <c r="CQ73" s="993"/>
      <c r="CR73" s="991"/>
      <c r="CS73" s="992"/>
      <c r="CT73" s="992"/>
      <c r="CU73" s="992"/>
      <c r="CV73" s="993"/>
      <c r="CW73" s="991"/>
      <c r="CX73" s="992"/>
      <c r="CY73" s="992"/>
      <c r="CZ73" s="992"/>
      <c r="DA73" s="993"/>
      <c r="DB73" s="991"/>
      <c r="DC73" s="992"/>
      <c r="DD73" s="992"/>
      <c r="DE73" s="992"/>
      <c r="DF73" s="993"/>
      <c r="DG73" s="991"/>
      <c r="DH73" s="992"/>
      <c r="DI73" s="992"/>
      <c r="DJ73" s="992"/>
      <c r="DK73" s="993"/>
      <c r="DL73" s="991"/>
      <c r="DM73" s="992"/>
      <c r="DN73" s="992"/>
      <c r="DO73" s="992"/>
      <c r="DP73" s="993"/>
      <c r="DQ73" s="991"/>
      <c r="DR73" s="992"/>
      <c r="DS73" s="992"/>
      <c r="DT73" s="992"/>
      <c r="DU73" s="993"/>
      <c r="DV73" s="980"/>
      <c r="DW73" s="981"/>
      <c r="DX73" s="981"/>
      <c r="DY73" s="981"/>
      <c r="DZ73" s="982"/>
      <c r="EA73" s="212"/>
    </row>
    <row r="74" spans="1:131" ht="26.25" customHeight="1" x14ac:dyDescent="0.2">
      <c r="A74" s="221">
        <v>7</v>
      </c>
      <c r="B74" s="1009"/>
      <c r="C74" s="1010"/>
      <c r="D74" s="1010"/>
      <c r="E74" s="1010"/>
      <c r="F74" s="1010"/>
      <c r="G74" s="1010"/>
      <c r="H74" s="1010"/>
      <c r="I74" s="1010"/>
      <c r="J74" s="1010"/>
      <c r="K74" s="1010"/>
      <c r="L74" s="1010"/>
      <c r="M74" s="1010"/>
      <c r="N74" s="1010"/>
      <c r="O74" s="1010"/>
      <c r="P74" s="1011"/>
      <c r="Q74" s="1012"/>
      <c r="R74" s="1006"/>
      <c r="S74" s="1006"/>
      <c r="T74" s="1006"/>
      <c r="U74" s="1006"/>
      <c r="V74" s="1006"/>
      <c r="W74" s="1006"/>
      <c r="X74" s="1006"/>
      <c r="Y74" s="1006"/>
      <c r="Z74" s="1006"/>
      <c r="AA74" s="1006"/>
      <c r="AB74" s="1006"/>
      <c r="AC74" s="1006"/>
      <c r="AD74" s="1006"/>
      <c r="AE74" s="1006"/>
      <c r="AF74" s="1006"/>
      <c r="AG74" s="1006"/>
      <c r="AH74" s="1006"/>
      <c r="AI74" s="1006"/>
      <c r="AJ74" s="1006"/>
      <c r="AK74" s="1006"/>
      <c r="AL74" s="1006"/>
      <c r="AM74" s="1006"/>
      <c r="AN74" s="1006"/>
      <c r="AO74" s="1006"/>
      <c r="AP74" s="1006"/>
      <c r="AQ74" s="1006"/>
      <c r="AR74" s="1006"/>
      <c r="AS74" s="1006"/>
      <c r="AT74" s="1006"/>
      <c r="AU74" s="1006"/>
      <c r="AV74" s="1006"/>
      <c r="AW74" s="1006"/>
      <c r="AX74" s="1006"/>
      <c r="AY74" s="1006"/>
      <c r="AZ74" s="1007"/>
      <c r="BA74" s="1007"/>
      <c r="BB74" s="1007"/>
      <c r="BC74" s="1007"/>
      <c r="BD74" s="1008"/>
      <c r="BE74" s="224"/>
      <c r="BF74" s="224"/>
      <c r="BG74" s="224"/>
      <c r="BH74" s="224"/>
      <c r="BI74" s="224"/>
      <c r="BJ74" s="224"/>
      <c r="BK74" s="224"/>
      <c r="BL74" s="224"/>
      <c r="BM74" s="224"/>
      <c r="BN74" s="224"/>
      <c r="BO74" s="224"/>
      <c r="BP74" s="224"/>
      <c r="BQ74" s="221">
        <v>68</v>
      </c>
      <c r="BR74" s="226"/>
      <c r="BS74" s="980"/>
      <c r="BT74" s="981"/>
      <c r="BU74" s="981"/>
      <c r="BV74" s="981"/>
      <c r="BW74" s="981"/>
      <c r="BX74" s="981"/>
      <c r="BY74" s="981"/>
      <c r="BZ74" s="981"/>
      <c r="CA74" s="981"/>
      <c r="CB74" s="981"/>
      <c r="CC74" s="981"/>
      <c r="CD74" s="981"/>
      <c r="CE74" s="981"/>
      <c r="CF74" s="981"/>
      <c r="CG74" s="990"/>
      <c r="CH74" s="991"/>
      <c r="CI74" s="992"/>
      <c r="CJ74" s="992"/>
      <c r="CK74" s="992"/>
      <c r="CL74" s="993"/>
      <c r="CM74" s="991"/>
      <c r="CN74" s="992"/>
      <c r="CO74" s="992"/>
      <c r="CP74" s="992"/>
      <c r="CQ74" s="993"/>
      <c r="CR74" s="991"/>
      <c r="CS74" s="992"/>
      <c r="CT74" s="992"/>
      <c r="CU74" s="992"/>
      <c r="CV74" s="993"/>
      <c r="CW74" s="991"/>
      <c r="CX74" s="992"/>
      <c r="CY74" s="992"/>
      <c r="CZ74" s="992"/>
      <c r="DA74" s="993"/>
      <c r="DB74" s="991"/>
      <c r="DC74" s="992"/>
      <c r="DD74" s="992"/>
      <c r="DE74" s="992"/>
      <c r="DF74" s="993"/>
      <c r="DG74" s="991"/>
      <c r="DH74" s="992"/>
      <c r="DI74" s="992"/>
      <c r="DJ74" s="992"/>
      <c r="DK74" s="993"/>
      <c r="DL74" s="991"/>
      <c r="DM74" s="992"/>
      <c r="DN74" s="992"/>
      <c r="DO74" s="992"/>
      <c r="DP74" s="993"/>
      <c r="DQ74" s="991"/>
      <c r="DR74" s="992"/>
      <c r="DS74" s="992"/>
      <c r="DT74" s="992"/>
      <c r="DU74" s="993"/>
      <c r="DV74" s="980"/>
      <c r="DW74" s="981"/>
      <c r="DX74" s="981"/>
      <c r="DY74" s="981"/>
      <c r="DZ74" s="982"/>
      <c r="EA74" s="212"/>
    </row>
    <row r="75" spans="1:131" ht="26.25" customHeight="1" x14ac:dyDescent="0.2">
      <c r="A75" s="221">
        <v>8</v>
      </c>
      <c r="B75" s="1009"/>
      <c r="C75" s="1010"/>
      <c r="D75" s="1010"/>
      <c r="E75" s="1010"/>
      <c r="F75" s="1010"/>
      <c r="G75" s="1010"/>
      <c r="H75" s="1010"/>
      <c r="I75" s="1010"/>
      <c r="J75" s="1010"/>
      <c r="K75" s="1010"/>
      <c r="L75" s="1010"/>
      <c r="M75" s="1010"/>
      <c r="N75" s="1010"/>
      <c r="O75" s="1010"/>
      <c r="P75" s="1011"/>
      <c r="Q75" s="1013"/>
      <c r="R75" s="1014"/>
      <c r="S75" s="1014"/>
      <c r="T75" s="1014"/>
      <c r="U75" s="1015"/>
      <c r="V75" s="1016"/>
      <c r="W75" s="1014"/>
      <c r="X75" s="1014"/>
      <c r="Y75" s="1014"/>
      <c r="Z75" s="1015"/>
      <c r="AA75" s="1016"/>
      <c r="AB75" s="1014"/>
      <c r="AC75" s="1014"/>
      <c r="AD75" s="1014"/>
      <c r="AE75" s="1015"/>
      <c r="AF75" s="1016"/>
      <c r="AG75" s="1014"/>
      <c r="AH75" s="1014"/>
      <c r="AI75" s="1014"/>
      <c r="AJ75" s="1015"/>
      <c r="AK75" s="1016"/>
      <c r="AL75" s="1014"/>
      <c r="AM75" s="1014"/>
      <c r="AN75" s="1014"/>
      <c r="AO75" s="1015"/>
      <c r="AP75" s="1016"/>
      <c r="AQ75" s="1014"/>
      <c r="AR75" s="1014"/>
      <c r="AS75" s="1014"/>
      <c r="AT75" s="1015"/>
      <c r="AU75" s="1016"/>
      <c r="AV75" s="1014"/>
      <c r="AW75" s="1014"/>
      <c r="AX75" s="1014"/>
      <c r="AY75" s="1015"/>
      <c r="AZ75" s="1007"/>
      <c r="BA75" s="1007"/>
      <c r="BB75" s="1007"/>
      <c r="BC75" s="1007"/>
      <c r="BD75" s="1008"/>
      <c r="BE75" s="224"/>
      <c r="BF75" s="224"/>
      <c r="BG75" s="224"/>
      <c r="BH75" s="224"/>
      <c r="BI75" s="224"/>
      <c r="BJ75" s="224"/>
      <c r="BK75" s="224"/>
      <c r="BL75" s="224"/>
      <c r="BM75" s="224"/>
      <c r="BN75" s="224"/>
      <c r="BO75" s="224"/>
      <c r="BP75" s="224"/>
      <c r="BQ75" s="221">
        <v>69</v>
      </c>
      <c r="BR75" s="226"/>
      <c r="BS75" s="980"/>
      <c r="BT75" s="981"/>
      <c r="BU75" s="981"/>
      <c r="BV75" s="981"/>
      <c r="BW75" s="981"/>
      <c r="BX75" s="981"/>
      <c r="BY75" s="981"/>
      <c r="BZ75" s="981"/>
      <c r="CA75" s="981"/>
      <c r="CB75" s="981"/>
      <c r="CC75" s="981"/>
      <c r="CD75" s="981"/>
      <c r="CE75" s="981"/>
      <c r="CF75" s="981"/>
      <c r="CG75" s="990"/>
      <c r="CH75" s="991"/>
      <c r="CI75" s="992"/>
      <c r="CJ75" s="992"/>
      <c r="CK75" s="992"/>
      <c r="CL75" s="993"/>
      <c r="CM75" s="991"/>
      <c r="CN75" s="992"/>
      <c r="CO75" s="992"/>
      <c r="CP75" s="992"/>
      <c r="CQ75" s="993"/>
      <c r="CR75" s="991"/>
      <c r="CS75" s="992"/>
      <c r="CT75" s="992"/>
      <c r="CU75" s="992"/>
      <c r="CV75" s="993"/>
      <c r="CW75" s="991"/>
      <c r="CX75" s="992"/>
      <c r="CY75" s="992"/>
      <c r="CZ75" s="992"/>
      <c r="DA75" s="993"/>
      <c r="DB75" s="991"/>
      <c r="DC75" s="992"/>
      <c r="DD75" s="992"/>
      <c r="DE75" s="992"/>
      <c r="DF75" s="993"/>
      <c r="DG75" s="991"/>
      <c r="DH75" s="992"/>
      <c r="DI75" s="992"/>
      <c r="DJ75" s="992"/>
      <c r="DK75" s="993"/>
      <c r="DL75" s="991"/>
      <c r="DM75" s="992"/>
      <c r="DN75" s="992"/>
      <c r="DO75" s="992"/>
      <c r="DP75" s="993"/>
      <c r="DQ75" s="991"/>
      <c r="DR75" s="992"/>
      <c r="DS75" s="992"/>
      <c r="DT75" s="992"/>
      <c r="DU75" s="993"/>
      <c r="DV75" s="980"/>
      <c r="DW75" s="981"/>
      <c r="DX75" s="981"/>
      <c r="DY75" s="981"/>
      <c r="DZ75" s="982"/>
      <c r="EA75" s="212"/>
    </row>
    <row r="76" spans="1:131" ht="26.25" customHeight="1" x14ac:dyDescent="0.2">
      <c r="A76" s="221">
        <v>9</v>
      </c>
      <c r="B76" s="1009"/>
      <c r="C76" s="1010"/>
      <c r="D76" s="1010"/>
      <c r="E76" s="1010"/>
      <c r="F76" s="1010"/>
      <c r="G76" s="1010"/>
      <c r="H76" s="1010"/>
      <c r="I76" s="1010"/>
      <c r="J76" s="1010"/>
      <c r="K76" s="1010"/>
      <c r="L76" s="1010"/>
      <c r="M76" s="1010"/>
      <c r="N76" s="1010"/>
      <c r="O76" s="1010"/>
      <c r="P76" s="1011"/>
      <c r="Q76" s="1013"/>
      <c r="R76" s="1014"/>
      <c r="S76" s="1014"/>
      <c r="T76" s="1014"/>
      <c r="U76" s="1015"/>
      <c r="V76" s="1016"/>
      <c r="W76" s="1014"/>
      <c r="X76" s="1014"/>
      <c r="Y76" s="1014"/>
      <c r="Z76" s="1015"/>
      <c r="AA76" s="1016"/>
      <c r="AB76" s="1014"/>
      <c r="AC76" s="1014"/>
      <c r="AD76" s="1014"/>
      <c r="AE76" s="1015"/>
      <c r="AF76" s="1016"/>
      <c r="AG76" s="1014"/>
      <c r="AH76" s="1014"/>
      <c r="AI76" s="1014"/>
      <c r="AJ76" s="1015"/>
      <c r="AK76" s="1016"/>
      <c r="AL76" s="1014"/>
      <c r="AM76" s="1014"/>
      <c r="AN76" s="1014"/>
      <c r="AO76" s="1015"/>
      <c r="AP76" s="1016"/>
      <c r="AQ76" s="1014"/>
      <c r="AR76" s="1014"/>
      <c r="AS76" s="1014"/>
      <c r="AT76" s="1015"/>
      <c r="AU76" s="1016"/>
      <c r="AV76" s="1014"/>
      <c r="AW76" s="1014"/>
      <c r="AX76" s="1014"/>
      <c r="AY76" s="1015"/>
      <c r="AZ76" s="1007"/>
      <c r="BA76" s="1007"/>
      <c r="BB76" s="1007"/>
      <c r="BC76" s="1007"/>
      <c r="BD76" s="1008"/>
      <c r="BE76" s="224"/>
      <c r="BF76" s="224"/>
      <c r="BG76" s="224"/>
      <c r="BH76" s="224"/>
      <c r="BI76" s="224"/>
      <c r="BJ76" s="224"/>
      <c r="BK76" s="224"/>
      <c r="BL76" s="224"/>
      <c r="BM76" s="224"/>
      <c r="BN76" s="224"/>
      <c r="BO76" s="224"/>
      <c r="BP76" s="224"/>
      <c r="BQ76" s="221">
        <v>70</v>
      </c>
      <c r="BR76" s="226"/>
      <c r="BS76" s="980"/>
      <c r="BT76" s="981"/>
      <c r="BU76" s="981"/>
      <c r="BV76" s="981"/>
      <c r="BW76" s="981"/>
      <c r="BX76" s="981"/>
      <c r="BY76" s="981"/>
      <c r="BZ76" s="981"/>
      <c r="CA76" s="981"/>
      <c r="CB76" s="981"/>
      <c r="CC76" s="981"/>
      <c r="CD76" s="981"/>
      <c r="CE76" s="981"/>
      <c r="CF76" s="981"/>
      <c r="CG76" s="990"/>
      <c r="CH76" s="991"/>
      <c r="CI76" s="992"/>
      <c r="CJ76" s="992"/>
      <c r="CK76" s="992"/>
      <c r="CL76" s="993"/>
      <c r="CM76" s="991"/>
      <c r="CN76" s="992"/>
      <c r="CO76" s="992"/>
      <c r="CP76" s="992"/>
      <c r="CQ76" s="993"/>
      <c r="CR76" s="991"/>
      <c r="CS76" s="992"/>
      <c r="CT76" s="992"/>
      <c r="CU76" s="992"/>
      <c r="CV76" s="993"/>
      <c r="CW76" s="991"/>
      <c r="CX76" s="992"/>
      <c r="CY76" s="992"/>
      <c r="CZ76" s="992"/>
      <c r="DA76" s="993"/>
      <c r="DB76" s="991"/>
      <c r="DC76" s="992"/>
      <c r="DD76" s="992"/>
      <c r="DE76" s="992"/>
      <c r="DF76" s="993"/>
      <c r="DG76" s="991"/>
      <c r="DH76" s="992"/>
      <c r="DI76" s="992"/>
      <c r="DJ76" s="992"/>
      <c r="DK76" s="993"/>
      <c r="DL76" s="991"/>
      <c r="DM76" s="992"/>
      <c r="DN76" s="992"/>
      <c r="DO76" s="992"/>
      <c r="DP76" s="993"/>
      <c r="DQ76" s="991"/>
      <c r="DR76" s="992"/>
      <c r="DS76" s="992"/>
      <c r="DT76" s="992"/>
      <c r="DU76" s="993"/>
      <c r="DV76" s="980"/>
      <c r="DW76" s="981"/>
      <c r="DX76" s="981"/>
      <c r="DY76" s="981"/>
      <c r="DZ76" s="982"/>
      <c r="EA76" s="212"/>
    </row>
    <row r="77" spans="1:131" ht="26.25" customHeight="1" x14ac:dyDescent="0.2">
      <c r="A77" s="221">
        <v>10</v>
      </c>
      <c r="B77" s="1009"/>
      <c r="C77" s="1010"/>
      <c r="D77" s="1010"/>
      <c r="E77" s="1010"/>
      <c r="F77" s="1010"/>
      <c r="G77" s="1010"/>
      <c r="H77" s="1010"/>
      <c r="I77" s="1010"/>
      <c r="J77" s="1010"/>
      <c r="K77" s="1010"/>
      <c r="L77" s="1010"/>
      <c r="M77" s="1010"/>
      <c r="N77" s="1010"/>
      <c r="O77" s="1010"/>
      <c r="P77" s="1011"/>
      <c r="Q77" s="1013"/>
      <c r="R77" s="1014"/>
      <c r="S77" s="1014"/>
      <c r="T77" s="1014"/>
      <c r="U77" s="1015"/>
      <c r="V77" s="1016"/>
      <c r="W77" s="1014"/>
      <c r="X77" s="1014"/>
      <c r="Y77" s="1014"/>
      <c r="Z77" s="1015"/>
      <c r="AA77" s="1016"/>
      <c r="AB77" s="1014"/>
      <c r="AC77" s="1014"/>
      <c r="AD77" s="1014"/>
      <c r="AE77" s="1015"/>
      <c r="AF77" s="1016"/>
      <c r="AG77" s="1014"/>
      <c r="AH77" s="1014"/>
      <c r="AI77" s="1014"/>
      <c r="AJ77" s="1015"/>
      <c r="AK77" s="1016"/>
      <c r="AL77" s="1014"/>
      <c r="AM77" s="1014"/>
      <c r="AN77" s="1014"/>
      <c r="AO77" s="1015"/>
      <c r="AP77" s="1016"/>
      <c r="AQ77" s="1014"/>
      <c r="AR77" s="1014"/>
      <c r="AS77" s="1014"/>
      <c r="AT77" s="1015"/>
      <c r="AU77" s="1016"/>
      <c r="AV77" s="1014"/>
      <c r="AW77" s="1014"/>
      <c r="AX77" s="1014"/>
      <c r="AY77" s="1015"/>
      <c r="AZ77" s="1007"/>
      <c r="BA77" s="1007"/>
      <c r="BB77" s="1007"/>
      <c r="BC77" s="1007"/>
      <c r="BD77" s="1008"/>
      <c r="BE77" s="224"/>
      <c r="BF77" s="224"/>
      <c r="BG77" s="224"/>
      <c r="BH77" s="224"/>
      <c r="BI77" s="224"/>
      <c r="BJ77" s="224"/>
      <c r="BK77" s="224"/>
      <c r="BL77" s="224"/>
      <c r="BM77" s="224"/>
      <c r="BN77" s="224"/>
      <c r="BO77" s="224"/>
      <c r="BP77" s="224"/>
      <c r="BQ77" s="221">
        <v>71</v>
      </c>
      <c r="BR77" s="226"/>
      <c r="BS77" s="980"/>
      <c r="BT77" s="981"/>
      <c r="BU77" s="981"/>
      <c r="BV77" s="981"/>
      <c r="BW77" s="981"/>
      <c r="BX77" s="981"/>
      <c r="BY77" s="981"/>
      <c r="BZ77" s="981"/>
      <c r="CA77" s="981"/>
      <c r="CB77" s="981"/>
      <c r="CC77" s="981"/>
      <c r="CD77" s="981"/>
      <c r="CE77" s="981"/>
      <c r="CF77" s="981"/>
      <c r="CG77" s="990"/>
      <c r="CH77" s="991"/>
      <c r="CI77" s="992"/>
      <c r="CJ77" s="992"/>
      <c r="CK77" s="992"/>
      <c r="CL77" s="993"/>
      <c r="CM77" s="991"/>
      <c r="CN77" s="992"/>
      <c r="CO77" s="992"/>
      <c r="CP77" s="992"/>
      <c r="CQ77" s="993"/>
      <c r="CR77" s="991"/>
      <c r="CS77" s="992"/>
      <c r="CT77" s="992"/>
      <c r="CU77" s="992"/>
      <c r="CV77" s="993"/>
      <c r="CW77" s="991"/>
      <c r="CX77" s="992"/>
      <c r="CY77" s="992"/>
      <c r="CZ77" s="992"/>
      <c r="DA77" s="993"/>
      <c r="DB77" s="991"/>
      <c r="DC77" s="992"/>
      <c r="DD77" s="992"/>
      <c r="DE77" s="992"/>
      <c r="DF77" s="993"/>
      <c r="DG77" s="991"/>
      <c r="DH77" s="992"/>
      <c r="DI77" s="992"/>
      <c r="DJ77" s="992"/>
      <c r="DK77" s="993"/>
      <c r="DL77" s="991"/>
      <c r="DM77" s="992"/>
      <c r="DN77" s="992"/>
      <c r="DO77" s="992"/>
      <c r="DP77" s="993"/>
      <c r="DQ77" s="991"/>
      <c r="DR77" s="992"/>
      <c r="DS77" s="992"/>
      <c r="DT77" s="992"/>
      <c r="DU77" s="993"/>
      <c r="DV77" s="980"/>
      <c r="DW77" s="981"/>
      <c r="DX77" s="981"/>
      <c r="DY77" s="981"/>
      <c r="DZ77" s="982"/>
      <c r="EA77" s="212"/>
    </row>
    <row r="78" spans="1:131" ht="26.25" customHeight="1" x14ac:dyDescent="0.2">
      <c r="A78" s="221">
        <v>11</v>
      </c>
      <c r="B78" s="1009"/>
      <c r="C78" s="1010"/>
      <c r="D78" s="1010"/>
      <c r="E78" s="1010"/>
      <c r="F78" s="1010"/>
      <c r="G78" s="1010"/>
      <c r="H78" s="1010"/>
      <c r="I78" s="1010"/>
      <c r="J78" s="1010"/>
      <c r="K78" s="1010"/>
      <c r="L78" s="1010"/>
      <c r="M78" s="1010"/>
      <c r="N78" s="1010"/>
      <c r="O78" s="1010"/>
      <c r="P78" s="1011"/>
      <c r="Q78" s="1012"/>
      <c r="R78" s="1006"/>
      <c r="S78" s="1006"/>
      <c r="T78" s="1006"/>
      <c r="U78" s="1006"/>
      <c r="V78" s="1006"/>
      <c r="W78" s="1006"/>
      <c r="X78" s="1006"/>
      <c r="Y78" s="1006"/>
      <c r="Z78" s="1006"/>
      <c r="AA78" s="1006"/>
      <c r="AB78" s="1006"/>
      <c r="AC78" s="1006"/>
      <c r="AD78" s="1006"/>
      <c r="AE78" s="1006"/>
      <c r="AF78" s="1006"/>
      <c r="AG78" s="1006"/>
      <c r="AH78" s="1006"/>
      <c r="AI78" s="1006"/>
      <c r="AJ78" s="1006"/>
      <c r="AK78" s="1006"/>
      <c r="AL78" s="1006"/>
      <c r="AM78" s="1006"/>
      <c r="AN78" s="1006"/>
      <c r="AO78" s="1006"/>
      <c r="AP78" s="1006"/>
      <c r="AQ78" s="1006"/>
      <c r="AR78" s="1006"/>
      <c r="AS78" s="1006"/>
      <c r="AT78" s="1006"/>
      <c r="AU78" s="1006"/>
      <c r="AV78" s="1006"/>
      <c r="AW78" s="1006"/>
      <c r="AX78" s="1006"/>
      <c r="AY78" s="1006"/>
      <c r="AZ78" s="1007"/>
      <c r="BA78" s="1007"/>
      <c r="BB78" s="1007"/>
      <c r="BC78" s="1007"/>
      <c r="BD78" s="1008"/>
      <c r="BE78" s="224"/>
      <c r="BF78" s="224"/>
      <c r="BG78" s="224"/>
      <c r="BH78" s="224"/>
      <c r="BI78" s="224"/>
      <c r="BJ78" s="212"/>
      <c r="BK78" s="212"/>
      <c r="BL78" s="212"/>
      <c r="BM78" s="212"/>
      <c r="BN78" s="212"/>
      <c r="BO78" s="224"/>
      <c r="BP78" s="224"/>
      <c r="BQ78" s="221">
        <v>72</v>
      </c>
      <c r="BR78" s="226"/>
      <c r="BS78" s="980"/>
      <c r="BT78" s="981"/>
      <c r="BU78" s="981"/>
      <c r="BV78" s="981"/>
      <c r="BW78" s="981"/>
      <c r="BX78" s="981"/>
      <c r="BY78" s="981"/>
      <c r="BZ78" s="981"/>
      <c r="CA78" s="981"/>
      <c r="CB78" s="981"/>
      <c r="CC78" s="981"/>
      <c r="CD78" s="981"/>
      <c r="CE78" s="981"/>
      <c r="CF78" s="981"/>
      <c r="CG78" s="990"/>
      <c r="CH78" s="991"/>
      <c r="CI78" s="992"/>
      <c r="CJ78" s="992"/>
      <c r="CK78" s="992"/>
      <c r="CL78" s="993"/>
      <c r="CM78" s="991"/>
      <c r="CN78" s="992"/>
      <c r="CO78" s="992"/>
      <c r="CP78" s="992"/>
      <c r="CQ78" s="993"/>
      <c r="CR78" s="991"/>
      <c r="CS78" s="992"/>
      <c r="CT78" s="992"/>
      <c r="CU78" s="992"/>
      <c r="CV78" s="993"/>
      <c r="CW78" s="991"/>
      <c r="CX78" s="992"/>
      <c r="CY78" s="992"/>
      <c r="CZ78" s="992"/>
      <c r="DA78" s="993"/>
      <c r="DB78" s="991"/>
      <c r="DC78" s="992"/>
      <c r="DD78" s="992"/>
      <c r="DE78" s="992"/>
      <c r="DF78" s="993"/>
      <c r="DG78" s="991"/>
      <c r="DH78" s="992"/>
      <c r="DI78" s="992"/>
      <c r="DJ78" s="992"/>
      <c r="DK78" s="993"/>
      <c r="DL78" s="991"/>
      <c r="DM78" s="992"/>
      <c r="DN78" s="992"/>
      <c r="DO78" s="992"/>
      <c r="DP78" s="993"/>
      <c r="DQ78" s="991"/>
      <c r="DR78" s="992"/>
      <c r="DS78" s="992"/>
      <c r="DT78" s="992"/>
      <c r="DU78" s="993"/>
      <c r="DV78" s="980"/>
      <c r="DW78" s="981"/>
      <c r="DX78" s="981"/>
      <c r="DY78" s="981"/>
      <c r="DZ78" s="982"/>
      <c r="EA78" s="212"/>
    </row>
    <row r="79" spans="1:131" ht="26.25" customHeight="1" x14ac:dyDescent="0.2">
      <c r="A79" s="221">
        <v>12</v>
      </c>
      <c r="B79" s="1009"/>
      <c r="C79" s="1010"/>
      <c r="D79" s="1010"/>
      <c r="E79" s="1010"/>
      <c r="F79" s="1010"/>
      <c r="G79" s="1010"/>
      <c r="H79" s="1010"/>
      <c r="I79" s="1010"/>
      <c r="J79" s="1010"/>
      <c r="K79" s="1010"/>
      <c r="L79" s="1010"/>
      <c r="M79" s="1010"/>
      <c r="N79" s="1010"/>
      <c r="O79" s="1010"/>
      <c r="P79" s="1011"/>
      <c r="Q79" s="1012"/>
      <c r="R79" s="1006"/>
      <c r="S79" s="1006"/>
      <c r="T79" s="1006"/>
      <c r="U79" s="1006"/>
      <c r="V79" s="1006"/>
      <c r="W79" s="1006"/>
      <c r="X79" s="1006"/>
      <c r="Y79" s="1006"/>
      <c r="Z79" s="1006"/>
      <c r="AA79" s="1006"/>
      <c r="AB79" s="1006"/>
      <c r="AC79" s="1006"/>
      <c r="AD79" s="1006"/>
      <c r="AE79" s="1006"/>
      <c r="AF79" s="1006"/>
      <c r="AG79" s="1006"/>
      <c r="AH79" s="1006"/>
      <c r="AI79" s="1006"/>
      <c r="AJ79" s="1006"/>
      <c r="AK79" s="1006"/>
      <c r="AL79" s="1006"/>
      <c r="AM79" s="1006"/>
      <c r="AN79" s="1006"/>
      <c r="AO79" s="1006"/>
      <c r="AP79" s="1006"/>
      <c r="AQ79" s="1006"/>
      <c r="AR79" s="1006"/>
      <c r="AS79" s="1006"/>
      <c r="AT79" s="1006"/>
      <c r="AU79" s="1006"/>
      <c r="AV79" s="1006"/>
      <c r="AW79" s="1006"/>
      <c r="AX79" s="1006"/>
      <c r="AY79" s="1006"/>
      <c r="AZ79" s="1007"/>
      <c r="BA79" s="1007"/>
      <c r="BB79" s="1007"/>
      <c r="BC79" s="1007"/>
      <c r="BD79" s="1008"/>
      <c r="BE79" s="224"/>
      <c r="BF79" s="224"/>
      <c r="BG79" s="224"/>
      <c r="BH79" s="224"/>
      <c r="BI79" s="224"/>
      <c r="BJ79" s="212"/>
      <c r="BK79" s="212"/>
      <c r="BL79" s="212"/>
      <c r="BM79" s="212"/>
      <c r="BN79" s="212"/>
      <c r="BO79" s="224"/>
      <c r="BP79" s="224"/>
      <c r="BQ79" s="221">
        <v>73</v>
      </c>
      <c r="BR79" s="226"/>
      <c r="BS79" s="980"/>
      <c r="BT79" s="981"/>
      <c r="BU79" s="981"/>
      <c r="BV79" s="981"/>
      <c r="BW79" s="981"/>
      <c r="BX79" s="981"/>
      <c r="BY79" s="981"/>
      <c r="BZ79" s="981"/>
      <c r="CA79" s="981"/>
      <c r="CB79" s="981"/>
      <c r="CC79" s="981"/>
      <c r="CD79" s="981"/>
      <c r="CE79" s="981"/>
      <c r="CF79" s="981"/>
      <c r="CG79" s="990"/>
      <c r="CH79" s="991"/>
      <c r="CI79" s="992"/>
      <c r="CJ79" s="992"/>
      <c r="CK79" s="992"/>
      <c r="CL79" s="993"/>
      <c r="CM79" s="991"/>
      <c r="CN79" s="992"/>
      <c r="CO79" s="992"/>
      <c r="CP79" s="992"/>
      <c r="CQ79" s="993"/>
      <c r="CR79" s="991"/>
      <c r="CS79" s="992"/>
      <c r="CT79" s="992"/>
      <c r="CU79" s="992"/>
      <c r="CV79" s="993"/>
      <c r="CW79" s="991"/>
      <c r="CX79" s="992"/>
      <c r="CY79" s="992"/>
      <c r="CZ79" s="992"/>
      <c r="DA79" s="993"/>
      <c r="DB79" s="991"/>
      <c r="DC79" s="992"/>
      <c r="DD79" s="992"/>
      <c r="DE79" s="992"/>
      <c r="DF79" s="993"/>
      <c r="DG79" s="991"/>
      <c r="DH79" s="992"/>
      <c r="DI79" s="992"/>
      <c r="DJ79" s="992"/>
      <c r="DK79" s="993"/>
      <c r="DL79" s="991"/>
      <c r="DM79" s="992"/>
      <c r="DN79" s="992"/>
      <c r="DO79" s="992"/>
      <c r="DP79" s="993"/>
      <c r="DQ79" s="991"/>
      <c r="DR79" s="992"/>
      <c r="DS79" s="992"/>
      <c r="DT79" s="992"/>
      <c r="DU79" s="993"/>
      <c r="DV79" s="980"/>
      <c r="DW79" s="981"/>
      <c r="DX79" s="981"/>
      <c r="DY79" s="981"/>
      <c r="DZ79" s="982"/>
      <c r="EA79" s="212"/>
    </row>
    <row r="80" spans="1:131" ht="26.25" customHeight="1" x14ac:dyDescent="0.2">
      <c r="A80" s="221">
        <v>13</v>
      </c>
      <c r="B80" s="1009"/>
      <c r="C80" s="1010"/>
      <c r="D80" s="1010"/>
      <c r="E80" s="1010"/>
      <c r="F80" s="1010"/>
      <c r="G80" s="1010"/>
      <c r="H80" s="1010"/>
      <c r="I80" s="1010"/>
      <c r="J80" s="1010"/>
      <c r="K80" s="1010"/>
      <c r="L80" s="1010"/>
      <c r="M80" s="1010"/>
      <c r="N80" s="1010"/>
      <c r="O80" s="1010"/>
      <c r="P80" s="1011"/>
      <c r="Q80" s="1012"/>
      <c r="R80" s="1006"/>
      <c r="S80" s="1006"/>
      <c r="T80" s="1006"/>
      <c r="U80" s="1006"/>
      <c r="V80" s="1006"/>
      <c r="W80" s="1006"/>
      <c r="X80" s="1006"/>
      <c r="Y80" s="1006"/>
      <c r="Z80" s="1006"/>
      <c r="AA80" s="1006"/>
      <c r="AB80" s="1006"/>
      <c r="AC80" s="1006"/>
      <c r="AD80" s="1006"/>
      <c r="AE80" s="1006"/>
      <c r="AF80" s="1006"/>
      <c r="AG80" s="1006"/>
      <c r="AH80" s="1006"/>
      <c r="AI80" s="1006"/>
      <c r="AJ80" s="1006"/>
      <c r="AK80" s="1006"/>
      <c r="AL80" s="1006"/>
      <c r="AM80" s="1006"/>
      <c r="AN80" s="1006"/>
      <c r="AO80" s="1006"/>
      <c r="AP80" s="1006"/>
      <c r="AQ80" s="1006"/>
      <c r="AR80" s="1006"/>
      <c r="AS80" s="1006"/>
      <c r="AT80" s="1006"/>
      <c r="AU80" s="1006"/>
      <c r="AV80" s="1006"/>
      <c r="AW80" s="1006"/>
      <c r="AX80" s="1006"/>
      <c r="AY80" s="1006"/>
      <c r="AZ80" s="1007"/>
      <c r="BA80" s="1007"/>
      <c r="BB80" s="1007"/>
      <c r="BC80" s="1007"/>
      <c r="BD80" s="1008"/>
      <c r="BE80" s="224"/>
      <c r="BF80" s="224"/>
      <c r="BG80" s="224"/>
      <c r="BH80" s="224"/>
      <c r="BI80" s="224"/>
      <c r="BJ80" s="224"/>
      <c r="BK80" s="224"/>
      <c r="BL80" s="224"/>
      <c r="BM80" s="224"/>
      <c r="BN80" s="224"/>
      <c r="BO80" s="224"/>
      <c r="BP80" s="224"/>
      <c r="BQ80" s="221">
        <v>74</v>
      </c>
      <c r="BR80" s="226"/>
      <c r="BS80" s="980"/>
      <c r="BT80" s="981"/>
      <c r="BU80" s="981"/>
      <c r="BV80" s="981"/>
      <c r="BW80" s="981"/>
      <c r="BX80" s="981"/>
      <c r="BY80" s="981"/>
      <c r="BZ80" s="981"/>
      <c r="CA80" s="981"/>
      <c r="CB80" s="981"/>
      <c r="CC80" s="981"/>
      <c r="CD80" s="981"/>
      <c r="CE80" s="981"/>
      <c r="CF80" s="981"/>
      <c r="CG80" s="990"/>
      <c r="CH80" s="991"/>
      <c r="CI80" s="992"/>
      <c r="CJ80" s="992"/>
      <c r="CK80" s="992"/>
      <c r="CL80" s="993"/>
      <c r="CM80" s="991"/>
      <c r="CN80" s="992"/>
      <c r="CO80" s="992"/>
      <c r="CP80" s="992"/>
      <c r="CQ80" s="993"/>
      <c r="CR80" s="991"/>
      <c r="CS80" s="992"/>
      <c r="CT80" s="992"/>
      <c r="CU80" s="992"/>
      <c r="CV80" s="993"/>
      <c r="CW80" s="991"/>
      <c r="CX80" s="992"/>
      <c r="CY80" s="992"/>
      <c r="CZ80" s="992"/>
      <c r="DA80" s="993"/>
      <c r="DB80" s="991"/>
      <c r="DC80" s="992"/>
      <c r="DD80" s="992"/>
      <c r="DE80" s="992"/>
      <c r="DF80" s="993"/>
      <c r="DG80" s="991"/>
      <c r="DH80" s="992"/>
      <c r="DI80" s="992"/>
      <c r="DJ80" s="992"/>
      <c r="DK80" s="993"/>
      <c r="DL80" s="991"/>
      <c r="DM80" s="992"/>
      <c r="DN80" s="992"/>
      <c r="DO80" s="992"/>
      <c r="DP80" s="993"/>
      <c r="DQ80" s="991"/>
      <c r="DR80" s="992"/>
      <c r="DS80" s="992"/>
      <c r="DT80" s="992"/>
      <c r="DU80" s="993"/>
      <c r="DV80" s="980"/>
      <c r="DW80" s="981"/>
      <c r="DX80" s="981"/>
      <c r="DY80" s="981"/>
      <c r="DZ80" s="982"/>
      <c r="EA80" s="212"/>
    </row>
    <row r="81" spans="1:131" ht="26.25" customHeight="1" x14ac:dyDescent="0.2">
      <c r="A81" s="221">
        <v>14</v>
      </c>
      <c r="B81" s="1009"/>
      <c r="C81" s="1010"/>
      <c r="D81" s="1010"/>
      <c r="E81" s="1010"/>
      <c r="F81" s="1010"/>
      <c r="G81" s="1010"/>
      <c r="H81" s="1010"/>
      <c r="I81" s="1010"/>
      <c r="J81" s="1010"/>
      <c r="K81" s="1010"/>
      <c r="L81" s="1010"/>
      <c r="M81" s="1010"/>
      <c r="N81" s="1010"/>
      <c r="O81" s="1010"/>
      <c r="P81" s="1011"/>
      <c r="Q81" s="1012"/>
      <c r="R81" s="1006"/>
      <c r="S81" s="1006"/>
      <c r="T81" s="1006"/>
      <c r="U81" s="1006"/>
      <c r="V81" s="1006"/>
      <c r="W81" s="1006"/>
      <c r="X81" s="1006"/>
      <c r="Y81" s="1006"/>
      <c r="Z81" s="1006"/>
      <c r="AA81" s="1006"/>
      <c r="AB81" s="1006"/>
      <c r="AC81" s="1006"/>
      <c r="AD81" s="1006"/>
      <c r="AE81" s="1006"/>
      <c r="AF81" s="1006"/>
      <c r="AG81" s="1006"/>
      <c r="AH81" s="1006"/>
      <c r="AI81" s="1006"/>
      <c r="AJ81" s="1006"/>
      <c r="AK81" s="1006"/>
      <c r="AL81" s="1006"/>
      <c r="AM81" s="1006"/>
      <c r="AN81" s="1006"/>
      <c r="AO81" s="1006"/>
      <c r="AP81" s="1006"/>
      <c r="AQ81" s="1006"/>
      <c r="AR81" s="1006"/>
      <c r="AS81" s="1006"/>
      <c r="AT81" s="1006"/>
      <c r="AU81" s="1006"/>
      <c r="AV81" s="1006"/>
      <c r="AW81" s="1006"/>
      <c r="AX81" s="1006"/>
      <c r="AY81" s="1006"/>
      <c r="AZ81" s="1007"/>
      <c r="BA81" s="1007"/>
      <c r="BB81" s="1007"/>
      <c r="BC81" s="1007"/>
      <c r="BD81" s="1008"/>
      <c r="BE81" s="224"/>
      <c r="BF81" s="224"/>
      <c r="BG81" s="224"/>
      <c r="BH81" s="224"/>
      <c r="BI81" s="224"/>
      <c r="BJ81" s="224"/>
      <c r="BK81" s="224"/>
      <c r="BL81" s="224"/>
      <c r="BM81" s="224"/>
      <c r="BN81" s="224"/>
      <c r="BO81" s="224"/>
      <c r="BP81" s="224"/>
      <c r="BQ81" s="221">
        <v>75</v>
      </c>
      <c r="BR81" s="226"/>
      <c r="BS81" s="980"/>
      <c r="BT81" s="981"/>
      <c r="BU81" s="981"/>
      <c r="BV81" s="981"/>
      <c r="BW81" s="981"/>
      <c r="BX81" s="981"/>
      <c r="BY81" s="981"/>
      <c r="BZ81" s="981"/>
      <c r="CA81" s="981"/>
      <c r="CB81" s="981"/>
      <c r="CC81" s="981"/>
      <c r="CD81" s="981"/>
      <c r="CE81" s="981"/>
      <c r="CF81" s="981"/>
      <c r="CG81" s="990"/>
      <c r="CH81" s="991"/>
      <c r="CI81" s="992"/>
      <c r="CJ81" s="992"/>
      <c r="CK81" s="992"/>
      <c r="CL81" s="993"/>
      <c r="CM81" s="991"/>
      <c r="CN81" s="992"/>
      <c r="CO81" s="992"/>
      <c r="CP81" s="992"/>
      <c r="CQ81" s="993"/>
      <c r="CR81" s="991"/>
      <c r="CS81" s="992"/>
      <c r="CT81" s="992"/>
      <c r="CU81" s="992"/>
      <c r="CV81" s="993"/>
      <c r="CW81" s="991"/>
      <c r="CX81" s="992"/>
      <c r="CY81" s="992"/>
      <c r="CZ81" s="992"/>
      <c r="DA81" s="993"/>
      <c r="DB81" s="991"/>
      <c r="DC81" s="992"/>
      <c r="DD81" s="992"/>
      <c r="DE81" s="992"/>
      <c r="DF81" s="993"/>
      <c r="DG81" s="991"/>
      <c r="DH81" s="992"/>
      <c r="DI81" s="992"/>
      <c r="DJ81" s="992"/>
      <c r="DK81" s="993"/>
      <c r="DL81" s="991"/>
      <c r="DM81" s="992"/>
      <c r="DN81" s="992"/>
      <c r="DO81" s="992"/>
      <c r="DP81" s="993"/>
      <c r="DQ81" s="991"/>
      <c r="DR81" s="992"/>
      <c r="DS81" s="992"/>
      <c r="DT81" s="992"/>
      <c r="DU81" s="993"/>
      <c r="DV81" s="980"/>
      <c r="DW81" s="981"/>
      <c r="DX81" s="981"/>
      <c r="DY81" s="981"/>
      <c r="DZ81" s="982"/>
      <c r="EA81" s="212"/>
    </row>
    <row r="82" spans="1:131" ht="26.25" customHeight="1" x14ac:dyDescent="0.2">
      <c r="A82" s="221">
        <v>15</v>
      </c>
      <c r="B82" s="1009"/>
      <c r="C82" s="1010"/>
      <c r="D82" s="1010"/>
      <c r="E82" s="1010"/>
      <c r="F82" s="1010"/>
      <c r="G82" s="1010"/>
      <c r="H82" s="1010"/>
      <c r="I82" s="1010"/>
      <c r="J82" s="1010"/>
      <c r="K82" s="1010"/>
      <c r="L82" s="1010"/>
      <c r="M82" s="1010"/>
      <c r="N82" s="1010"/>
      <c r="O82" s="1010"/>
      <c r="P82" s="1011"/>
      <c r="Q82" s="1012"/>
      <c r="R82" s="1006"/>
      <c r="S82" s="1006"/>
      <c r="T82" s="1006"/>
      <c r="U82" s="1006"/>
      <c r="V82" s="1006"/>
      <c r="W82" s="1006"/>
      <c r="X82" s="1006"/>
      <c r="Y82" s="1006"/>
      <c r="Z82" s="1006"/>
      <c r="AA82" s="1006"/>
      <c r="AB82" s="1006"/>
      <c r="AC82" s="1006"/>
      <c r="AD82" s="1006"/>
      <c r="AE82" s="1006"/>
      <c r="AF82" s="1006"/>
      <c r="AG82" s="1006"/>
      <c r="AH82" s="1006"/>
      <c r="AI82" s="1006"/>
      <c r="AJ82" s="1006"/>
      <c r="AK82" s="1006"/>
      <c r="AL82" s="1006"/>
      <c r="AM82" s="1006"/>
      <c r="AN82" s="1006"/>
      <c r="AO82" s="1006"/>
      <c r="AP82" s="1006"/>
      <c r="AQ82" s="1006"/>
      <c r="AR82" s="1006"/>
      <c r="AS82" s="1006"/>
      <c r="AT82" s="1006"/>
      <c r="AU82" s="1006"/>
      <c r="AV82" s="1006"/>
      <c r="AW82" s="1006"/>
      <c r="AX82" s="1006"/>
      <c r="AY82" s="1006"/>
      <c r="AZ82" s="1007"/>
      <c r="BA82" s="1007"/>
      <c r="BB82" s="1007"/>
      <c r="BC82" s="1007"/>
      <c r="BD82" s="1008"/>
      <c r="BE82" s="224"/>
      <c r="BF82" s="224"/>
      <c r="BG82" s="224"/>
      <c r="BH82" s="224"/>
      <c r="BI82" s="224"/>
      <c r="BJ82" s="224"/>
      <c r="BK82" s="224"/>
      <c r="BL82" s="224"/>
      <c r="BM82" s="224"/>
      <c r="BN82" s="224"/>
      <c r="BO82" s="224"/>
      <c r="BP82" s="224"/>
      <c r="BQ82" s="221">
        <v>76</v>
      </c>
      <c r="BR82" s="226"/>
      <c r="BS82" s="980"/>
      <c r="BT82" s="981"/>
      <c r="BU82" s="981"/>
      <c r="BV82" s="981"/>
      <c r="BW82" s="981"/>
      <c r="BX82" s="981"/>
      <c r="BY82" s="981"/>
      <c r="BZ82" s="981"/>
      <c r="CA82" s="981"/>
      <c r="CB82" s="981"/>
      <c r="CC82" s="981"/>
      <c r="CD82" s="981"/>
      <c r="CE82" s="981"/>
      <c r="CF82" s="981"/>
      <c r="CG82" s="990"/>
      <c r="CH82" s="991"/>
      <c r="CI82" s="992"/>
      <c r="CJ82" s="992"/>
      <c r="CK82" s="992"/>
      <c r="CL82" s="993"/>
      <c r="CM82" s="991"/>
      <c r="CN82" s="992"/>
      <c r="CO82" s="992"/>
      <c r="CP82" s="992"/>
      <c r="CQ82" s="993"/>
      <c r="CR82" s="991"/>
      <c r="CS82" s="992"/>
      <c r="CT82" s="992"/>
      <c r="CU82" s="992"/>
      <c r="CV82" s="993"/>
      <c r="CW82" s="991"/>
      <c r="CX82" s="992"/>
      <c r="CY82" s="992"/>
      <c r="CZ82" s="992"/>
      <c r="DA82" s="993"/>
      <c r="DB82" s="991"/>
      <c r="DC82" s="992"/>
      <c r="DD82" s="992"/>
      <c r="DE82" s="992"/>
      <c r="DF82" s="993"/>
      <c r="DG82" s="991"/>
      <c r="DH82" s="992"/>
      <c r="DI82" s="992"/>
      <c r="DJ82" s="992"/>
      <c r="DK82" s="993"/>
      <c r="DL82" s="991"/>
      <c r="DM82" s="992"/>
      <c r="DN82" s="992"/>
      <c r="DO82" s="992"/>
      <c r="DP82" s="993"/>
      <c r="DQ82" s="991"/>
      <c r="DR82" s="992"/>
      <c r="DS82" s="992"/>
      <c r="DT82" s="992"/>
      <c r="DU82" s="993"/>
      <c r="DV82" s="980"/>
      <c r="DW82" s="981"/>
      <c r="DX82" s="981"/>
      <c r="DY82" s="981"/>
      <c r="DZ82" s="982"/>
      <c r="EA82" s="212"/>
    </row>
    <row r="83" spans="1:131" ht="26.25" customHeight="1" x14ac:dyDescent="0.2">
      <c r="A83" s="221">
        <v>16</v>
      </c>
      <c r="B83" s="1009"/>
      <c r="C83" s="1010"/>
      <c r="D83" s="1010"/>
      <c r="E83" s="1010"/>
      <c r="F83" s="1010"/>
      <c r="G83" s="1010"/>
      <c r="H83" s="1010"/>
      <c r="I83" s="1010"/>
      <c r="J83" s="1010"/>
      <c r="K83" s="1010"/>
      <c r="L83" s="1010"/>
      <c r="M83" s="1010"/>
      <c r="N83" s="1010"/>
      <c r="O83" s="1010"/>
      <c r="P83" s="1011"/>
      <c r="Q83" s="1012"/>
      <c r="R83" s="1006"/>
      <c r="S83" s="1006"/>
      <c r="T83" s="1006"/>
      <c r="U83" s="1006"/>
      <c r="V83" s="1006"/>
      <c r="W83" s="1006"/>
      <c r="X83" s="1006"/>
      <c r="Y83" s="1006"/>
      <c r="Z83" s="1006"/>
      <c r="AA83" s="1006"/>
      <c r="AB83" s="1006"/>
      <c r="AC83" s="1006"/>
      <c r="AD83" s="1006"/>
      <c r="AE83" s="1006"/>
      <c r="AF83" s="1006"/>
      <c r="AG83" s="1006"/>
      <c r="AH83" s="1006"/>
      <c r="AI83" s="1006"/>
      <c r="AJ83" s="1006"/>
      <c r="AK83" s="1006"/>
      <c r="AL83" s="1006"/>
      <c r="AM83" s="1006"/>
      <c r="AN83" s="1006"/>
      <c r="AO83" s="1006"/>
      <c r="AP83" s="1006"/>
      <c r="AQ83" s="1006"/>
      <c r="AR83" s="1006"/>
      <c r="AS83" s="1006"/>
      <c r="AT83" s="1006"/>
      <c r="AU83" s="1006"/>
      <c r="AV83" s="1006"/>
      <c r="AW83" s="1006"/>
      <c r="AX83" s="1006"/>
      <c r="AY83" s="1006"/>
      <c r="AZ83" s="1007"/>
      <c r="BA83" s="1007"/>
      <c r="BB83" s="1007"/>
      <c r="BC83" s="1007"/>
      <c r="BD83" s="1008"/>
      <c r="BE83" s="224"/>
      <c r="BF83" s="224"/>
      <c r="BG83" s="224"/>
      <c r="BH83" s="224"/>
      <c r="BI83" s="224"/>
      <c r="BJ83" s="224"/>
      <c r="BK83" s="224"/>
      <c r="BL83" s="224"/>
      <c r="BM83" s="224"/>
      <c r="BN83" s="224"/>
      <c r="BO83" s="224"/>
      <c r="BP83" s="224"/>
      <c r="BQ83" s="221">
        <v>77</v>
      </c>
      <c r="BR83" s="226"/>
      <c r="BS83" s="980"/>
      <c r="BT83" s="981"/>
      <c r="BU83" s="981"/>
      <c r="BV83" s="981"/>
      <c r="BW83" s="981"/>
      <c r="BX83" s="981"/>
      <c r="BY83" s="981"/>
      <c r="BZ83" s="981"/>
      <c r="CA83" s="981"/>
      <c r="CB83" s="981"/>
      <c r="CC83" s="981"/>
      <c r="CD83" s="981"/>
      <c r="CE83" s="981"/>
      <c r="CF83" s="981"/>
      <c r="CG83" s="990"/>
      <c r="CH83" s="991"/>
      <c r="CI83" s="992"/>
      <c r="CJ83" s="992"/>
      <c r="CK83" s="992"/>
      <c r="CL83" s="993"/>
      <c r="CM83" s="991"/>
      <c r="CN83" s="992"/>
      <c r="CO83" s="992"/>
      <c r="CP83" s="992"/>
      <c r="CQ83" s="993"/>
      <c r="CR83" s="991"/>
      <c r="CS83" s="992"/>
      <c r="CT83" s="992"/>
      <c r="CU83" s="992"/>
      <c r="CV83" s="993"/>
      <c r="CW83" s="991"/>
      <c r="CX83" s="992"/>
      <c r="CY83" s="992"/>
      <c r="CZ83" s="992"/>
      <c r="DA83" s="993"/>
      <c r="DB83" s="991"/>
      <c r="DC83" s="992"/>
      <c r="DD83" s="992"/>
      <c r="DE83" s="992"/>
      <c r="DF83" s="993"/>
      <c r="DG83" s="991"/>
      <c r="DH83" s="992"/>
      <c r="DI83" s="992"/>
      <c r="DJ83" s="992"/>
      <c r="DK83" s="993"/>
      <c r="DL83" s="991"/>
      <c r="DM83" s="992"/>
      <c r="DN83" s="992"/>
      <c r="DO83" s="992"/>
      <c r="DP83" s="993"/>
      <c r="DQ83" s="991"/>
      <c r="DR83" s="992"/>
      <c r="DS83" s="992"/>
      <c r="DT83" s="992"/>
      <c r="DU83" s="993"/>
      <c r="DV83" s="980"/>
      <c r="DW83" s="981"/>
      <c r="DX83" s="981"/>
      <c r="DY83" s="981"/>
      <c r="DZ83" s="982"/>
      <c r="EA83" s="212"/>
    </row>
    <row r="84" spans="1:131" ht="26.25" customHeight="1" x14ac:dyDescent="0.2">
      <c r="A84" s="221">
        <v>17</v>
      </c>
      <c r="B84" s="1009"/>
      <c r="C84" s="1010"/>
      <c r="D84" s="1010"/>
      <c r="E84" s="1010"/>
      <c r="F84" s="1010"/>
      <c r="G84" s="1010"/>
      <c r="H84" s="1010"/>
      <c r="I84" s="1010"/>
      <c r="J84" s="1010"/>
      <c r="K84" s="1010"/>
      <c r="L84" s="1010"/>
      <c r="M84" s="1010"/>
      <c r="N84" s="1010"/>
      <c r="O84" s="1010"/>
      <c r="P84" s="1011"/>
      <c r="Q84" s="1012"/>
      <c r="R84" s="1006"/>
      <c r="S84" s="1006"/>
      <c r="T84" s="1006"/>
      <c r="U84" s="1006"/>
      <c r="V84" s="1006"/>
      <c r="W84" s="1006"/>
      <c r="X84" s="1006"/>
      <c r="Y84" s="1006"/>
      <c r="Z84" s="1006"/>
      <c r="AA84" s="1006"/>
      <c r="AB84" s="1006"/>
      <c r="AC84" s="1006"/>
      <c r="AD84" s="1006"/>
      <c r="AE84" s="1006"/>
      <c r="AF84" s="1006"/>
      <c r="AG84" s="1006"/>
      <c r="AH84" s="1006"/>
      <c r="AI84" s="1006"/>
      <c r="AJ84" s="1006"/>
      <c r="AK84" s="1006"/>
      <c r="AL84" s="1006"/>
      <c r="AM84" s="1006"/>
      <c r="AN84" s="1006"/>
      <c r="AO84" s="1006"/>
      <c r="AP84" s="1006"/>
      <c r="AQ84" s="1006"/>
      <c r="AR84" s="1006"/>
      <c r="AS84" s="1006"/>
      <c r="AT84" s="1006"/>
      <c r="AU84" s="1006"/>
      <c r="AV84" s="1006"/>
      <c r="AW84" s="1006"/>
      <c r="AX84" s="1006"/>
      <c r="AY84" s="1006"/>
      <c r="AZ84" s="1007"/>
      <c r="BA84" s="1007"/>
      <c r="BB84" s="1007"/>
      <c r="BC84" s="1007"/>
      <c r="BD84" s="1008"/>
      <c r="BE84" s="224"/>
      <c r="BF84" s="224"/>
      <c r="BG84" s="224"/>
      <c r="BH84" s="224"/>
      <c r="BI84" s="224"/>
      <c r="BJ84" s="224"/>
      <c r="BK84" s="224"/>
      <c r="BL84" s="224"/>
      <c r="BM84" s="224"/>
      <c r="BN84" s="224"/>
      <c r="BO84" s="224"/>
      <c r="BP84" s="224"/>
      <c r="BQ84" s="221">
        <v>78</v>
      </c>
      <c r="BR84" s="226"/>
      <c r="BS84" s="980"/>
      <c r="BT84" s="981"/>
      <c r="BU84" s="981"/>
      <c r="BV84" s="981"/>
      <c r="BW84" s="981"/>
      <c r="BX84" s="981"/>
      <c r="BY84" s="981"/>
      <c r="BZ84" s="981"/>
      <c r="CA84" s="981"/>
      <c r="CB84" s="981"/>
      <c r="CC84" s="981"/>
      <c r="CD84" s="981"/>
      <c r="CE84" s="981"/>
      <c r="CF84" s="981"/>
      <c r="CG84" s="990"/>
      <c r="CH84" s="991"/>
      <c r="CI84" s="992"/>
      <c r="CJ84" s="992"/>
      <c r="CK84" s="992"/>
      <c r="CL84" s="993"/>
      <c r="CM84" s="991"/>
      <c r="CN84" s="992"/>
      <c r="CO84" s="992"/>
      <c r="CP84" s="992"/>
      <c r="CQ84" s="993"/>
      <c r="CR84" s="991"/>
      <c r="CS84" s="992"/>
      <c r="CT84" s="992"/>
      <c r="CU84" s="992"/>
      <c r="CV84" s="993"/>
      <c r="CW84" s="991"/>
      <c r="CX84" s="992"/>
      <c r="CY84" s="992"/>
      <c r="CZ84" s="992"/>
      <c r="DA84" s="993"/>
      <c r="DB84" s="991"/>
      <c r="DC84" s="992"/>
      <c r="DD84" s="992"/>
      <c r="DE84" s="992"/>
      <c r="DF84" s="993"/>
      <c r="DG84" s="991"/>
      <c r="DH84" s="992"/>
      <c r="DI84" s="992"/>
      <c r="DJ84" s="992"/>
      <c r="DK84" s="993"/>
      <c r="DL84" s="991"/>
      <c r="DM84" s="992"/>
      <c r="DN84" s="992"/>
      <c r="DO84" s="992"/>
      <c r="DP84" s="993"/>
      <c r="DQ84" s="991"/>
      <c r="DR84" s="992"/>
      <c r="DS84" s="992"/>
      <c r="DT84" s="992"/>
      <c r="DU84" s="993"/>
      <c r="DV84" s="980"/>
      <c r="DW84" s="981"/>
      <c r="DX84" s="981"/>
      <c r="DY84" s="981"/>
      <c r="DZ84" s="982"/>
      <c r="EA84" s="212"/>
    </row>
    <row r="85" spans="1:131" ht="26.25" customHeight="1" x14ac:dyDescent="0.2">
      <c r="A85" s="221">
        <v>18</v>
      </c>
      <c r="B85" s="1009"/>
      <c r="C85" s="1010"/>
      <c r="D85" s="1010"/>
      <c r="E85" s="1010"/>
      <c r="F85" s="1010"/>
      <c r="G85" s="1010"/>
      <c r="H85" s="1010"/>
      <c r="I85" s="1010"/>
      <c r="J85" s="1010"/>
      <c r="K85" s="1010"/>
      <c r="L85" s="1010"/>
      <c r="M85" s="1010"/>
      <c r="N85" s="1010"/>
      <c r="O85" s="1010"/>
      <c r="P85" s="1011"/>
      <c r="Q85" s="1012"/>
      <c r="R85" s="1006"/>
      <c r="S85" s="1006"/>
      <c r="T85" s="1006"/>
      <c r="U85" s="1006"/>
      <c r="V85" s="1006"/>
      <c r="W85" s="1006"/>
      <c r="X85" s="1006"/>
      <c r="Y85" s="1006"/>
      <c r="Z85" s="1006"/>
      <c r="AA85" s="1006"/>
      <c r="AB85" s="1006"/>
      <c r="AC85" s="1006"/>
      <c r="AD85" s="1006"/>
      <c r="AE85" s="1006"/>
      <c r="AF85" s="1006"/>
      <c r="AG85" s="1006"/>
      <c r="AH85" s="1006"/>
      <c r="AI85" s="1006"/>
      <c r="AJ85" s="1006"/>
      <c r="AK85" s="1006"/>
      <c r="AL85" s="1006"/>
      <c r="AM85" s="1006"/>
      <c r="AN85" s="1006"/>
      <c r="AO85" s="1006"/>
      <c r="AP85" s="1006"/>
      <c r="AQ85" s="1006"/>
      <c r="AR85" s="1006"/>
      <c r="AS85" s="1006"/>
      <c r="AT85" s="1006"/>
      <c r="AU85" s="1006"/>
      <c r="AV85" s="1006"/>
      <c r="AW85" s="1006"/>
      <c r="AX85" s="1006"/>
      <c r="AY85" s="1006"/>
      <c r="AZ85" s="1007"/>
      <c r="BA85" s="1007"/>
      <c r="BB85" s="1007"/>
      <c r="BC85" s="1007"/>
      <c r="BD85" s="1008"/>
      <c r="BE85" s="224"/>
      <c r="BF85" s="224"/>
      <c r="BG85" s="224"/>
      <c r="BH85" s="224"/>
      <c r="BI85" s="224"/>
      <c r="BJ85" s="224"/>
      <c r="BK85" s="224"/>
      <c r="BL85" s="224"/>
      <c r="BM85" s="224"/>
      <c r="BN85" s="224"/>
      <c r="BO85" s="224"/>
      <c r="BP85" s="224"/>
      <c r="BQ85" s="221">
        <v>79</v>
      </c>
      <c r="BR85" s="226"/>
      <c r="BS85" s="980"/>
      <c r="BT85" s="981"/>
      <c r="BU85" s="981"/>
      <c r="BV85" s="981"/>
      <c r="BW85" s="981"/>
      <c r="BX85" s="981"/>
      <c r="BY85" s="981"/>
      <c r="BZ85" s="981"/>
      <c r="CA85" s="981"/>
      <c r="CB85" s="981"/>
      <c r="CC85" s="981"/>
      <c r="CD85" s="981"/>
      <c r="CE85" s="981"/>
      <c r="CF85" s="981"/>
      <c r="CG85" s="990"/>
      <c r="CH85" s="991"/>
      <c r="CI85" s="992"/>
      <c r="CJ85" s="992"/>
      <c r="CK85" s="992"/>
      <c r="CL85" s="993"/>
      <c r="CM85" s="991"/>
      <c r="CN85" s="992"/>
      <c r="CO85" s="992"/>
      <c r="CP85" s="992"/>
      <c r="CQ85" s="993"/>
      <c r="CR85" s="991"/>
      <c r="CS85" s="992"/>
      <c r="CT85" s="992"/>
      <c r="CU85" s="992"/>
      <c r="CV85" s="993"/>
      <c r="CW85" s="991"/>
      <c r="CX85" s="992"/>
      <c r="CY85" s="992"/>
      <c r="CZ85" s="992"/>
      <c r="DA85" s="993"/>
      <c r="DB85" s="991"/>
      <c r="DC85" s="992"/>
      <c r="DD85" s="992"/>
      <c r="DE85" s="992"/>
      <c r="DF85" s="993"/>
      <c r="DG85" s="991"/>
      <c r="DH85" s="992"/>
      <c r="DI85" s="992"/>
      <c r="DJ85" s="992"/>
      <c r="DK85" s="993"/>
      <c r="DL85" s="991"/>
      <c r="DM85" s="992"/>
      <c r="DN85" s="992"/>
      <c r="DO85" s="992"/>
      <c r="DP85" s="993"/>
      <c r="DQ85" s="991"/>
      <c r="DR85" s="992"/>
      <c r="DS85" s="992"/>
      <c r="DT85" s="992"/>
      <c r="DU85" s="993"/>
      <c r="DV85" s="980"/>
      <c r="DW85" s="981"/>
      <c r="DX85" s="981"/>
      <c r="DY85" s="981"/>
      <c r="DZ85" s="982"/>
      <c r="EA85" s="212"/>
    </row>
    <row r="86" spans="1:131" ht="26.25" customHeight="1" x14ac:dyDescent="0.2">
      <c r="A86" s="221">
        <v>19</v>
      </c>
      <c r="B86" s="1009"/>
      <c r="C86" s="1010"/>
      <c r="D86" s="1010"/>
      <c r="E86" s="1010"/>
      <c r="F86" s="1010"/>
      <c r="G86" s="1010"/>
      <c r="H86" s="1010"/>
      <c r="I86" s="1010"/>
      <c r="J86" s="1010"/>
      <c r="K86" s="1010"/>
      <c r="L86" s="1010"/>
      <c r="M86" s="1010"/>
      <c r="N86" s="1010"/>
      <c r="O86" s="1010"/>
      <c r="P86" s="1011"/>
      <c r="Q86" s="1012"/>
      <c r="R86" s="1006"/>
      <c r="S86" s="1006"/>
      <c r="T86" s="1006"/>
      <c r="U86" s="1006"/>
      <c r="V86" s="1006"/>
      <c r="W86" s="1006"/>
      <c r="X86" s="1006"/>
      <c r="Y86" s="1006"/>
      <c r="Z86" s="1006"/>
      <c r="AA86" s="1006"/>
      <c r="AB86" s="1006"/>
      <c r="AC86" s="1006"/>
      <c r="AD86" s="1006"/>
      <c r="AE86" s="1006"/>
      <c r="AF86" s="1006"/>
      <c r="AG86" s="1006"/>
      <c r="AH86" s="1006"/>
      <c r="AI86" s="1006"/>
      <c r="AJ86" s="1006"/>
      <c r="AK86" s="1006"/>
      <c r="AL86" s="1006"/>
      <c r="AM86" s="1006"/>
      <c r="AN86" s="1006"/>
      <c r="AO86" s="1006"/>
      <c r="AP86" s="1006"/>
      <c r="AQ86" s="1006"/>
      <c r="AR86" s="1006"/>
      <c r="AS86" s="1006"/>
      <c r="AT86" s="1006"/>
      <c r="AU86" s="1006"/>
      <c r="AV86" s="1006"/>
      <c r="AW86" s="1006"/>
      <c r="AX86" s="1006"/>
      <c r="AY86" s="1006"/>
      <c r="AZ86" s="1007"/>
      <c r="BA86" s="1007"/>
      <c r="BB86" s="1007"/>
      <c r="BC86" s="1007"/>
      <c r="BD86" s="1008"/>
      <c r="BE86" s="224"/>
      <c r="BF86" s="224"/>
      <c r="BG86" s="224"/>
      <c r="BH86" s="224"/>
      <c r="BI86" s="224"/>
      <c r="BJ86" s="224"/>
      <c r="BK86" s="224"/>
      <c r="BL86" s="224"/>
      <c r="BM86" s="224"/>
      <c r="BN86" s="224"/>
      <c r="BO86" s="224"/>
      <c r="BP86" s="224"/>
      <c r="BQ86" s="221">
        <v>80</v>
      </c>
      <c r="BR86" s="226"/>
      <c r="BS86" s="980"/>
      <c r="BT86" s="981"/>
      <c r="BU86" s="981"/>
      <c r="BV86" s="981"/>
      <c r="BW86" s="981"/>
      <c r="BX86" s="981"/>
      <c r="BY86" s="981"/>
      <c r="BZ86" s="981"/>
      <c r="CA86" s="981"/>
      <c r="CB86" s="981"/>
      <c r="CC86" s="981"/>
      <c r="CD86" s="981"/>
      <c r="CE86" s="981"/>
      <c r="CF86" s="981"/>
      <c r="CG86" s="990"/>
      <c r="CH86" s="991"/>
      <c r="CI86" s="992"/>
      <c r="CJ86" s="992"/>
      <c r="CK86" s="992"/>
      <c r="CL86" s="993"/>
      <c r="CM86" s="991"/>
      <c r="CN86" s="992"/>
      <c r="CO86" s="992"/>
      <c r="CP86" s="992"/>
      <c r="CQ86" s="993"/>
      <c r="CR86" s="991"/>
      <c r="CS86" s="992"/>
      <c r="CT86" s="992"/>
      <c r="CU86" s="992"/>
      <c r="CV86" s="993"/>
      <c r="CW86" s="991"/>
      <c r="CX86" s="992"/>
      <c r="CY86" s="992"/>
      <c r="CZ86" s="992"/>
      <c r="DA86" s="993"/>
      <c r="DB86" s="991"/>
      <c r="DC86" s="992"/>
      <c r="DD86" s="992"/>
      <c r="DE86" s="992"/>
      <c r="DF86" s="993"/>
      <c r="DG86" s="991"/>
      <c r="DH86" s="992"/>
      <c r="DI86" s="992"/>
      <c r="DJ86" s="992"/>
      <c r="DK86" s="993"/>
      <c r="DL86" s="991"/>
      <c r="DM86" s="992"/>
      <c r="DN86" s="992"/>
      <c r="DO86" s="992"/>
      <c r="DP86" s="993"/>
      <c r="DQ86" s="991"/>
      <c r="DR86" s="992"/>
      <c r="DS86" s="992"/>
      <c r="DT86" s="992"/>
      <c r="DU86" s="993"/>
      <c r="DV86" s="980"/>
      <c r="DW86" s="981"/>
      <c r="DX86" s="981"/>
      <c r="DY86" s="981"/>
      <c r="DZ86" s="982"/>
      <c r="EA86" s="212"/>
    </row>
    <row r="87" spans="1:131" ht="26.25" customHeight="1" x14ac:dyDescent="0.2">
      <c r="A87" s="227">
        <v>20</v>
      </c>
      <c r="B87" s="999"/>
      <c r="C87" s="1000"/>
      <c r="D87" s="1000"/>
      <c r="E87" s="1000"/>
      <c r="F87" s="1000"/>
      <c r="G87" s="1000"/>
      <c r="H87" s="1000"/>
      <c r="I87" s="1000"/>
      <c r="J87" s="1000"/>
      <c r="K87" s="1000"/>
      <c r="L87" s="1000"/>
      <c r="M87" s="1000"/>
      <c r="N87" s="1000"/>
      <c r="O87" s="1000"/>
      <c r="P87" s="1001"/>
      <c r="Q87" s="1002"/>
      <c r="R87" s="1003"/>
      <c r="S87" s="1003"/>
      <c r="T87" s="1003"/>
      <c r="U87" s="1003"/>
      <c r="V87" s="1003"/>
      <c r="W87" s="1003"/>
      <c r="X87" s="1003"/>
      <c r="Y87" s="1003"/>
      <c r="Z87" s="1003"/>
      <c r="AA87" s="1003"/>
      <c r="AB87" s="1003"/>
      <c r="AC87" s="1003"/>
      <c r="AD87" s="1003"/>
      <c r="AE87" s="1003"/>
      <c r="AF87" s="1003"/>
      <c r="AG87" s="1003"/>
      <c r="AH87" s="1003"/>
      <c r="AI87" s="1003"/>
      <c r="AJ87" s="1003"/>
      <c r="AK87" s="1003"/>
      <c r="AL87" s="1003"/>
      <c r="AM87" s="1003"/>
      <c r="AN87" s="1003"/>
      <c r="AO87" s="1003"/>
      <c r="AP87" s="1003"/>
      <c r="AQ87" s="1003"/>
      <c r="AR87" s="1003"/>
      <c r="AS87" s="1003"/>
      <c r="AT87" s="1003"/>
      <c r="AU87" s="1003"/>
      <c r="AV87" s="1003"/>
      <c r="AW87" s="1003"/>
      <c r="AX87" s="1003"/>
      <c r="AY87" s="1003"/>
      <c r="AZ87" s="1004"/>
      <c r="BA87" s="1004"/>
      <c r="BB87" s="1004"/>
      <c r="BC87" s="1004"/>
      <c r="BD87" s="1005"/>
      <c r="BE87" s="224"/>
      <c r="BF87" s="224"/>
      <c r="BG87" s="224"/>
      <c r="BH87" s="224"/>
      <c r="BI87" s="224"/>
      <c r="BJ87" s="224"/>
      <c r="BK87" s="224"/>
      <c r="BL87" s="224"/>
      <c r="BM87" s="224"/>
      <c r="BN87" s="224"/>
      <c r="BO87" s="224"/>
      <c r="BP87" s="224"/>
      <c r="BQ87" s="221">
        <v>81</v>
      </c>
      <c r="BR87" s="226"/>
      <c r="BS87" s="980"/>
      <c r="BT87" s="981"/>
      <c r="BU87" s="981"/>
      <c r="BV87" s="981"/>
      <c r="BW87" s="981"/>
      <c r="BX87" s="981"/>
      <c r="BY87" s="981"/>
      <c r="BZ87" s="981"/>
      <c r="CA87" s="981"/>
      <c r="CB87" s="981"/>
      <c r="CC87" s="981"/>
      <c r="CD87" s="981"/>
      <c r="CE87" s="981"/>
      <c r="CF87" s="981"/>
      <c r="CG87" s="990"/>
      <c r="CH87" s="991"/>
      <c r="CI87" s="992"/>
      <c r="CJ87" s="992"/>
      <c r="CK87" s="992"/>
      <c r="CL87" s="993"/>
      <c r="CM87" s="991"/>
      <c r="CN87" s="992"/>
      <c r="CO87" s="992"/>
      <c r="CP87" s="992"/>
      <c r="CQ87" s="993"/>
      <c r="CR87" s="991"/>
      <c r="CS87" s="992"/>
      <c r="CT87" s="992"/>
      <c r="CU87" s="992"/>
      <c r="CV87" s="993"/>
      <c r="CW87" s="991"/>
      <c r="CX87" s="992"/>
      <c r="CY87" s="992"/>
      <c r="CZ87" s="992"/>
      <c r="DA87" s="993"/>
      <c r="DB87" s="991"/>
      <c r="DC87" s="992"/>
      <c r="DD87" s="992"/>
      <c r="DE87" s="992"/>
      <c r="DF87" s="993"/>
      <c r="DG87" s="991"/>
      <c r="DH87" s="992"/>
      <c r="DI87" s="992"/>
      <c r="DJ87" s="992"/>
      <c r="DK87" s="993"/>
      <c r="DL87" s="991"/>
      <c r="DM87" s="992"/>
      <c r="DN87" s="992"/>
      <c r="DO87" s="992"/>
      <c r="DP87" s="993"/>
      <c r="DQ87" s="991"/>
      <c r="DR87" s="992"/>
      <c r="DS87" s="992"/>
      <c r="DT87" s="992"/>
      <c r="DU87" s="993"/>
      <c r="DV87" s="980"/>
      <c r="DW87" s="981"/>
      <c r="DX87" s="981"/>
      <c r="DY87" s="981"/>
      <c r="DZ87" s="982"/>
      <c r="EA87" s="212"/>
    </row>
    <row r="88" spans="1:131" ht="26.25" customHeight="1" thickBot="1" x14ac:dyDescent="0.25">
      <c r="A88" s="223" t="s">
        <v>378</v>
      </c>
      <c r="B88" s="972" t="s">
        <v>402</v>
      </c>
      <c r="C88" s="973"/>
      <c r="D88" s="973"/>
      <c r="E88" s="973"/>
      <c r="F88" s="973"/>
      <c r="G88" s="973"/>
      <c r="H88" s="973"/>
      <c r="I88" s="973"/>
      <c r="J88" s="973"/>
      <c r="K88" s="973"/>
      <c r="L88" s="973"/>
      <c r="M88" s="973"/>
      <c r="N88" s="973"/>
      <c r="O88" s="973"/>
      <c r="P88" s="983"/>
      <c r="Q88" s="997"/>
      <c r="R88" s="998"/>
      <c r="S88" s="998"/>
      <c r="T88" s="998"/>
      <c r="U88" s="998"/>
      <c r="V88" s="998"/>
      <c r="W88" s="998"/>
      <c r="X88" s="998"/>
      <c r="Y88" s="998"/>
      <c r="Z88" s="998"/>
      <c r="AA88" s="998"/>
      <c r="AB88" s="998"/>
      <c r="AC88" s="998"/>
      <c r="AD88" s="998"/>
      <c r="AE88" s="998"/>
      <c r="AF88" s="994"/>
      <c r="AG88" s="994"/>
      <c r="AH88" s="994"/>
      <c r="AI88" s="994"/>
      <c r="AJ88" s="994"/>
      <c r="AK88" s="998"/>
      <c r="AL88" s="998"/>
      <c r="AM88" s="998"/>
      <c r="AN88" s="998"/>
      <c r="AO88" s="998"/>
      <c r="AP88" s="994"/>
      <c r="AQ88" s="994"/>
      <c r="AR88" s="994"/>
      <c r="AS88" s="994"/>
      <c r="AT88" s="994"/>
      <c r="AU88" s="994"/>
      <c r="AV88" s="994"/>
      <c r="AW88" s="994"/>
      <c r="AX88" s="994"/>
      <c r="AY88" s="994"/>
      <c r="AZ88" s="995"/>
      <c r="BA88" s="995"/>
      <c r="BB88" s="995"/>
      <c r="BC88" s="995"/>
      <c r="BD88" s="996"/>
      <c r="BE88" s="224"/>
      <c r="BF88" s="224"/>
      <c r="BG88" s="224"/>
      <c r="BH88" s="224"/>
      <c r="BI88" s="224"/>
      <c r="BJ88" s="224"/>
      <c r="BK88" s="224"/>
      <c r="BL88" s="224"/>
      <c r="BM88" s="224"/>
      <c r="BN88" s="224"/>
      <c r="BO88" s="224"/>
      <c r="BP88" s="224"/>
      <c r="BQ88" s="221">
        <v>82</v>
      </c>
      <c r="BR88" s="226"/>
      <c r="BS88" s="980"/>
      <c r="BT88" s="981"/>
      <c r="BU88" s="981"/>
      <c r="BV88" s="981"/>
      <c r="BW88" s="981"/>
      <c r="BX88" s="981"/>
      <c r="BY88" s="981"/>
      <c r="BZ88" s="981"/>
      <c r="CA88" s="981"/>
      <c r="CB88" s="981"/>
      <c r="CC88" s="981"/>
      <c r="CD88" s="981"/>
      <c r="CE88" s="981"/>
      <c r="CF88" s="981"/>
      <c r="CG88" s="990"/>
      <c r="CH88" s="991"/>
      <c r="CI88" s="992"/>
      <c r="CJ88" s="992"/>
      <c r="CK88" s="992"/>
      <c r="CL88" s="993"/>
      <c r="CM88" s="991"/>
      <c r="CN88" s="992"/>
      <c r="CO88" s="992"/>
      <c r="CP88" s="992"/>
      <c r="CQ88" s="993"/>
      <c r="CR88" s="991"/>
      <c r="CS88" s="992"/>
      <c r="CT88" s="992"/>
      <c r="CU88" s="992"/>
      <c r="CV88" s="993"/>
      <c r="CW88" s="991"/>
      <c r="CX88" s="992"/>
      <c r="CY88" s="992"/>
      <c r="CZ88" s="992"/>
      <c r="DA88" s="993"/>
      <c r="DB88" s="991"/>
      <c r="DC88" s="992"/>
      <c r="DD88" s="992"/>
      <c r="DE88" s="992"/>
      <c r="DF88" s="993"/>
      <c r="DG88" s="991"/>
      <c r="DH88" s="992"/>
      <c r="DI88" s="992"/>
      <c r="DJ88" s="992"/>
      <c r="DK88" s="993"/>
      <c r="DL88" s="991"/>
      <c r="DM88" s="992"/>
      <c r="DN88" s="992"/>
      <c r="DO88" s="992"/>
      <c r="DP88" s="993"/>
      <c r="DQ88" s="991"/>
      <c r="DR88" s="992"/>
      <c r="DS88" s="992"/>
      <c r="DT88" s="992"/>
      <c r="DU88" s="993"/>
      <c r="DV88" s="980"/>
      <c r="DW88" s="981"/>
      <c r="DX88" s="981"/>
      <c r="DY88" s="981"/>
      <c r="DZ88" s="982"/>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980"/>
      <c r="BT89" s="981"/>
      <c r="BU89" s="981"/>
      <c r="BV89" s="981"/>
      <c r="BW89" s="981"/>
      <c r="BX89" s="981"/>
      <c r="BY89" s="981"/>
      <c r="BZ89" s="981"/>
      <c r="CA89" s="981"/>
      <c r="CB89" s="981"/>
      <c r="CC89" s="981"/>
      <c r="CD89" s="981"/>
      <c r="CE89" s="981"/>
      <c r="CF89" s="981"/>
      <c r="CG89" s="990"/>
      <c r="CH89" s="991"/>
      <c r="CI89" s="992"/>
      <c r="CJ89" s="992"/>
      <c r="CK89" s="992"/>
      <c r="CL89" s="993"/>
      <c r="CM89" s="991"/>
      <c r="CN89" s="992"/>
      <c r="CO89" s="992"/>
      <c r="CP89" s="992"/>
      <c r="CQ89" s="993"/>
      <c r="CR89" s="991"/>
      <c r="CS89" s="992"/>
      <c r="CT89" s="992"/>
      <c r="CU89" s="992"/>
      <c r="CV89" s="993"/>
      <c r="CW89" s="991"/>
      <c r="CX89" s="992"/>
      <c r="CY89" s="992"/>
      <c r="CZ89" s="992"/>
      <c r="DA89" s="993"/>
      <c r="DB89" s="991"/>
      <c r="DC89" s="992"/>
      <c r="DD89" s="992"/>
      <c r="DE89" s="992"/>
      <c r="DF89" s="993"/>
      <c r="DG89" s="991"/>
      <c r="DH89" s="992"/>
      <c r="DI89" s="992"/>
      <c r="DJ89" s="992"/>
      <c r="DK89" s="993"/>
      <c r="DL89" s="991"/>
      <c r="DM89" s="992"/>
      <c r="DN89" s="992"/>
      <c r="DO89" s="992"/>
      <c r="DP89" s="993"/>
      <c r="DQ89" s="991"/>
      <c r="DR89" s="992"/>
      <c r="DS89" s="992"/>
      <c r="DT89" s="992"/>
      <c r="DU89" s="993"/>
      <c r="DV89" s="980"/>
      <c r="DW89" s="981"/>
      <c r="DX89" s="981"/>
      <c r="DY89" s="981"/>
      <c r="DZ89" s="982"/>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980"/>
      <c r="BT90" s="981"/>
      <c r="BU90" s="981"/>
      <c r="BV90" s="981"/>
      <c r="BW90" s="981"/>
      <c r="BX90" s="981"/>
      <c r="BY90" s="981"/>
      <c r="BZ90" s="981"/>
      <c r="CA90" s="981"/>
      <c r="CB90" s="981"/>
      <c r="CC90" s="981"/>
      <c r="CD90" s="981"/>
      <c r="CE90" s="981"/>
      <c r="CF90" s="981"/>
      <c r="CG90" s="990"/>
      <c r="CH90" s="991"/>
      <c r="CI90" s="992"/>
      <c r="CJ90" s="992"/>
      <c r="CK90" s="992"/>
      <c r="CL90" s="993"/>
      <c r="CM90" s="991"/>
      <c r="CN90" s="992"/>
      <c r="CO90" s="992"/>
      <c r="CP90" s="992"/>
      <c r="CQ90" s="993"/>
      <c r="CR90" s="991"/>
      <c r="CS90" s="992"/>
      <c r="CT90" s="992"/>
      <c r="CU90" s="992"/>
      <c r="CV90" s="993"/>
      <c r="CW90" s="991"/>
      <c r="CX90" s="992"/>
      <c r="CY90" s="992"/>
      <c r="CZ90" s="992"/>
      <c r="DA90" s="993"/>
      <c r="DB90" s="991"/>
      <c r="DC90" s="992"/>
      <c r="DD90" s="992"/>
      <c r="DE90" s="992"/>
      <c r="DF90" s="993"/>
      <c r="DG90" s="991"/>
      <c r="DH90" s="992"/>
      <c r="DI90" s="992"/>
      <c r="DJ90" s="992"/>
      <c r="DK90" s="993"/>
      <c r="DL90" s="991"/>
      <c r="DM90" s="992"/>
      <c r="DN90" s="992"/>
      <c r="DO90" s="992"/>
      <c r="DP90" s="993"/>
      <c r="DQ90" s="991"/>
      <c r="DR90" s="992"/>
      <c r="DS90" s="992"/>
      <c r="DT90" s="992"/>
      <c r="DU90" s="993"/>
      <c r="DV90" s="980"/>
      <c r="DW90" s="981"/>
      <c r="DX90" s="981"/>
      <c r="DY90" s="981"/>
      <c r="DZ90" s="982"/>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980"/>
      <c r="BT91" s="981"/>
      <c r="BU91" s="981"/>
      <c r="BV91" s="981"/>
      <c r="BW91" s="981"/>
      <c r="BX91" s="981"/>
      <c r="BY91" s="981"/>
      <c r="BZ91" s="981"/>
      <c r="CA91" s="981"/>
      <c r="CB91" s="981"/>
      <c r="CC91" s="981"/>
      <c r="CD91" s="981"/>
      <c r="CE91" s="981"/>
      <c r="CF91" s="981"/>
      <c r="CG91" s="990"/>
      <c r="CH91" s="991"/>
      <c r="CI91" s="992"/>
      <c r="CJ91" s="992"/>
      <c r="CK91" s="992"/>
      <c r="CL91" s="993"/>
      <c r="CM91" s="991"/>
      <c r="CN91" s="992"/>
      <c r="CO91" s="992"/>
      <c r="CP91" s="992"/>
      <c r="CQ91" s="993"/>
      <c r="CR91" s="991"/>
      <c r="CS91" s="992"/>
      <c r="CT91" s="992"/>
      <c r="CU91" s="992"/>
      <c r="CV91" s="993"/>
      <c r="CW91" s="991"/>
      <c r="CX91" s="992"/>
      <c r="CY91" s="992"/>
      <c r="CZ91" s="992"/>
      <c r="DA91" s="993"/>
      <c r="DB91" s="991"/>
      <c r="DC91" s="992"/>
      <c r="DD91" s="992"/>
      <c r="DE91" s="992"/>
      <c r="DF91" s="993"/>
      <c r="DG91" s="991"/>
      <c r="DH91" s="992"/>
      <c r="DI91" s="992"/>
      <c r="DJ91" s="992"/>
      <c r="DK91" s="993"/>
      <c r="DL91" s="991"/>
      <c r="DM91" s="992"/>
      <c r="DN91" s="992"/>
      <c r="DO91" s="992"/>
      <c r="DP91" s="993"/>
      <c r="DQ91" s="991"/>
      <c r="DR91" s="992"/>
      <c r="DS91" s="992"/>
      <c r="DT91" s="992"/>
      <c r="DU91" s="993"/>
      <c r="DV91" s="980"/>
      <c r="DW91" s="981"/>
      <c r="DX91" s="981"/>
      <c r="DY91" s="981"/>
      <c r="DZ91" s="982"/>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980"/>
      <c r="BT92" s="981"/>
      <c r="BU92" s="981"/>
      <c r="BV92" s="981"/>
      <c r="BW92" s="981"/>
      <c r="BX92" s="981"/>
      <c r="BY92" s="981"/>
      <c r="BZ92" s="981"/>
      <c r="CA92" s="981"/>
      <c r="CB92" s="981"/>
      <c r="CC92" s="981"/>
      <c r="CD92" s="981"/>
      <c r="CE92" s="981"/>
      <c r="CF92" s="981"/>
      <c r="CG92" s="990"/>
      <c r="CH92" s="991"/>
      <c r="CI92" s="992"/>
      <c r="CJ92" s="992"/>
      <c r="CK92" s="992"/>
      <c r="CL92" s="993"/>
      <c r="CM92" s="991"/>
      <c r="CN92" s="992"/>
      <c r="CO92" s="992"/>
      <c r="CP92" s="992"/>
      <c r="CQ92" s="993"/>
      <c r="CR92" s="991"/>
      <c r="CS92" s="992"/>
      <c r="CT92" s="992"/>
      <c r="CU92" s="992"/>
      <c r="CV92" s="993"/>
      <c r="CW92" s="991"/>
      <c r="CX92" s="992"/>
      <c r="CY92" s="992"/>
      <c r="CZ92" s="992"/>
      <c r="DA92" s="993"/>
      <c r="DB92" s="991"/>
      <c r="DC92" s="992"/>
      <c r="DD92" s="992"/>
      <c r="DE92" s="992"/>
      <c r="DF92" s="993"/>
      <c r="DG92" s="991"/>
      <c r="DH92" s="992"/>
      <c r="DI92" s="992"/>
      <c r="DJ92" s="992"/>
      <c r="DK92" s="993"/>
      <c r="DL92" s="991"/>
      <c r="DM92" s="992"/>
      <c r="DN92" s="992"/>
      <c r="DO92" s="992"/>
      <c r="DP92" s="993"/>
      <c r="DQ92" s="991"/>
      <c r="DR92" s="992"/>
      <c r="DS92" s="992"/>
      <c r="DT92" s="992"/>
      <c r="DU92" s="993"/>
      <c r="DV92" s="980"/>
      <c r="DW92" s="981"/>
      <c r="DX92" s="981"/>
      <c r="DY92" s="981"/>
      <c r="DZ92" s="982"/>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980"/>
      <c r="BT93" s="981"/>
      <c r="BU93" s="981"/>
      <c r="BV93" s="981"/>
      <c r="BW93" s="981"/>
      <c r="BX93" s="981"/>
      <c r="BY93" s="981"/>
      <c r="BZ93" s="981"/>
      <c r="CA93" s="981"/>
      <c r="CB93" s="981"/>
      <c r="CC93" s="981"/>
      <c r="CD93" s="981"/>
      <c r="CE93" s="981"/>
      <c r="CF93" s="981"/>
      <c r="CG93" s="990"/>
      <c r="CH93" s="991"/>
      <c r="CI93" s="992"/>
      <c r="CJ93" s="992"/>
      <c r="CK93" s="992"/>
      <c r="CL93" s="993"/>
      <c r="CM93" s="991"/>
      <c r="CN93" s="992"/>
      <c r="CO93" s="992"/>
      <c r="CP93" s="992"/>
      <c r="CQ93" s="993"/>
      <c r="CR93" s="991"/>
      <c r="CS93" s="992"/>
      <c r="CT93" s="992"/>
      <c r="CU93" s="992"/>
      <c r="CV93" s="993"/>
      <c r="CW93" s="991"/>
      <c r="CX93" s="992"/>
      <c r="CY93" s="992"/>
      <c r="CZ93" s="992"/>
      <c r="DA93" s="993"/>
      <c r="DB93" s="991"/>
      <c r="DC93" s="992"/>
      <c r="DD93" s="992"/>
      <c r="DE93" s="992"/>
      <c r="DF93" s="993"/>
      <c r="DG93" s="991"/>
      <c r="DH93" s="992"/>
      <c r="DI93" s="992"/>
      <c r="DJ93" s="992"/>
      <c r="DK93" s="993"/>
      <c r="DL93" s="991"/>
      <c r="DM93" s="992"/>
      <c r="DN93" s="992"/>
      <c r="DO93" s="992"/>
      <c r="DP93" s="993"/>
      <c r="DQ93" s="991"/>
      <c r="DR93" s="992"/>
      <c r="DS93" s="992"/>
      <c r="DT93" s="992"/>
      <c r="DU93" s="993"/>
      <c r="DV93" s="980"/>
      <c r="DW93" s="981"/>
      <c r="DX93" s="981"/>
      <c r="DY93" s="981"/>
      <c r="DZ93" s="982"/>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980"/>
      <c r="BT94" s="981"/>
      <c r="BU94" s="981"/>
      <c r="BV94" s="981"/>
      <c r="BW94" s="981"/>
      <c r="BX94" s="981"/>
      <c r="BY94" s="981"/>
      <c r="BZ94" s="981"/>
      <c r="CA94" s="981"/>
      <c r="CB94" s="981"/>
      <c r="CC94" s="981"/>
      <c r="CD94" s="981"/>
      <c r="CE94" s="981"/>
      <c r="CF94" s="981"/>
      <c r="CG94" s="990"/>
      <c r="CH94" s="991"/>
      <c r="CI94" s="992"/>
      <c r="CJ94" s="992"/>
      <c r="CK94" s="992"/>
      <c r="CL94" s="993"/>
      <c r="CM94" s="991"/>
      <c r="CN94" s="992"/>
      <c r="CO94" s="992"/>
      <c r="CP94" s="992"/>
      <c r="CQ94" s="993"/>
      <c r="CR94" s="991"/>
      <c r="CS94" s="992"/>
      <c r="CT94" s="992"/>
      <c r="CU94" s="992"/>
      <c r="CV94" s="993"/>
      <c r="CW94" s="991"/>
      <c r="CX94" s="992"/>
      <c r="CY94" s="992"/>
      <c r="CZ94" s="992"/>
      <c r="DA94" s="993"/>
      <c r="DB94" s="991"/>
      <c r="DC94" s="992"/>
      <c r="DD94" s="992"/>
      <c r="DE94" s="992"/>
      <c r="DF94" s="993"/>
      <c r="DG94" s="991"/>
      <c r="DH94" s="992"/>
      <c r="DI94" s="992"/>
      <c r="DJ94" s="992"/>
      <c r="DK94" s="993"/>
      <c r="DL94" s="991"/>
      <c r="DM94" s="992"/>
      <c r="DN94" s="992"/>
      <c r="DO94" s="992"/>
      <c r="DP94" s="993"/>
      <c r="DQ94" s="991"/>
      <c r="DR94" s="992"/>
      <c r="DS94" s="992"/>
      <c r="DT94" s="992"/>
      <c r="DU94" s="993"/>
      <c r="DV94" s="980"/>
      <c r="DW94" s="981"/>
      <c r="DX94" s="981"/>
      <c r="DY94" s="981"/>
      <c r="DZ94" s="982"/>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980"/>
      <c r="BT95" s="981"/>
      <c r="BU95" s="981"/>
      <c r="BV95" s="981"/>
      <c r="BW95" s="981"/>
      <c r="BX95" s="981"/>
      <c r="BY95" s="981"/>
      <c r="BZ95" s="981"/>
      <c r="CA95" s="981"/>
      <c r="CB95" s="981"/>
      <c r="CC95" s="981"/>
      <c r="CD95" s="981"/>
      <c r="CE95" s="981"/>
      <c r="CF95" s="981"/>
      <c r="CG95" s="990"/>
      <c r="CH95" s="991"/>
      <c r="CI95" s="992"/>
      <c r="CJ95" s="992"/>
      <c r="CK95" s="992"/>
      <c r="CL95" s="993"/>
      <c r="CM95" s="991"/>
      <c r="CN95" s="992"/>
      <c r="CO95" s="992"/>
      <c r="CP95" s="992"/>
      <c r="CQ95" s="993"/>
      <c r="CR95" s="991"/>
      <c r="CS95" s="992"/>
      <c r="CT95" s="992"/>
      <c r="CU95" s="992"/>
      <c r="CV95" s="993"/>
      <c r="CW95" s="991"/>
      <c r="CX95" s="992"/>
      <c r="CY95" s="992"/>
      <c r="CZ95" s="992"/>
      <c r="DA95" s="993"/>
      <c r="DB95" s="991"/>
      <c r="DC95" s="992"/>
      <c r="DD95" s="992"/>
      <c r="DE95" s="992"/>
      <c r="DF95" s="993"/>
      <c r="DG95" s="991"/>
      <c r="DH95" s="992"/>
      <c r="DI95" s="992"/>
      <c r="DJ95" s="992"/>
      <c r="DK95" s="993"/>
      <c r="DL95" s="991"/>
      <c r="DM95" s="992"/>
      <c r="DN95" s="992"/>
      <c r="DO95" s="992"/>
      <c r="DP95" s="993"/>
      <c r="DQ95" s="991"/>
      <c r="DR95" s="992"/>
      <c r="DS95" s="992"/>
      <c r="DT95" s="992"/>
      <c r="DU95" s="993"/>
      <c r="DV95" s="980"/>
      <c r="DW95" s="981"/>
      <c r="DX95" s="981"/>
      <c r="DY95" s="981"/>
      <c r="DZ95" s="982"/>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980"/>
      <c r="BT96" s="981"/>
      <c r="BU96" s="981"/>
      <c r="BV96" s="981"/>
      <c r="BW96" s="981"/>
      <c r="BX96" s="981"/>
      <c r="BY96" s="981"/>
      <c r="BZ96" s="981"/>
      <c r="CA96" s="981"/>
      <c r="CB96" s="981"/>
      <c r="CC96" s="981"/>
      <c r="CD96" s="981"/>
      <c r="CE96" s="981"/>
      <c r="CF96" s="981"/>
      <c r="CG96" s="990"/>
      <c r="CH96" s="991"/>
      <c r="CI96" s="992"/>
      <c r="CJ96" s="992"/>
      <c r="CK96" s="992"/>
      <c r="CL96" s="993"/>
      <c r="CM96" s="991"/>
      <c r="CN96" s="992"/>
      <c r="CO96" s="992"/>
      <c r="CP96" s="992"/>
      <c r="CQ96" s="993"/>
      <c r="CR96" s="991"/>
      <c r="CS96" s="992"/>
      <c r="CT96" s="992"/>
      <c r="CU96" s="992"/>
      <c r="CV96" s="993"/>
      <c r="CW96" s="991"/>
      <c r="CX96" s="992"/>
      <c r="CY96" s="992"/>
      <c r="CZ96" s="992"/>
      <c r="DA96" s="993"/>
      <c r="DB96" s="991"/>
      <c r="DC96" s="992"/>
      <c r="DD96" s="992"/>
      <c r="DE96" s="992"/>
      <c r="DF96" s="993"/>
      <c r="DG96" s="991"/>
      <c r="DH96" s="992"/>
      <c r="DI96" s="992"/>
      <c r="DJ96" s="992"/>
      <c r="DK96" s="993"/>
      <c r="DL96" s="991"/>
      <c r="DM96" s="992"/>
      <c r="DN96" s="992"/>
      <c r="DO96" s="992"/>
      <c r="DP96" s="993"/>
      <c r="DQ96" s="991"/>
      <c r="DR96" s="992"/>
      <c r="DS96" s="992"/>
      <c r="DT96" s="992"/>
      <c r="DU96" s="993"/>
      <c r="DV96" s="980"/>
      <c r="DW96" s="981"/>
      <c r="DX96" s="981"/>
      <c r="DY96" s="981"/>
      <c r="DZ96" s="982"/>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980"/>
      <c r="BT97" s="981"/>
      <c r="BU97" s="981"/>
      <c r="BV97" s="981"/>
      <c r="BW97" s="981"/>
      <c r="BX97" s="981"/>
      <c r="BY97" s="981"/>
      <c r="BZ97" s="981"/>
      <c r="CA97" s="981"/>
      <c r="CB97" s="981"/>
      <c r="CC97" s="981"/>
      <c r="CD97" s="981"/>
      <c r="CE97" s="981"/>
      <c r="CF97" s="981"/>
      <c r="CG97" s="990"/>
      <c r="CH97" s="991"/>
      <c r="CI97" s="992"/>
      <c r="CJ97" s="992"/>
      <c r="CK97" s="992"/>
      <c r="CL97" s="993"/>
      <c r="CM97" s="991"/>
      <c r="CN97" s="992"/>
      <c r="CO97" s="992"/>
      <c r="CP97" s="992"/>
      <c r="CQ97" s="993"/>
      <c r="CR97" s="991"/>
      <c r="CS97" s="992"/>
      <c r="CT97" s="992"/>
      <c r="CU97" s="992"/>
      <c r="CV97" s="993"/>
      <c r="CW97" s="991"/>
      <c r="CX97" s="992"/>
      <c r="CY97" s="992"/>
      <c r="CZ97" s="992"/>
      <c r="DA97" s="993"/>
      <c r="DB97" s="991"/>
      <c r="DC97" s="992"/>
      <c r="DD97" s="992"/>
      <c r="DE97" s="992"/>
      <c r="DF97" s="993"/>
      <c r="DG97" s="991"/>
      <c r="DH97" s="992"/>
      <c r="DI97" s="992"/>
      <c r="DJ97" s="992"/>
      <c r="DK97" s="993"/>
      <c r="DL97" s="991"/>
      <c r="DM97" s="992"/>
      <c r="DN97" s="992"/>
      <c r="DO97" s="992"/>
      <c r="DP97" s="993"/>
      <c r="DQ97" s="991"/>
      <c r="DR97" s="992"/>
      <c r="DS97" s="992"/>
      <c r="DT97" s="992"/>
      <c r="DU97" s="993"/>
      <c r="DV97" s="980"/>
      <c r="DW97" s="981"/>
      <c r="DX97" s="981"/>
      <c r="DY97" s="981"/>
      <c r="DZ97" s="982"/>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980"/>
      <c r="BT98" s="981"/>
      <c r="BU98" s="981"/>
      <c r="BV98" s="981"/>
      <c r="BW98" s="981"/>
      <c r="BX98" s="981"/>
      <c r="BY98" s="981"/>
      <c r="BZ98" s="981"/>
      <c r="CA98" s="981"/>
      <c r="CB98" s="981"/>
      <c r="CC98" s="981"/>
      <c r="CD98" s="981"/>
      <c r="CE98" s="981"/>
      <c r="CF98" s="981"/>
      <c r="CG98" s="990"/>
      <c r="CH98" s="991"/>
      <c r="CI98" s="992"/>
      <c r="CJ98" s="992"/>
      <c r="CK98" s="992"/>
      <c r="CL98" s="993"/>
      <c r="CM98" s="991"/>
      <c r="CN98" s="992"/>
      <c r="CO98" s="992"/>
      <c r="CP98" s="992"/>
      <c r="CQ98" s="993"/>
      <c r="CR98" s="991"/>
      <c r="CS98" s="992"/>
      <c r="CT98" s="992"/>
      <c r="CU98" s="992"/>
      <c r="CV98" s="993"/>
      <c r="CW98" s="991"/>
      <c r="CX98" s="992"/>
      <c r="CY98" s="992"/>
      <c r="CZ98" s="992"/>
      <c r="DA98" s="993"/>
      <c r="DB98" s="991"/>
      <c r="DC98" s="992"/>
      <c r="DD98" s="992"/>
      <c r="DE98" s="992"/>
      <c r="DF98" s="993"/>
      <c r="DG98" s="991"/>
      <c r="DH98" s="992"/>
      <c r="DI98" s="992"/>
      <c r="DJ98" s="992"/>
      <c r="DK98" s="993"/>
      <c r="DL98" s="991"/>
      <c r="DM98" s="992"/>
      <c r="DN98" s="992"/>
      <c r="DO98" s="992"/>
      <c r="DP98" s="993"/>
      <c r="DQ98" s="991"/>
      <c r="DR98" s="992"/>
      <c r="DS98" s="992"/>
      <c r="DT98" s="992"/>
      <c r="DU98" s="993"/>
      <c r="DV98" s="980"/>
      <c r="DW98" s="981"/>
      <c r="DX98" s="981"/>
      <c r="DY98" s="981"/>
      <c r="DZ98" s="982"/>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980"/>
      <c r="BT99" s="981"/>
      <c r="BU99" s="981"/>
      <c r="BV99" s="981"/>
      <c r="BW99" s="981"/>
      <c r="BX99" s="981"/>
      <c r="BY99" s="981"/>
      <c r="BZ99" s="981"/>
      <c r="CA99" s="981"/>
      <c r="CB99" s="981"/>
      <c r="CC99" s="981"/>
      <c r="CD99" s="981"/>
      <c r="CE99" s="981"/>
      <c r="CF99" s="981"/>
      <c r="CG99" s="990"/>
      <c r="CH99" s="991"/>
      <c r="CI99" s="992"/>
      <c r="CJ99" s="992"/>
      <c r="CK99" s="992"/>
      <c r="CL99" s="993"/>
      <c r="CM99" s="991"/>
      <c r="CN99" s="992"/>
      <c r="CO99" s="992"/>
      <c r="CP99" s="992"/>
      <c r="CQ99" s="993"/>
      <c r="CR99" s="991"/>
      <c r="CS99" s="992"/>
      <c r="CT99" s="992"/>
      <c r="CU99" s="992"/>
      <c r="CV99" s="993"/>
      <c r="CW99" s="991"/>
      <c r="CX99" s="992"/>
      <c r="CY99" s="992"/>
      <c r="CZ99" s="992"/>
      <c r="DA99" s="993"/>
      <c r="DB99" s="991"/>
      <c r="DC99" s="992"/>
      <c r="DD99" s="992"/>
      <c r="DE99" s="992"/>
      <c r="DF99" s="993"/>
      <c r="DG99" s="991"/>
      <c r="DH99" s="992"/>
      <c r="DI99" s="992"/>
      <c r="DJ99" s="992"/>
      <c r="DK99" s="993"/>
      <c r="DL99" s="991"/>
      <c r="DM99" s="992"/>
      <c r="DN99" s="992"/>
      <c r="DO99" s="992"/>
      <c r="DP99" s="993"/>
      <c r="DQ99" s="991"/>
      <c r="DR99" s="992"/>
      <c r="DS99" s="992"/>
      <c r="DT99" s="992"/>
      <c r="DU99" s="993"/>
      <c r="DV99" s="980"/>
      <c r="DW99" s="981"/>
      <c r="DX99" s="981"/>
      <c r="DY99" s="981"/>
      <c r="DZ99" s="982"/>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980"/>
      <c r="BT100" s="981"/>
      <c r="BU100" s="981"/>
      <c r="BV100" s="981"/>
      <c r="BW100" s="981"/>
      <c r="BX100" s="981"/>
      <c r="BY100" s="981"/>
      <c r="BZ100" s="981"/>
      <c r="CA100" s="981"/>
      <c r="CB100" s="981"/>
      <c r="CC100" s="981"/>
      <c r="CD100" s="981"/>
      <c r="CE100" s="981"/>
      <c r="CF100" s="981"/>
      <c r="CG100" s="990"/>
      <c r="CH100" s="991"/>
      <c r="CI100" s="992"/>
      <c r="CJ100" s="992"/>
      <c r="CK100" s="992"/>
      <c r="CL100" s="993"/>
      <c r="CM100" s="991"/>
      <c r="CN100" s="992"/>
      <c r="CO100" s="992"/>
      <c r="CP100" s="992"/>
      <c r="CQ100" s="993"/>
      <c r="CR100" s="991"/>
      <c r="CS100" s="992"/>
      <c r="CT100" s="992"/>
      <c r="CU100" s="992"/>
      <c r="CV100" s="993"/>
      <c r="CW100" s="991"/>
      <c r="CX100" s="992"/>
      <c r="CY100" s="992"/>
      <c r="CZ100" s="992"/>
      <c r="DA100" s="993"/>
      <c r="DB100" s="991"/>
      <c r="DC100" s="992"/>
      <c r="DD100" s="992"/>
      <c r="DE100" s="992"/>
      <c r="DF100" s="993"/>
      <c r="DG100" s="991"/>
      <c r="DH100" s="992"/>
      <c r="DI100" s="992"/>
      <c r="DJ100" s="992"/>
      <c r="DK100" s="993"/>
      <c r="DL100" s="991"/>
      <c r="DM100" s="992"/>
      <c r="DN100" s="992"/>
      <c r="DO100" s="992"/>
      <c r="DP100" s="993"/>
      <c r="DQ100" s="991"/>
      <c r="DR100" s="992"/>
      <c r="DS100" s="992"/>
      <c r="DT100" s="992"/>
      <c r="DU100" s="993"/>
      <c r="DV100" s="980"/>
      <c r="DW100" s="981"/>
      <c r="DX100" s="981"/>
      <c r="DY100" s="981"/>
      <c r="DZ100" s="982"/>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980"/>
      <c r="BT101" s="981"/>
      <c r="BU101" s="981"/>
      <c r="BV101" s="981"/>
      <c r="BW101" s="981"/>
      <c r="BX101" s="981"/>
      <c r="BY101" s="981"/>
      <c r="BZ101" s="981"/>
      <c r="CA101" s="981"/>
      <c r="CB101" s="981"/>
      <c r="CC101" s="981"/>
      <c r="CD101" s="981"/>
      <c r="CE101" s="981"/>
      <c r="CF101" s="981"/>
      <c r="CG101" s="990"/>
      <c r="CH101" s="991"/>
      <c r="CI101" s="992"/>
      <c r="CJ101" s="992"/>
      <c r="CK101" s="992"/>
      <c r="CL101" s="993"/>
      <c r="CM101" s="991"/>
      <c r="CN101" s="992"/>
      <c r="CO101" s="992"/>
      <c r="CP101" s="992"/>
      <c r="CQ101" s="993"/>
      <c r="CR101" s="991"/>
      <c r="CS101" s="992"/>
      <c r="CT101" s="992"/>
      <c r="CU101" s="992"/>
      <c r="CV101" s="993"/>
      <c r="CW101" s="991"/>
      <c r="CX101" s="992"/>
      <c r="CY101" s="992"/>
      <c r="CZ101" s="992"/>
      <c r="DA101" s="993"/>
      <c r="DB101" s="991"/>
      <c r="DC101" s="992"/>
      <c r="DD101" s="992"/>
      <c r="DE101" s="992"/>
      <c r="DF101" s="993"/>
      <c r="DG101" s="991"/>
      <c r="DH101" s="992"/>
      <c r="DI101" s="992"/>
      <c r="DJ101" s="992"/>
      <c r="DK101" s="993"/>
      <c r="DL101" s="991"/>
      <c r="DM101" s="992"/>
      <c r="DN101" s="992"/>
      <c r="DO101" s="992"/>
      <c r="DP101" s="993"/>
      <c r="DQ101" s="991"/>
      <c r="DR101" s="992"/>
      <c r="DS101" s="992"/>
      <c r="DT101" s="992"/>
      <c r="DU101" s="993"/>
      <c r="DV101" s="980"/>
      <c r="DW101" s="981"/>
      <c r="DX101" s="981"/>
      <c r="DY101" s="981"/>
      <c r="DZ101" s="982"/>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378</v>
      </c>
      <c r="BR102" s="972" t="s">
        <v>403</v>
      </c>
      <c r="BS102" s="973"/>
      <c r="BT102" s="973"/>
      <c r="BU102" s="973"/>
      <c r="BV102" s="973"/>
      <c r="BW102" s="973"/>
      <c r="BX102" s="973"/>
      <c r="BY102" s="973"/>
      <c r="BZ102" s="973"/>
      <c r="CA102" s="973"/>
      <c r="CB102" s="973"/>
      <c r="CC102" s="973"/>
      <c r="CD102" s="973"/>
      <c r="CE102" s="973"/>
      <c r="CF102" s="973"/>
      <c r="CG102" s="983"/>
      <c r="CH102" s="984"/>
      <c r="CI102" s="985"/>
      <c r="CJ102" s="985"/>
      <c r="CK102" s="985"/>
      <c r="CL102" s="986"/>
      <c r="CM102" s="984"/>
      <c r="CN102" s="985"/>
      <c r="CO102" s="985"/>
      <c r="CP102" s="985"/>
      <c r="CQ102" s="986"/>
      <c r="CR102" s="987">
        <f>CR7</f>
        <v>5</v>
      </c>
      <c r="CS102" s="988"/>
      <c r="CT102" s="988"/>
      <c r="CU102" s="988"/>
      <c r="CV102" s="989"/>
      <c r="CW102" s="987" t="str">
        <f>CW7</f>
        <v>-</v>
      </c>
      <c r="CX102" s="988"/>
      <c r="CY102" s="988"/>
      <c r="CZ102" s="988"/>
      <c r="DA102" s="989"/>
      <c r="DB102" s="987" t="str">
        <f>DB7</f>
        <v>-</v>
      </c>
      <c r="DC102" s="988"/>
      <c r="DD102" s="988"/>
      <c r="DE102" s="988"/>
      <c r="DF102" s="989"/>
      <c r="DG102" s="987" t="str">
        <f>DG7</f>
        <v>-</v>
      </c>
      <c r="DH102" s="988"/>
      <c r="DI102" s="988"/>
      <c r="DJ102" s="988"/>
      <c r="DK102" s="989"/>
      <c r="DL102" s="987">
        <f>DL7</f>
        <v>308</v>
      </c>
      <c r="DM102" s="988"/>
      <c r="DN102" s="988"/>
      <c r="DO102" s="988"/>
      <c r="DP102" s="989"/>
      <c r="DQ102" s="987" t="str">
        <f>DQ7</f>
        <v>-</v>
      </c>
      <c r="DR102" s="988"/>
      <c r="DS102" s="988"/>
      <c r="DT102" s="988"/>
      <c r="DU102" s="989"/>
      <c r="DV102" s="972"/>
      <c r="DW102" s="973"/>
      <c r="DX102" s="973"/>
      <c r="DY102" s="973"/>
      <c r="DZ102" s="974"/>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75" t="s">
        <v>404</v>
      </c>
      <c r="BR103" s="975"/>
      <c r="BS103" s="975"/>
      <c r="BT103" s="975"/>
      <c r="BU103" s="975"/>
      <c r="BV103" s="975"/>
      <c r="BW103" s="975"/>
      <c r="BX103" s="975"/>
      <c r="BY103" s="975"/>
      <c r="BZ103" s="975"/>
      <c r="CA103" s="975"/>
      <c r="CB103" s="975"/>
      <c r="CC103" s="975"/>
      <c r="CD103" s="975"/>
      <c r="CE103" s="975"/>
      <c r="CF103" s="975"/>
      <c r="CG103" s="975"/>
      <c r="CH103" s="975"/>
      <c r="CI103" s="975"/>
      <c r="CJ103" s="975"/>
      <c r="CK103" s="975"/>
      <c r="CL103" s="975"/>
      <c r="CM103" s="975"/>
      <c r="CN103" s="975"/>
      <c r="CO103" s="975"/>
      <c r="CP103" s="975"/>
      <c r="CQ103" s="975"/>
      <c r="CR103" s="975"/>
      <c r="CS103" s="975"/>
      <c r="CT103" s="975"/>
      <c r="CU103" s="975"/>
      <c r="CV103" s="975"/>
      <c r="CW103" s="975"/>
      <c r="CX103" s="975"/>
      <c r="CY103" s="975"/>
      <c r="CZ103" s="975"/>
      <c r="DA103" s="975"/>
      <c r="DB103" s="975"/>
      <c r="DC103" s="975"/>
      <c r="DD103" s="975"/>
      <c r="DE103" s="975"/>
      <c r="DF103" s="975"/>
      <c r="DG103" s="975"/>
      <c r="DH103" s="975"/>
      <c r="DI103" s="975"/>
      <c r="DJ103" s="975"/>
      <c r="DK103" s="975"/>
      <c r="DL103" s="975"/>
      <c r="DM103" s="975"/>
      <c r="DN103" s="975"/>
      <c r="DO103" s="975"/>
      <c r="DP103" s="975"/>
      <c r="DQ103" s="975"/>
      <c r="DR103" s="975"/>
      <c r="DS103" s="975"/>
      <c r="DT103" s="975"/>
      <c r="DU103" s="975"/>
      <c r="DV103" s="975"/>
      <c r="DW103" s="975"/>
      <c r="DX103" s="975"/>
      <c r="DY103" s="975"/>
      <c r="DZ103" s="975"/>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76" t="s">
        <v>405</v>
      </c>
      <c r="BR104" s="976"/>
      <c r="BS104" s="976"/>
      <c r="BT104" s="976"/>
      <c r="BU104" s="976"/>
      <c r="BV104" s="976"/>
      <c r="BW104" s="976"/>
      <c r="BX104" s="976"/>
      <c r="BY104" s="976"/>
      <c r="BZ104" s="976"/>
      <c r="CA104" s="976"/>
      <c r="CB104" s="976"/>
      <c r="CC104" s="976"/>
      <c r="CD104" s="976"/>
      <c r="CE104" s="976"/>
      <c r="CF104" s="976"/>
      <c r="CG104" s="976"/>
      <c r="CH104" s="976"/>
      <c r="CI104" s="976"/>
      <c r="CJ104" s="976"/>
      <c r="CK104" s="976"/>
      <c r="CL104" s="976"/>
      <c r="CM104" s="976"/>
      <c r="CN104" s="976"/>
      <c r="CO104" s="976"/>
      <c r="CP104" s="976"/>
      <c r="CQ104" s="976"/>
      <c r="CR104" s="976"/>
      <c r="CS104" s="976"/>
      <c r="CT104" s="976"/>
      <c r="CU104" s="976"/>
      <c r="CV104" s="976"/>
      <c r="CW104" s="976"/>
      <c r="CX104" s="976"/>
      <c r="CY104" s="976"/>
      <c r="CZ104" s="976"/>
      <c r="DA104" s="976"/>
      <c r="DB104" s="976"/>
      <c r="DC104" s="976"/>
      <c r="DD104" s="976"/>
      <c r="DE104" s="976"/>
      <c r="DF104" s="976"/>
      <c r="DG104" s="976"/>
      <c r="DH104" s="976"/>
      <c r="DI104" s="976"/>
      <c r="DJ104" s="976"/>
      <c r="DK104" s="976"/>
      <c r="DL104" s="976"/>
      <c r="DM104" s="976"/>
      <c r="DN104" s="976"/>
      <c r="DO104" s="976"/>
      <c r="DP104" s="976"/>
      <c r="DQ104" s="976"/>
      <c r="DR104" s="976"/>
      <c r="DS104" s="976"/>
      <c r="DT104" s="976"/>
      <c r="DU104" s="976"/>
      <c r="DV104" s="976"/>
      <c r="DW104" s="976"/>
      <c r="DX104" s="976"/>
      <c r="DY104" s="976"/>
      <c r="DZ104" s="976"/>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406</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407</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77" t="s">
        <v>408</v>
      </c>
      <c r="B108" s="978"/>
      <c r="C108" s="978"/>
      <c r="D108" s="978"/>
      <c r="E108" s="978"/>
      <c r="F108" s="978"/>
      <c r="G108" s="978"/>
      <c r="H108" s="978"/>
      <c r="I108" s="978"/>
      <c r="J108" s="978"/>
      <c r="K108" s="978"/>
      <c r="L108" s="978"/>
      <c r="M108" s="978"/>
      <c r="N108" s="978"/>
      <c r="O108" s="978"/>
      <c r="P108" s="978"/>
      <c r="Q108" s="978"/>
      <c r="R108" s="978"/>
      <c r="S108" s="978"/>
      <c r="T108" s="978"/>
      <c r="U108" s="978"/>
      <c r="V108" s="978"/>
      <c r="W108" s="978"/>
      <c r="X108" s="978"/>
      <c r="Y108" s="978"/>
      <c r="Z108" s="978"/>
      <c r="AA108" s="978"/>
      <c r="AB108" s="978"/>
      <c r="AC108" s="978"/>
      <c r="AD108" s="978"/>
      <c r="AE108" s="978"/>
      <c r="AF108" s="978"/>
      <c r="AG108" s="978"/>
      <c r="AH108" s="978"/>
      <c r="AI108" s="978"/>
      <c r="AJ108" s="978"/>
      <c r="AK108" s="978"/>
      <c r="AL108" s="978"/>
      <c r="AM108" s="978"/>
      <c r="AN108" s="978"/>
      <c r="AO108" s="978"/>
      <c r="AP108" s="978"/>
      <c r="AQ108" s="978"/>
      <c r="AR108" s="978"/>
      <c r="AS108" s="978"/>
      <c r="AT108" s="979"/>
      <c r="AU108" s="977" t="s">
        <v>409</v>
      </c>
      <c r="AV108" s="978"/>
      <c r="AW108" s="978"/>
      <c r="AX108" s="978"/>
      <c r="AY108" s="978"/>
      <c r="AZ108" s="978"/>
      <c r="BA108" s="978"/>
      <c r="BB108" s="978"/>
      <c r="BC108" s="978"/>
      <c r="BD108" s="978"/>
      <c r="BE108" s="978"/>
      <c r="BF108" s="978"/>
      <c r="BG108" s="978"/>
      <c r="BH108" s="978"/>
      <c r="BI108" s="978"/>
      <c r="BJ108" s="978"/>
      <c r="BK108" s="978"/>
      <c r="BL108" s="978"/>
      <c r="BM108" s="978"/>
      <c r="BN108" s="978"/>
      <c r="BO108" s="978"/>
      <c r="BP108" s="978"/>
      <c r="BQ108" s="978"/>
      <c r="BR108" s="978"/>
      <c r="BS108" s="978"/>
      <c r="BT108" s="978"/>
      <c r="BU108" s="978"/>
      <c r="BV108" s="978"/>
      <c r="BW108" s="978"/>
      <c r="BX108" s="978"/>
      <c r="BY108" s="978"/>
      <c r="BZ108" s="978"/>
      <c r="CA108" s="978"/>
      <c r="CB108" s="978"/>
      <c r="CC108" s="978"/>
      <c r="CD108" s="978"/>
      <c r="CE108" s="978"/>
      <c r="CF108" s="978"/>
      <c r="CG108" s="978"/>
      <c r="CH108" s="978"/>
      <c r="CI108" s="978"/>
      <c r="CJ108" s="978"/>
      <c r="CK108" s="978"/>
      <c r="CL108" s="978"/>
      <c r="CM108" s="978"/>
      <c r="CN108" s="978"/>
      <c r="CO108" s="978"/>
      <c r="CP108" s="978"/>
      <c r="CQ108" s="978"/>
      <c r="CR108" s="978"/>
      <c r="CS108" s="978"/>
      <c r="CT108" s="978"/>
      <c r="CU108" s="978"/>
      <c r="CV108" s="978"/>
      <c r="CW108" s="978"/>
      <c r="CX108" s="978"/>
      <c r="CY108" s="978"/>
      <c r="CZ108" s="978"/>
      <c r="DA108" s="978"/>
      <c r="DB108" s="978"/>
      <c r="DC108" s="978"/>
      <c r="DD108" s="978"/>
      <c r="DE108" s="978"/>
      <c r="DF108" s="978"/>
      <c r="DG108" s="978"/>
      <c r="DH108" s="978"/>
      <c r="DI108" s="978"/>
      <c r="DJ108" s="978"/>
      <c r="DK108" s="978"/>
      <c r="DL108" s="978"/>
      <c r="DM108" s="978"/>
      <c r="DN108" s="978"/>
      <c r="DO108" s="978"/>
      <c r="DP108" s="978"/>
      <c r="DQ108" s="978"/>
      <c r="DR108" s="978"/>
      <c r="DS108" s="978"/>
      <c r="DT108" s="978"/>
      <c r="DU108" s="978"/>
      <c r="DV108" s="978"/>
      <c r="DW108" s="978"/>
      <c r="DX108" s="978"/>
      <c r="DY108" s="978"/>
      <c r="DZ108" s="979"/>
    </row>
    <row r="109" spans="1:131" s="212" customFormat="1" ht="26.25" customHeight="1" x14ac:dyDescent="0.2">
      <c r="A109" s="930" t="s">
        <v>410</v>
      </c>
      <c r="B109" s="931"/>
      <c r="C109" s="931"/>
      <c r="D109" s="931"/>
      <c r="E109" s="931"/>
      <c r="F109" s="931"/>
      <c r="G109" s="931"/>
      <c r="H109" s="931"/>
      <c r="I109" s="931"/>
      <c r="J109" s="931"/>
      <c r="K109" s="931"/>
      <c r="L109" s="931"/>
      <c r="M109" s="931"/>
      <c r="N109" s="931"/>
      <c r="O109" s="931"/>
      <c r="P109" s="931"/>
      <c r="Q109" s="931"/>
      <c r="R109" s="931"/>
      <c r="S109" s="931"/>
      <c r="T109" s="931"/>
      <c r="U109" s="931"/>
      <c r="V109" s="931"/>
      <c r="W109" s="931"/>
      <c r="X109" s="931"/>
      <c r="Y109" s="931"/>
      <c r="Z109" s="932"/>
      <c r="AA109" s="933" t="s">
        <v>411</v>
      </c>
      <c r="AB109" s="931"/>
      <c r="AC109" s="931"/>
      <c r="AD109" s="931"/>
      <c r="AE109" s="932"/>
      <c r="AF109" s="933" t="s">
        <v>412</v>
      </c>
      <c r="AG109" s="931"/>
      <c r="AH109" s="931"/>
      <c r="AI109" s="931"/>
      <c r="AJ109" s="932"/>
      <c r="AK109" s="933" t="s">
        <v>295</v>
      </c>
      <c r="AL109" s="931"/>
      <c r="AM109" s="931"/>
      <c r="AN109" s="931"/>
      <c r="AO109" s="932"/>
      <c r="AP109" s="933" t="s">
        <v>413</v>
      </c>
      <c r="AQ109" s="931"/>
      <c r="AR109" s="931"/>
      <c r="AS109" s="931"/>
      <c r="AT109" s="964"/>
      <c r="AU109" s="930" t="s">
        <v>410</v>
      </c>
      <c r="AV109" s="931"/>
      <c r="AW109" s="931"/>
      <c r="AX109" s="931"/>
      <c r="AY109" s="931"/>
      <c r="AZ109" s="931"/>
      <c r="BA109" s="931"/>
      <c r="BB109" s="931"/>
      <c r="BC109" s="931"/>
      <c r="BD109" s="931"/>
      <c r="BE109" s="931"/>
      <c r="BF109" s="931"/>
      <c r="BG109" s="931"/>
      <c r="BH109" s="931"/>
      <c r="BI109" s="931"/>
      <c r="BJ109" s="931"/>
      <c r="BK109" s="931"/>
      <c r="BL109" s="931"/>
      <c r="BM109" s="931"/>
      <c r="BN109" s="931"/>
      <c r="BO109" s="931"/>
      <c r="BP109" s="932"/>
      <c r="BQ109" s="933" t="s">
        <v>411</v>
      </c>
      <c r="BR109" s="931"/>
      <c r="BS109" s="931"/>
      <c r="BT109" s="931"/>
      <c r="BU109" s="932"/>
      <c r="BV109" s="933" t="s">
        <v>412</v>
      </c>
      <c r="BW109" s="931"/>
      <c r="BX109" s="931"/>
      <c r="BY109" s="931"/>
      <c r="BZ109" s="932"/>
      <c r="CA109" s="933" t="s">
        <v>295</v>
      </c>
      <c r="CB109" s="931"/>
      <c r="CC109" s="931"/>
      <c r="CD109" s="931"/>
      <c r="CE109" s="932"/>
      <c r="CF109" s="971" t="s">
        <v>413</v>
      </c>
      <c r="CG109" s="971"/>
      <c r="CH109" s="971"/>
      <c r="CI109" s="971"/>
      <c r="CJ109" s="971"/>
      <c r="CK109" s="933" t="s">
        <v>414</v>
      </c>
      <c r="CL109" s="931"/>
      <c r="CM109" s="931"/>
      <c r="CN109" s="931"/>
      <c r="CO109" s="931"/>
      <c r="CP109" s="931"/>
      <c r="CQ109" s="931"/>
      <c r="CR109" s="931"/>
      <c r="CS109" s="931"/>
      <c r="CT109" s="931"/>
      <c r="CU109" s="931"/>
      <c r="CV109" s="931"/>
      <c r="CW109" s="931"/>
      <c r="CX109" s="931"/>
      <c r="CY109" s="931"/>
      <c r="CZ109" s="931"/>
      <c r="DA109" s="931"/>
      <c r="DB109" s="931"/>
      <c r="DC109" s="931"/>
      <c r="DD109" s="931"/>
      <c r="DE109" s="931"/>
      <c r="DF109" s="932"/>
      <c r="DG109" s="933" t="s">
        <v>411</v>
      </c>
      <c r="DH109" s="931"/>
      <c r="DI109" s="931"/>
      <c r="DJ109" s="931"/>
      <c r="DK109" s="932"/>
      <c r="DL109" s="933" t="s">
        <v>412</v>
      </c>
      <c r="DM109" s="931"/>
      <c r="DN109" s="931"/>
      <c r="DO109" s="931"/>
      <c r="DP109" s="932"/>
      <c r="DQ109" s="933" t="s">
        <v>295</v>
      </c>
      <c r="DR109" s="931"/>
      <c r="DS109" s="931"/>
      <c r="DT109" s="931"/>
      <c r="DU109" s="932"/>
      <c r="DV109" s="933" t="s">
        <v>413</v>
      </c>
      <c r="DW109" s="931"/>
      <c r="DX109" s="931"/>
      <c r="DY109" s="931"/>
      <c r="DZ109" s="964"/>
    </row>
    <row r="110" spans="1:131" s="212" customFormat="1" ht="26.25" customHeight="1" x14ac:dyDescent="0.2">
      <c r="A110" s="842" t="s">
        <v>415</v>
      </c>
      <c r="B110" s="843"/>
      <c r="C110" s="843"/>
      <c r="D110" s="843"/>
      <c r="E110" s="843"/>
      <c r="F110" s="843"/>
      <c r="G110" s="843"/>
      <c r="H110" s="843"/>
      <c r="I110" s="843"/>
      <c r="J110" s="843"/>
      <c r="K110" s="843"/>
      <c r="L110" s="843"/>
      <c r="M110" s="843"/>
      <c r="N110" s="843"/>
      <c r="O110" s="843"/>
      <c r="P110" s="843"/>
      <c r="Q110" s="843"/>
      <c r="R110" s="843"/>
      <c r="S110" s="843"/>
      <c r="T110" s="843"/>
      <c r="U110" s="843"/>
      <c r="V110" s="843"/>
      <c r="W110" s="843"/>
      <c r="X110" s="843"/>
      <c r="Y110" s="843"/>
      <c r="Z110" s="844"/>
      <c r="AA110" s="923">
        <v>908518</v>
      </c>
      <c r="AB110" s="924"/>
      <c r="AC110" s="924"/>
      <c r="AD110" s="924"/>
      <c r="AE110" s="925"/>
      <c r="AF110" s="926">
        <v>999815</v>
      </c>
      <c r="AG110" s="924"/>
      <c r="AH110" s="924"/>
      <c r="AI110" s="924"/>
      <c r="AJ110" s="925"/>
      <c r="AK110" s="926">
        <v>1055541</v>
      </c>
      <c r="AL110" s="924"/>
      <c r="AM110" s="924"/>
      <c r="AN110" s="924"/>
      <c r="AO110" s="925"/>
      <c r="AP110" s="927">
        <v>17.2</v>
      </c>
      <c r="AQ110" s="928"/>
      <c r="AR110" s="928"/>
      <c r="AS110" s="928"/>
      <c r="AT110" s="929"/>
      <c r="AU110" s="965" t="s">
        <v>69</v>
      </c>
      <c r="AV110" s="966"/>
      <c r="AW110" s="966"/>
      <c r="AX110" s="966"/>
      <c r="AY110" s="966"/>
      <c r="AZ110" s="895" t="s">
        <v>416</v>
      </c>
      <c r="BA110" s="843"/>
      <c r="BB110" s="843"/>
      <c r="BC110" s="843"/>
      <c r="BD110" s="843"/>
      <c r="BE110" s="843"/>
      <c r="BF110" s="843"/>
      <c r="BG110" s="843"/>
      <c r="BH110" s="843"/>
      <c r="BI110" s="843"/>
      <c r="BJ110" s="843"/>
      <c r="BK110" s="843"/>
      <c r="BL110" s="843"/>
      <c r="BM110" s="843"/>
      <c r="BN110" s="843"/>
      <c r="BO110" s="843"/>
      <c r="BP110" s="844"/>
      <c r="BQ110" s="896">
        <v>11432377</v>
      </c>
      <c r="BR110" s="877"/>
      <c r="BS110" s="877"/>
      <c r="BT110" s="877"/>
      <c r="BU110" s="877"/>
      <c r="BV110" s="877">
        <v>11616649</v>
      </c>
      <c r="BW110" s="877"/>
      <c r="BX110" s="877"/>
      <c r="BY110" s="877"/>
      <c r="BZ110" s="877"/>
      <c r="CA110" s="877">
        <v>12108291</v>
      </c>
      <c r="CB110" s="877"/>
      <c r="CC110" s="877"/>
      <c r="CD110" s="877"/>
      <c r="CE110" s="877"/>
      <c r="CF110" s="901">
        <v>196.9</v>
      </c>
      <c r="CG110" s="902"/>
      <c r="CH110" s="902"/>
      <c r="CI110" s="902"/>
      <c r="CJ110" s="902"/>
      <c r="CK110" s="961" t="s">
        <v>417</v>
      </c>
      <c r="CL110" s="854"/>
      <c r="CM110" s="895" t="s">
        <v>418</v>
      </c>
      <c r="CN110" s="843"/>
      <c r="CO110" s="843"/>
      <c r="CP110" s="843"/>
      <c r="CQ110" s="843"/>
      <c r="CR110" s="843"/>
      <c r="CS110" s="843"/>
      <c r="CT110" s="843"/>
      <c r="CU110" s="843"/>
      <c r="CV110" s="843"/>
      <c r="CW110" s="843"/>
      <c r="CX110" s="843"/>
      <c r="CY110" s="843"/>
      <c r="CZ110" s="843"/>
      <c r="DA110" s="843"/>
      <c r="DB110" s="843"/>
      <c r="DC110" s="843"/>
      <c r="DD110" s="843"/>
      <c r="DE110" s="843"/>
      <c r="DF110" s="844"/>
      <c r="DG110" s="896" t="s">
        <v>122</v>
      </c>
      <c r="DH110" s="877"/>
      <c r="DI110" s="877"/>
      <c r="DJ110" s="877"/>
      <c r="DK110" s="877"/>
      <c r="DL110" s="877" t="s">
        <v>122</v>
      </c>
      <c r="DM110" s="877"/>
      <c r="DN110" s="877"/>
      <c r="DO110" s="877"/>
      <c r="DP110" s="877"/>
      <c r="DQ110" s="877" t="s">
        <v>122</v>
      </c>
      <c r="DR110" s="877"/>
      <c r="DS110" s="877"/>
      <c r="DT110" s="877"/>
      <c r="DU110" s="877"/>
      <c r="DV110" s="878" t="s">
        <v>122</v>
      </c>
      <c r="DW110" s="878"/>
      <c r="DX110" s="878"/>
      <c r="DY110" s="878"/>
      <c r="DZ110" s="879"/>
    </row>
    <row r="111" spans="1:131" s="212" customFormat="1" ht="26.25" customHeight="1" x14ac:dyDescent="0.2">
      <c r="A111" s="809" t="s">
        <v>419</v>
      </c>
      <c r="B111" s="810"/>
      <c r="C111" s="810"/>
      <c r="D111" s="810"/>
      <c r="E111" s="810"/>
      <c r="F111" s="810"/>
      <c r="G111" s="810"/>
      <c r="H111" s="810"/>
      <c r="I111" s="810"/>
      <c r="J111" s="810"/>
      <c r="K111" s="810"/>
      <c r="L111" s="810"/>
      <c r="M111" s="810"/>
      <c r="N111" s="810"/>
      <c r="O111" s="810"/>
      <c r="P111" s="810"/>
      <c r="Q111" s="810"/>
      <c r="R111" s="810"/>
      <c r="S111" s="810"/>
      <c r="T111" s="810"/>
      <c r="U111" s="810"/>
      <c r="V111" s="810"/>
      <c r="W111" s="810"/>
      <c r="X111" s="810"/>
      <c r="Y111" s="810"/>
      <c r="Z111" s="960"/>
      <c r="AA111" s="953" t="s">
        <v>122</v>
      </c>
      <c r="AB111" s="954"/>
      <c r="AC111" s="954"/>
      <c r="AD111" s="954"/>
      <c r="AE111" s="955"/>
      <c r="AF111" s="956" t="s">
        <v>122</v>
      </c>
      <c r="AG111" s="954"/>
      <c r="AH111" s="954"/>
      <c r="AI111" s="954"/>
      <c r="AJ111" s="955"/>
      <c r="AK111" s="956" t="s">
        <v>122</v>
      </c>
      <c r="AL111" s="954"/>
      <c r="AM111" s="954"/>
      <c r="AN111" s="954"/>
      <c r="AO111" s="955"/>
      <c r="AP111" s="957" t="s">
        <v>122</v>
      </c>
      <c r="AQ111" s="958"/>
      <c r="AR111" s="958"/>
      <c r="AS111" s="958"/>
      <c r="AT111" s="959"/>
      <c r="AU111" s="967"/>
      <c r="AV111" s="968"/>
      <c r="AW111" s="968"/>
      <c r="AX111" s="968"/>
      <c r="AY111" s="968"/>
      <c r="AZ111" s="850" t="s">
        <v>420</v>
      </c>
      <c r="BA111" s="787"/>
      <c r="BB111" s="787"/>
      <c r="BC111" s="787"/>
      <c r="BD111" s="787"/>
      <c r="BE111" s="787"/>
      <c r="BF111" s="787"/>
      <c r="BG111" s="787"/>
      <c r="BH111" s="787"/>
      <c r="BI111" s="787"/>
      <c r="BJ111" s="787"/>
      <c r="BK111" s="787"/>
      <c r="BL111" s="787"/>
      <c r="BM111" s="787"/>
      <c r="BN111" s="787"/>
      <c r="BO111" s="787"/>
      <c r="BP111" s="788"/>
      <c r="BQ111" s="851">
        <v>15304</v>
      </c>
      <c r="BR111" s="852"/>
      <c r="BS111" s="852"/>
      <c r="BT111" s="852"/>
      <c r="BU111" s="852"/>
      <c r="BV111" s="852" t="s">
        <v>122</v>
      </c>
      <c r="BW111" s="852"/>
      <c r="BX111" s="852"/>
      <c r="BY111" s="852"/>
      <c r="BZ111" s="852"/>
      <c r="CA111" s="852" t="s">
        <v>122</v>
      </c>
      <c r="CB111" s="852"/>
      <c r="CC111" s="852"/>
      <c r="CD111" s="852"/>
      <c r="CE111" s="852"/>
      <c r="CF111" s="910" t="s">
        <v>122</v>
      </c>
      <c r="CG111" s="911"/>
      <c r="CH111" s="911"/>
      <c r="CI111" s="911"/>
      <c r="CJ111" s="911"/>
      <c r="CK111" s="962"/>
      <c r="CL111" s="856"/>
      <c r="CM111" s="850" t="s">
        <v>421</v>
      </c>
      <c r="CN111" s="787"/>
      <c r="CO111" s="787"/>
      <c r="CP111" s="787"/>
      <c r="CQ111" s="787"/>
      <c r="CR111" s="787"/>
      <c r="CS111" s="787"/>
      <c r="CT111" s="787"/>
      <c r="CU111" s="787"/>
      <c r="CV111" s="787"/>
      <c r="CW111" s="787"/>
      <c r="CX111" s="787"/>
      <c r="CY111" s="787"/>
      <c r="CZ111" s="787"/>
      <c r="DA111" s="787"/>
      <c r="DB111" s="787"/>
      <c r="DC111" s="787"/>
      <c r="DD111" s="787"/>
      <c r="DE111" s="787"/>
      <c r="DF111" s="788"/>
      <c r="DG111" s="851" t="s">
        <v>122</v>
      </c>
      <c r="DH111" s="852"/>
      <c r="DI111" s="852"/>
      <c r="DJ111" s="852"/>
      <c r="DK111" s="852"/>
      <c r="DL111" s="852" t="s">
        <v>122</v>
      </c>
      <c r="DM111" s="852"/>
      <c r="DN111" s="852"/>
      <c r="DO111" s="852"/>
      <c r="DP111" s="852"/>
      <c r="DQ111" s="852" t="s">
        <v>122</v>
      </c>
      <c r="DR111" s="852"/>
      <c r="DS111" s="852"/>
      <c r="DT111" s="852"/>
      <c r="DU111" s="852"/>
      <c r="DV111" s="829" t="s">
        <v>122</v>
      </c>
      <c r="DW111" s="829"/>
      <c r="DX111" s="829"/>
      <c r="DY111" s="829"/>
      <c r="DZ111" s="830"/>
    </row>
    <row r="112" spans="1:131" s="212" customFormat="1" ht="26.25" customHeight="1" x14ac:dyDescent="0.2">
      <c r="A112" s="947" t="s">
        <v>422</v>
      </c>
      <c r="B112" s="948"/>
      <c r="C112" s="787" t="s">
        <v>423</v>
      </c>
      <c r="D112" s="787"/>
      <c r="E112" s="787"/>
      <c r="F112" s="787"/>
      <c r="G112" s="787"/>
      <c r="H112" s="787"/>
      <c r="I112" s="787"/>
      <c r="J112" s="787"/>
      <c r="K112" s="787"/>
      <c r="L112" s="787"/>
      <c r="M112" s="787"/>
      <c r="N112" s="787"/>
      <c r="O112" s="787"/>
      <c r="P112" s="787"/>
      <c r="Q112" s="787"/>
      <c r="R112" s="787"/>
      <c r="S112" s="787"/>
      <c r="T112" s="787"/>
      <c r="U112" s="787"/>
      <c r="V112" s="787"/>
      <c r="W112" s="787"/>
      <c r="X112" s="787"/>
      <c r="Y112" s="787"/>
      <c r="Z112" s="788"/>
      <c r="AA112" s="814" t="s">
        <v>122</v>
      </c>
      <c r="AB112" s="815"/>
      <c r="AC112" s="815"/>
      <c r="AD112" s="815"/>
      <c r="AE112" s="816"/>
      <c r="AF112" s="817" t="s">
        <v>122</v>
      </c>
      <c r="AG112" s="815"/>
      <c r="AH112" s="815"/>
      <c r="AI112" s="815"/>
      <c r="AJ112" s="816"/>
      <c r="AK112" s="817" t="s">
        <v>122</v>
      </c>
      <c r="AL112" s="815"/>
      <c r="AM112" s="815"/>
      <c r="AN112" s="815"/>
      <c r="AO112" s="816"/>
      <c r="AP112" s="859" t="s">
        <v>122</v>
      </c>
      <c r="AQ112" s="860"/>
      <c r="AR112" s="860"/>
      <c r="AS112" s="860"/>
      <c r="AT112" s="861"/>
      <c r="AU112" s="967"/>
      <c r="AV112" s="968"/>
      <c r="AW112" s="968"/>
      <c r="AX112" s="968"/>
      <c r="AY112" s="968"/>
      <c r="AZ112" s="850" t="s">
        <v>424</v>
      </c>
      <c r="BA112" s="787"/>
      <c r="BB112" s="787"/>
      <c r="BC112" s="787"/>
      <c r="BD112" s="787"/>
      <c r="BE112" s="787"/>
      <c r="BF112" s="787"/>
      <c r="BG112" s="787"/>
      <c r="BH112" s="787"/>
      <c r="BI112" s="787"/>
      <c r="BJ112" s="787"/>
      <c r="BK112" s="787"/>
      <c r="BL112" s="787"/>
      <c r="BM112" s="787"/>
      <c r="BN112" s="787"/>
      <c r="BO112" s="787"/>
      <c r="BP112" s="788"/>
      <c r="BQ112" s="851">
        <v>2139990</v>
      </c>
      <c r="BR112" s="852"/>
      <c r="BS112" s="852"/>
      <c r="BT112" s="852"/>
      <c r="BU112" s="852"/>
      <c r="BV112" s="852">
        <v>2147665</v>
      </c>
      <c r="BW112" s="852"/>
      <c r="BX112" s="852"/>
      <c r="BY112" s="852"/>
      <c r="BZ112" s="852"/>
      <c r="CA112" s="852">
        <v>1896114</v>
      </c>
      <c r="CB112" s="852"/>
      <c r="CC112" s="852"/>
      <c r="CD112" s="852"/>
      <c r="CE112" s="852"/>
      <c r="CF112" s="910">
        <v>30.8</v>
      </c>
      <c r="CG112" s="911"/>
      <c r="CH112" s="911"/>
      <c r="CI112" s="911"/>
      <c r="CJ112" s="911"/>
      <c r="CK112" s="962"/>
      <c r="CL112" s="856"/>
      <c r="CM112" s="850" t="s">
        <v>425</v>
      </c>
      <c r="CN112" s="787"/>
      <c r="CO112" s="787"/>
      <c r="CP112" s="787"/>
      <c r="CQ112" s="787"/>
      <c r="CR112" s="787"/>
      <c r="CS112" s="787"/>
      <c r="CT112" s="787"/>
      <c r="CU112" s="787"/>
      <c r="CV112" s="787"/>
      <c r="CW112" s="787"/>
      <c r="CX112" s="787"/>
      <c r="CY112" s="787"/>
      <c r="CZ112" s="787"/>
      <c r="DA112" s="787"/>
      <c r="DB112" s="787"/>
      <c r="DC112" s="787"/>
      <c r="DD112" s="787"/>
      <c r="DE112" s="787"/>
      <c r="DF112" s="788"/>
      <c r="DG112" s="851" t="s">
        <v>122</v>
      </c>
      <c r="DH112" s="852"/>
      <c r="DI112" s="852"/>
      <c r="DJ112" s="852"/>
      <c r="DK112" s="852"/>
      <c r="DL112" s="852" t="s">
        <v>122</v>
      </c>
      <c r="DM112" s="852"/>
      <c r="DN112" s="852"/>
      <c r="DO112" s="852"/>
      <c r="DP112" s="852"/>
      <c r="DQ112" s="852" t="s">
        <v>122</v>
      </c>
      <c r="DR112" s="852"/>
      <c r="DS112" s="852"/>
      <c r="DT112" s="852"/>
      <c r="DU112" s="852"/>
      <c r="DV112" s="829" t="s">
        <v>122</v>
      </c>
      <c r="DW112" s="829"/>
      <c r="DX112" s="829"/>
      <c r="DY112" s="829"/>
      <c r="DZ112" s="830"/>
    </row>
    <row r="113" spans="1:130" s="212" customFormat="1" ht="26.25" customHeight="1" x14ac:dyDescent="0.2">
      <c r="A113" s="949"/>
      <c r="B113" s="950"/>
      <c r="C113" s="787" t="s">
        <v>426</v>
      </c>
      <c r="D113" s="787"/>
      <c r="E113" s="787"/>
      <c r="F113" s="787"/>
      <c r="G113" s="787"/>
      <c r="H113" s="787"/>
      <c r="I113" s="787"/>
      <c r="J113" s="787"/>
      <c r="K113" s="787"/>
      <c r="L113" s="787"/>
      <c r="M113" s="787"/>
      <c r="N113" s="787"/>
      <c r="O113" s="787"/>
      <c r="P113" s="787"/>
      <c r="Q113" s="787"/>
      <c r="R113" s="787"/>
      <c r="S113" s="787"/>
      <c r="T113" s="787"/>
      <c r="U113" s="787"/>
      <c r="V113" s="787"/>
      <c r="W113" s="787"/>
      <c r="X113" s="787"/>
      <c r="Y113" s="787"/>
      <c r="Z113" s="788"/>
      <c r="AA113" s="953">
        <v>375999</v>
      </c>
      <c r="AB113" s="954"/>
      <c r="AC113" s="954"/>
      <c r="AD113" s="954"/>
      <c r="AE113" s="955"/>
      <c r="AF113" s="956">
        <v>314591</v>
      </c>
      <c r="AG113" s="954"/>
      <c r="AH113" s="954"/>
      <c r="AI113" s="954"/>
      <c r="AJ113" s="955"/>
      <c r="AK113" s="956">
        <v>272153</v>
      </c>
      <c r="AL113" s="954"/>
      <c r="AM113" s="954"/>
      <c r="AN113" s="954"/>
      <c r="AO113" s="955"/>
      <c r="AP113" s="957">
        <v>4.4000000000000004</v>
      </c>
      <c r="AQ113" s="958"/>
      <c r="AR113" s="958"/>
      <c r="AS113" s="958"/>
      <c r="AT113" s="959"/>
      <c r="AU113" s="967"/>
      <c r="AV113" s="968"/>
      <c r="AW113" s="968"/>
      <c r="AX113" s="968"/>
      <c r="AY113" s="968"/>
      <c r="AZ113" s="850" t="s">
        <v>427</v>
      </c>
      <c r="BA113" s="787"/>
      <c r="BB113" s="787"/>
      <c r="BC113" s="787"/>
      <c r="BD113" s="787"/>
      <c r="BE113" s="787"/>
      <c r="BF113" s="787"/>
      <c r="BG113" s="787"/>
      <c r="BH113" s="787"/>
      <c r="BI113" s="787"/>
      <c r="BJ113" s="787"/>
      <c r="BK113" s="787"/>
      <c r="BL113" s="787"/>
      <c r="BM113" s="787"/>
      <c r="BN113" s="787"/>
      <c r="BO113" s="787"/>
      <c r="BP113" s="788"/>
      <c r="BQ113" s="851" t="s">
        <v>122</v>
      </c>
      <c r="BR113" s="852"/>
      <c r="BS113" s="852"/>
      <c r="BT113" s="852"/>
      <c r="BU113" s="852"/>
      <c r="BV113" s="852" t="s">
        <v>122</v>
      </c>
      <c r="BW113" s="852"/>
      <c r="BX113" s="852"/>
      <c r="BY113" s="852"/>
      <c r="BZ113" s="852"/>
      <c r="CA113" s="852" t="s">
        <v>122</v>
      </c>
      <c r="CB113" s="852"/>
      <c r="CC113" s="852"/>
      <c r="CD113" s="852"/>
      <c r="CE113" s="852"/>
      <c r="CF113" s="910" t="s">
        <v>122</v>
      </c>
      <c r="CG113" s="911"/>
      <c r="CH113" s="911"/>
      <c r="CI113" s="911"/>
      <c r="CJ113" s="911"/>
      <c r="CK113" s="962"/>
      <c r="CL113" s="856"/>
      <c r="CM113" s="850" t="s">
        <v>428</v>
      </c>
      <c r="CN113" s="787"/>
      <c r="CO113" s="787"/>
      <c r="CP113" s="787"/>
      <c r="CQ113" s="787"/>
      <c r="CR113" s="787"/>
      <c r="CS113" s="787"/>
      <c r="CT113" s="787"/>
      <c r="CU113" s="787"/>
      <c r="CV113" s="787"/>
      <c r="CW113" s="787"/>
      <c r="CX113" s="787"/>
      <c r="CY113" s="787"/>
      <c r="CZ113" s="787"/>
      <c r="DA113" s="787"/>
      <c r="DB113" s="787"/>
      <c r="DC113" s="787"/>
      <c r="DD113" s="787"/>
      <c r="DE113" s="787"/>
      <c r="DF113" s="788"/>
      <c r="DG113" s="814" t="s">
        <v>122</v>
      </c>
      <c r="DH113" s="815"/>
      <c r="DI113" s="815"/>
      <c r="DJ113" s="815"/>
      <c r="DK113" s="816"/>
      <c r="DL113" s="817" t="s">
        <v>122</v>
      </c>
      <c r="DM113" s="815"/>
      <c r="DN113" s="815"/>
      <c r="DO113" s="815"/>
      <c r="DP113" s="816"/>
      <c r="DQ113" s="817" t="s">
        <v>122</v>
      </c>
      <c r="DR113" s="815"/>
      <c r="DS113" s="815"/>
      <c r="DT113" s="815"/>
      <c r="DU113" s="816"/>
      <c r="DV113" s="859" t="s">
        <v>122</v>
      </c>
      <c r="DW113" s="860"/>
      <c r="DX113" s="860"/>
      <c r="DY113" s="860"/>
      <c r="DZ113" s="861"/>
    </row>
    <row r="114" spans="1:130" s="212" customFormat="1" ht="26.25" customHeight="1" x14ac:dyDescent="0.2">
      <c r="A114" s="949"/>
      <c r="B114" s="950"/>
      <c r="C114" s="787" t="s">
        <v>429</v>
      </c>
      <c r="D114" s="787"/>
      <c r="E114" s="787"/>
      <c r="F114" s="787"/>
      <c r="G114" s="787"/>
      <c r="H114" s="787"/>
      <c r="I114" s="787"/>
      <c r="J114" s="787"/>
      <c r="K114" s="787"/>
      <c r="L114" s="787"/>
      <c r="M114" s="787"/>
      <c r="N114" s="787"/>
      <c r="O114" s="787"/>
      <c r="P114" s="787"/>
      <c r="Q114" s="787"/>
      <c r="R114" s="787"/>
      <c r="S114" s="787"/>
      <c r="T114" s="787"/>
      <c r="U114" s="787"/>
      <c r="V114" s="787"/>
      <c r="W114" s="787"/>
      <c r="X114" s="787"/>
      <c r="Y114" s="787"/>
      <c r="Z114" s="788"/>
      <c r="AA114" s="814" t="s">
        <v>122</v>
      </c>
      <c r="AB114" s="815"/>
      <c r="AC114" s="815"/>
      <c r="AD114" s="815"/>
      <c r="AE114" s="816"/>
      <c r="AF114" s="817" t="s">
        <v>122</v>
      </c>
      <c r="AG114" s="815"/>
      <c r="AH114" s="815"/>
      <c r="AI114" s="815"/>
      <c r="AJ114" s="816"/>
      <c r="AK114" s="817" t="s">
        <v>122</v>
      </c>
      <c r="AL114" s="815"/>
      <c r="AM114" s="815"/>
      <c r="AN114" s="815"/>
      <c r="AO114" s="816"/>
      <c r="AP114" s="859" t="s">
        <v>122</v>
      </c>
      <c r="AQ114" s="860"/>
      <c r="AR114" s="860"/>
      <c r="AS114" s="860"/>
      <c r="AT114" s="861"/>
      <c r="AU114" s="967"/>
      <c r="AV114" s="968"/>
      <c r="AW114" s="968"/>
      <c r="AX114" s="968"/>
      <c r="AY114" s="968"/>
      <c r="AZ114" s="850" t="s">
        <v>430</v>
      </c>
      <c r="BA114" s="787"/>
      <c r="BB114" s="787"/>
      <c r="BC114" s="787"/>
      <c r="BD114" s="787"/>
      <c r="BE114" s="787"/>
      <c r="BF114" s="787"/>
      <c r="BG114" s="787"/>
      <c r="BH114" s="787"/>
      <c r="BI114" s="787"/>
      <c r="BJ114" s="787"/>
      <c r="BK114" s="787"/>
      <c r="BL114" s="787"/>
      <c r="BM114" s="787"/>
      <c r="BN114" s="787"/>
      <c r="BO114" s="787"/>
      <c r="BP114" s="788"/>
      <c r="BQ114" s="851">
        <v>1702956</v>
      </c>
      <c r="BR114" s="852"/>
      <c r="BS114" s="852"/>
      <c r="BT114" s="852"/>
      <c r="BU114" s="852"/>
      <c r="BV114" s="852">
        <v>1785037</v>
      </c>
      <c r="BW114" s="852"/>
      <c r="BX114" s="852"/>
      <c r="BY114" s="852"/>
      <c r="BZ114" s="852"/>
      <c r="CA114" s="852">
        <v>1758033</v>
      </c>
      <c r="CB114" s="852"/>
      <c r="CC114" s="852"/>
      <c r="CD114" s="852"/>
      <c r="CE114" s="852"/>
      <c r="CF114" s="910">
        <v>28.6</v>
      </c>
      <c r="CG114" s="911"/>
      <c r="CH114" s="911"/>
      <c r="CI114" s="911"/>
      <c r="CJ114" s="911"/>
      <c r="CK114" s="962"/>
      <c r="CL114" s="856"/>
      <c r="CM114" s="850" t="s">
        <v>431</v>
      </c>
      <c r="CN114" s="787"/>
      <c r="CO114" s="787"/>
      <c r="CP114" s="787"/>
      <c r="CQ114" s="787"/>
      <c r="CR114" s="787"/>
      <c r="CS114" s="787"/>
      <c r="CT114" s="787"/>
      <c r="CU114" s="787"/>
      <c r="CV114" s="787"/>
      <c r="CW114" s="787"/>
      <c r="CX114" s="787"/>
      <c r="CY114" s="787"/>
      <c r="CZ114" s="787"/>
      <c r="DA114" s="787"/>
      <c r="DB114" s="787"/>
      <c r="DC114" s="787"/>
      <c r="DD114" s="787"/>
      <c r="DE114" s="787"/>
      <c r="DF114" s="788"/>
      <c r="DG114" s="814" t="s">
        <v>122</v>
      </c>
      <c r="DH114" s="815"/>
      <c r="DI114" s="815"/>
      <c r="DJ114" s="815"/>
      <c r="DK114" s="816"/>
      <c r="DL114" s="817" t="s">
        <v>122</v>
      </c>
      <c r="DM114" s="815"/>
      <c r="DN114" s="815"/>
      <c r="DO114" s="815"/>
      <c r="DP114" s="816"/>
      <c r="DQ114" s="817" t="s">
        <v>122</v>
      </c>
      <c r="DR114" s="815"/>
      <c r="DS114" s="815"/>
      <c r="DT114" s="815"/>
      <c r="DU114" s="816"/>
      <c r="DV114" s="859" t="s">
        <v>122</v>
      </c>
      <c r="DW114" s="860"/>
      <c r="DX114" s="860"/>
      <c r="DY114" s="860"/>
      <c r="DZ114" s="861"/>
    </row>
    <row r="115" spans="1:130" s="212" customFormat="1" ht="26.25" customHeight="1" x14ac:dyDescent="0.2">
      <c r="A115" s="949"/>
      <c r="B115" s="950"/>
      <c r="C115" s="787" t="s">
        <v>432</v>
      </c>
      <c r="D115" s="787"/>
      <c r="E115" s="787"/>
      <c r="F115" s="787"/>
      <c r="G115" s="787"/>
      <c r="H115" s="787"/>
      <c r="I115" s="787"/>
      <c r="J115" s="787"/>
      <c r="K115" s="787"/>
      <c r="L115" s="787"/>
      <c r="M115" s="787"/>
      <c r="N115" s="787"/>
      <c r="O115" s="787"/>
      <c r="P115" s="787"/>
      <c r="Q115" s="787"/>
      <c r="R115" s="787"/>
      <c r="S115" s="787"/>
      <c r="T115" s="787"/>
      <c r="U115" s="787"/>
      <c r="V115" s="787"/>
      <c r="W115" s="787"/>
      <c r="X115" s="787"/>
      <c r="Y115" s="787"/>
      <c r="Z115" s="788"/>
      <c r="AA115" s="953" t="s">
        <v>122</v>
      </c>
      <c r="AB115" s="954"/>
      <c r="AC115" s="954"/>
      <c r="AD115" s="954"/>
      <c r="AE115" s="955"/>
      <c r="AF115" s="956" t="s">
        <v>122</v>
      </c>
      <c r="AG115" s="954"/>
      <c r="AH115" s="954"/>
      <c r="AI115" s="954"/>
      <c r="AJ115" s="955"/>
      <c r="AK115" s="956" t="s">
        <v>122</v>
      </c>
      <c r="AL115" s="954"/>
      <c r="AM115" s="954"/>
      <c r="AN115" s="954"/>
      <c r="AO115" s="955"/>
      <c r="AP115" s="957" t="s">
        <v>122</v>
      </c>
      <c r="AQ115" s="958"/>
      <c r="AR115" s="958"/>
      <c r="AS115" s="958"/>
      <c r="AT115" s="959"/>
      <c r="AU115" s="967"/>
      <c r="AV115" s="968"/>
      <c r="AW115" s="968"/>
      <c r="AX115" s="968"/>
      <c r="AY115" s="968"/>
      <c r="AZ115" s="850" t="s">
        <v>433</v>
      </c>
      <c r="BA115" s="787"/>
      <c r="BB115" s="787"/>
      <c r="BC115" s="787"/>
      <c r="BD115" s="787"/>
      <c r="BE115" s="787"/>
      <c r="BF115" s="787"/>
      <c r="BG115" s="787"/>
      <c r="BH115" s="787"/>
      <c r="BI115" s="787"/>
      <c r="BJ115" s="787"/>
      <c r="BK115" s="787"/>
      <c r="BL115" s="787"/>
      <c r="BM115" s="787"/>
      <c r="BN115" s="787"/>
      <c r="BO115" s="787"/>
      <c r="BP115" s="788"/>
      <c r="BQ115" s="851">
        <v>3000</v>
      </c>
      <c r="BR115" s="852"/>
      <c r="BS115" s="852"/>
      <c r="BT115" s="852"/>
      <c r="BU115" s="852"/>
      <c r="BV115" s="852" t="s">
        <v>122</v>
      </c>
      <c r="BW115" s="852"/>
      <c r="BX115" s="852"/>
      <c r="BY115" s="852"/>
      <c r="BZ115" s="852"/>
      <c r="CA115" s="852" t="s">
        <v>122</v>
      </c>
      <c r="CB115" s="852"/>
      <c r="CC115" s="852"/>
      <c r="CD115" s="852"/>
      <c r="CE115" s="852"/>
      <c r="CF115" s="910" t="s">
        <v>122</v>
      </c>
      <c r="CG115" s="911"/>
      <c r="CH115" s="911"/>
      <c r="CI115" s="911"/>
      <c r="CJ115" s="911"/>
      <c r="CK115" s="962"/>
      <c r="CL115" s="856"/>
      <c r="CM115" s="850" t="s">
        <v>434</v>
      </c>
      <c r="CN115" s="787"/>
      <c r="CO115" s="787"/>
      <c r="CP115" s="787"/>
      <c r="CQ115" s="787"/>
      <c r="CR115" s="787"/>
      <c r="CS115" s="787"/>
      <c r="CT115" s="787"/>
      <c r="CU115" s="787"/>
      <c r="CV115" s="787"/>
      <c r="CW115" s="787"/>
      <c r="CX115" s="787"/>
      <c r="CY115" s="787"/>
      <c r="CZ115" s="787"/>
      <c r="DA115" s="787"/>
      <c r="DB115" s="787"/>
      <c r="DC115" s="787"/>
      <c r="DD115" s="787"/>
      <c r="DE115" s="787"/>
      <c r="DF115" s="788"/>
      <c r="DG115" s="814">
        <v>15304</v>
      </c>
      <c r="DH115" s="815"/>
      <c r="DI115" s="815"/>
      <c r="DJ115" s="815"/>
      <c r="DK115" s="816"/>
      <c r="DL115" s="817" t="s">
        <v>122</v>
      </c>
      <c r="DM115" s="815"/>
      <c r="DN115" s="815"/>
      <c r="DO115" s="815"/>
      <c r="DP115" s="816"/>
      <c r="DQ115" s="817" t="s">
        <v>122</v>
      </c>
      <c r="DR115" s="815"/>
      <c r="DS115" s="815"/>
      <c r="DT115" s="815"/>
      <c r="DU115" s="816"/>
      <c r="DV115" s="859" t="s">
        <v>122</v>
      </c>
      <c r="DW115" s="860"/>
      <c r="DX115" s="860"/>
      <c r="DY115" s="860"/>
      <c r="DZ115" s="861"/>
    </row>
    <row r="116" spans="1:130" s="212" customFormat="1" ht="26.25" customHeight="1" x14ac:dyDescent="0.2">
      <c r="A116" s="951"/>
      <c r="B116" s="952"/>
      <c r="C116" s="874" t="s">
        <v>435</v>
      </c>
      <c r="D116" s="874"/>
      <c r="E116" s="874"/>
      <c r="F116" s="874"/>
      <c r="G116" s="874"/>
      <c r="H116" s="874"/>
      <c r="I116" s="874"/>
      <c r="J116" s="874"/>
      <c r="K116" s="874"/>
      <c r="L116" s="874"/>
      <c r="M116" s="874"/>
      <c r="N116" s="874"/>
      <c r="O116" s="874"/>
      <c r="P116" s="874"/>
      <c r="Q116" s="874"/>
      <c r="R116" s="874"/>
      <c r="S116" s="874"/>
      <c r="T116" s="874"/>
      <c r="U116" s="874"/>
      <c r="V116" s="874"/>
      <c r="W116" s="874"/>
      <c r="X116" s="874"/>
      <c r="Y116" s="874"/>
      <c r="Z116" s="875"/>
      <c r="AA116" s="814" t="s">
        <v>122</v>
      </c>
      <c r="AB116" s="815"/>
      <c r="AC116" s="815"/>
      <c r="AD116" s="815"/>
      <c r="AE116" s="816"/>
      <c r="AF116" s="817" t="s">
        <v>122</v>
      </c>
      <c r="AG116" s="815"/>
      <c r="AH116" s="815"/>
      <c r="AI116" s="815"/>
      <c r="AJ116" s="816"/>
      <c r="AK116" s="817" t="s">
        <v>122</v>
      </c>
      <c r="AL116" s="815"/>
      <c r="AM116" s="815"/>
      <c r="AN116" s="815"/>
      <c r="AO116" s="816"/>
      <c r="AP116" s="859" t="s">
        <v>122</v>
      </c>
      <c r="AQ116" s="860"/>
      <c r="AR116" s="860"/>
      <c r="AS116" s="860"/>
      <c r="AT116" s="861"/>
      <c r="AU116" s="967"/>
      <c r="AV116" s="968"/>
      <c r="AW116" s="968"/>
      <c r="AX116" s="968"/>
      <c r="AY116" s="968"/>
      <c r="AZ116" s="944" t="s">
        <v>436</v>
      </c>
      <c r="BA116" s="945"/>
      <c r="BB116" s="945"/>
      <c r="BC116" s="945"/>
      <c r="BD116" s="945"/>
      <c r="BE116" s="945"/>
      <c r="BF116" s="945"/>
      <c r="BG116" s="945"/>
      <c r="BH116" s="945"/>
      <c r="BI116" s="945"/>
      <c r="BJ116" s="945"/>
      <c r="BK116" s="945"/>
      <c r="BL116" s="945"/>
      <c r="BM116" s="945"/>
      <c r="BN116" s="945"/>
      <c r="BO116" s="945"/>
      <c r="BP116" s="946"/>
      <c r="BQ116" s="851" t="s">
        <v>122</v>
      </c>
      <c r="BR116" s="852"/>
      <c r="BS116" s="852"/>
      <c r="BT116" s="852"/>
      <c r="BU116" s="852"/>
      <c r="BV116" s="852" t="s">
        <v>122</v>
      </c>
      <c r="BW116" s="852"/>
      <c r="BX116" s="852"/>
      <c r="BY116" s="852"/>
      <c r="BZ116" s="852"/>
      <c r="CA116" s="852" t="s">
        <v>122</v>
      </c>
      <c r="CB116" s="852"/>
      <c r="CC116" s="852"/>
      <c r="CD116" s="852"/>
      <c r="CE116" s="852"/>
      <c r="CF116" s="910" t="s">
        <v>122</v>
      </c>
      <c r="CG116" s="911"/>
      <c r="CH116" s="911"/>
      <c r="CI116" s="911"/>
      <c r="CJ116" s="911"/>
      <c r="CK116" s="962"/>
      <c r="CL116" s="856"/>
      <c r="CM116" s="850" t="s">
        <v>437</v>
      </c>
      <c r="CN116" s="787"/>
      <c r="CO116" s="787"/>
      <c r="CP116" s="787"/>
      <c r="CQ116" s="787"/>
      <c r="CR116" s="787"/>
      <c r="CS116" s="787"/>
      <c r="CT116" s="787"/>
      <c r="CU116" s="787"/>
      <c r="CV116" s="787"/>
      <c r="CW116" s="787"/>
      <c r="CX116" s="787"/>
      <c r="CY116" s="787"/>
      <c r="CZ116" s="787"/>
      <c r="DA116" s="787"/>
      <c r="DB116" s="787"/>
      <c r="DC116" s="787"/>
      <c r="DD116" s="787"/>
      <c r="DE116" s="787"/>
      <c r="DF116" s="788"/>
      <c r="DG116" s="814" t="s">
        <v>122</v>
      </c>
      <c r="DH116" s="815"/>
      <c r="DI116" s="815"/>
      <c r="DJ116" s="815"/>
      <c r="DK116" s="816"/>
      <c r="DL116" s="817" t="s">
        <v>122</v>
      </c>
      <c r="DM116" s="815"/>
      <c r="DN116" s="815"/>
      <c r="DO116" s="815"/>
      <c r="DP116" s="816"/>
      <c r="DQ116" s="817" t="s">
        <v>122</v>
      </c>
      <c r="DR116" s="815"/>
      <c r="DS116" s="815"/>
      <c r="DT116" s="815"/>
      <c r="DU116" s="816"/>
      <c r="DV116" s="859" t="s">
        <v>122</v>
      </c>
      <c r="DW116" s="860"/>
      <c r="DX116" s="860"/>
      <c r="DY116" s="860"/>
      <c r="DZ116" s="861"/>
    </row>
    <row r="117" spans="1:130" s="212" customFormat="1" ht="26.25" customHeight="1" x14ac:dyDescent="0.2">
      <c r="A117" s="930" t="s">
        <v>178</v>
      </c>
      <c r="B117" s="931"/>
      <c r="C117" s="931"/>
      <c r="D117" s="931"/>
      <c r="E117" s="931"/>
      <c r="F117" s="931"/>
      <c r="G117" s="931"/>
      <c r="H117" s="931"/>
      <c r="I117" s="931"/>
      <c r="J117" s="931"/>
      <c r="K117" s="931"/>
      <c r="L117" s="931"/>
      <c r="M117" s="931"/>
      <c r="N117" s="931"/>
      <c r="O117" s="931"/>
      <c r="P117" s="931"/>
      <c r="Q117" s="931"/>
      <c r="R117" s="931"/>
      <c r="S117" s="931"/>
      <c r="T117" s="931"/>
      <c r="U117" s="931"/>
      <c r="V117" s="931"/>
      <c r="W117" s="931"/>
      <c r="X117" s="931"/>
      <c r="Y117" s="912" t="s">
        <v>438</v>
      </c>
      <c r="Z117" s="932"/>
      <c r="AA117" s="937">
        <v>1284517</v>
      </c>
      <c r="AB117" s="938"/>
      <c r="AC117" s="938"/>
      <c r="AD117" s="938"/>
      <c r="AE117" s="939"/>
      <c r="AF117" s="940">
        <v>1314406</v>
      </c>
      <c r="AG117" s="938"/>
      <c r="AH117" s="938"/>
      <c r="AI117" s="938"/>
      <c r="AJ117" s="939"/>
      <c r="AK117" s="940">
        <v>1327694</v>
      </c>
      <c r="AL117" s="938"/>
      <c r="AM117" s="938"/>
      <c r="AN117" s="938"/>
      <c r="AO117" s="939"/>
      <c r="AP117" s="941"/>
      <c r="AQ117" s="942"/>
      <c r="AR117" s="942"/>
      <c r="AS117" s="942"/>
      <c r="AT117" s="943"/>
      <c r="AU117" s="967"/>
      <c r="AV117" s="968"/>
      <c r="AW117" s="968"/>
      <c r="AX117" s="968"/>
      <c r="AY117" s="968"/>
      <c r="AZ117" s="898" t="s">
        <v>439</v>
      </c>
      <c r="BA117" s="899"/>
      <c r="BB117" s="899"/>
      <c r="BC117" s="899"/>
      <c r="BD117" s="899"/>
      <c r="BE117" s="899"/>
      <c r="BF117" s="899"/>
      <c r="BG117" s="899"/>
      <c r="BH117" s="899"/>
      <c r="BI117" s="899"/>
      <c r="BJ117" s="899"/>
      <c r="BK117" s="899"/>
      <c r="BL117" s="899"/>
      <c r="BM117" s="899"/>
      <c r="BN117" s="899"/>
      <c r="BO117" s="899"/>
      <c r="BP117" s="900"/>
      <c r="BQ117" s="851" t="s">
        <v>122</v>
      </c>
      <c r="BR117" s="852"/>
      <c r="BS117" s="852"/>
      <c r="BT117" s="852"/>
      <c r="BU117" s="852"/>
      <c r="BV117" s="852" t="s">
        <v>122</v>
      </c>
      <c r="BW117" s="852"/>
      <c r="BX117" s="852"/>
      <c r="BY117" s="852"/>
      <c r="BZ117" s="852"/>
      <c r="CA117" s="852" t="s">
        <v>122</v>
      </c>
      <c r="CB117" s="852"/>
      <c r="CC117" s="852"/>
      <c r="CD117" s="852"/>
      <c r="CE117" s="852"/>
      <c r="CF117" s="910" t="s">
        <v>122</v>
      </c>
      <c r="CG117" s="911"/>
      <c r="CH117" s="911"/>
      <c r="CI117" s="911"/>
      <c r="CJ117" s="911"/>
      <c r="CK117" s="962"/>
      <c r="CL117" s="856"/>
      <c r="CM117" s="850" t="s">
        <v>440</v>
      </c>
      <c r="CN117" s="787"/>
      <c r="CO117" s="787"/>
      <c r="CP117" s="787"/>
      <c r="CQ117" s="787"/>
      <c r="CR117" s="787"/>
      <c r="CS117" s="787"/>
      <c r="CT117" s="787"/>
      <c r="CU117" s="787"/>
      <c r="CV117" s="787"/>
      <c r="CW117" s="787"/>
      <c r="CX117" s="787"/>
      <c r="CY117" s="787"/>
      <c r="CZ117" s="787"/>
      <c r="DA117" s="787"/>
      <c r="DB117" s="787"/>
      <c r="DC117" s="787"/>
      <c r="DD117" s="787"/>
      <c r="DE117" s="787"/>
      <c r="DF117" s="788"/>
      <c r="DG117" s="814" t="s">
        <v>122</v>
      </c>
      <c r="DH117" s="815"/>
      <c r="DI117" s="815"/>
      <c r="DJ117" s="815"/>
      <c r="DK117" s="816"/>
      <c r="DL117" s="817" t="s">
        <v>122</v>
      </c>
      <c r="DM117" s="815"/>
      <c r="DN117" s="815"/>
      <c r="DO117" s="815"/>
      <c r="DP117" s="816"/>
      <c r="DQ117" s="817" t="s">
        <v>122</v>
      </c>
      <c r="DR117" s="815"/>
      <c r="DS117" s="815"/>
      <c r="DT117" s="815"/>
      <c r="DU117" s="816"/>
      <c r="DV117" s="859" t="s">
        <v>122</v>
      </c>
      <c r="DW117" s="860"/>
      <c r="DX117" s="860"/>
      <c r="DY117" s="860"/>
      <c r="DZ117" s="861"/>
    </row>
    <row r="118" spans="1:130" s="212" customFormat="1" ht="26.25" customHeight="1" x14ac:dyDescent="0.2">
      <c r="A118" s="930" t="s">
        <v>414</v>
      </c>
      <c r="B118" s="931"/>
      <c r="C118" s="931"/>
      <c r="D118" s="931"/>
      <c r="E118" s="931"/>
      <c r="F118" s="931"/>
      <c r="G118" s="931"/>
      <c r="H118" s="931"/>
      <c r="I118" s="931"/>
      <c r="J118" s="931"/>
      <c r="K118" s="931"/>
      <c r="L118" s="931"/>
      <c r="M118" s="931"/>
      <c r="N118" s="931"/>
      <c r="O118" s="931"/>
      <c r="P118" s="931"/>
      <c r="Q118" s="931"/>
      <c r="R118" s="931"/>
      <c r="S118" s="931"/>
      <c r="T118" s="931"/>
      <c r="U118" s="931"/>
      <c r="V118" s="931"/>
      <c r="W118" s="931"/>
      <c r="X118" s="931"/>
      <c r="Y118" s="931"/>
      <c r="Z118" s="932"/>
      <c r="AA118" s="933" t="s">
        <v>411</v>
      </c>
      <c r="AB118" s="931"/>
      <c r="AC118" s="931"/>
      <c r="AD118" s="931"/>
      <c r="AE118" s="932"/>
      <c r="AF118" s="933" t="s">
        <v>412</v>
      </c>
      <c r="AG118" s="931"/>
      <c r="AH118" s="931"/>
      <c r="AI118" s="931"/>
      <c r="AJ118" s="932"/>
      <c r="AK118" s="933" t="s">
        <v>295</v>
      </c>
      <c r="AL118" s="931"/>
      <c r="AM118" s="931"/>
      <c r="AN118" s="931"/>
      <c r="AO118" s="932"/>
      <c r="AP118" s="934" t="s">
        <v>413</v>
      </c>
      <c r="AQ118" s="935"/>
      <c r="AR118" s="935"/>
      <c r="AS118" s="935"/>
      <c r="AT118" s="936"/>
      <c r="AU118" s="967"/>
      <c r="AV118" s="968"/>
      <c r="AW118" s="968"/>
      <c r="AX118" s="968"/>
      <c r="AY118" s="968"/>
      <c r="AZ118" s="873" t="s">
        <v>441</v>
      </c>
      <c r="BA118" s="874"/>
      <c r="BB118" s="874"/>
      <c r="BC118" s="874"/>
      <c r="BD118" s="874"/>
      <c r="BE118" s="874"/>
      <c r="BF118" s="874"/>
      <c r="BG118" s="874"/>
      <c r="BH118" s="874"/>
      <c r="BI118" s="874"/>
      <c r="BJ118" s="874"/>
      <c r="BK118" s="874"/>
      <c r="BL118" s="874"/>
      <c r="BM118" s="874"/>
      <c r="BN118" s="874"/>
      <c r="BO118" s="874"/>
      <c r="BP118" s="875"/>
      <c r="BQ118" s="914" t="s">
        <v>122</v>
      </c>
      <c r="BR118" s="880"/>
      <c r="BS118" s="880"/>
      <c r="BT118" s="880"/>
      <c r="BU118" s="880"/>
      <c r="BV118" s="880" t="s">
        <v>122</v>
      </c>
      <c r="BW118" s="880"/>
      <c r="BX118" s="880"/>
      <c r="BY118" s="880"/>
      <c r="BZ118" s="880"/>
      <c r="CA118" s="880" t="s">
        <v>122</v>
      </c>
      <c r="CB118" s="880"/>
      <c r="CC118" s="880"/>
      <c r="CD118" s="880"/>
      <c r="CE118" s="880"/>
      <c r="CF118" s="910" t="s">
        <v>122</v>
      </c>
      <c r="CG118" s="911"/>
      <c r="CH118" s="911"/>
      <c r="CI118" s="911"/>
      <c r="CJ118" s="911"/>
      <c r="CK118" s="962"/>
      <c r="CL118" s="856"/>
      <c r="CM118" s="850" t="s">
        <v>442</v>
      </c>
      <c r="CN118" s="787"/>
      <c r="CO118" s="787"/>
      <c r="CP118" s="787"/>
      <c r="CQ118" s="787"/>
      <c r="CR118" s="787"/>
      <c r="CS118" s="787"/>
      <c r="CT118" s="787"/>
      <c r="CU118" s="787"/>
      <c r="CV118" s="787"/>
      <c r="CW118" s="787"/>
      <c r="CX118" s="787"/>
      <c r="CY118" s="787"/>
      <c r="CZ118" s="787"/>
      <c r="DA118" s="787"/>
      <c r="DB118" s="787"/>
      <c r="DC118" s="787"/>
      <c r="DD118" s="787"/>
      <c r="DE118" s="787"/>
      <c r="DF118" s="788"/>
      <c r="DG118" s="814" t="s">
        <v>122</v>
      </c>
      <c r="DH118" s="815"/>
      <c r="DI118" s="815"/>
      <c r="DJ118" s="815"/>
      <c r="DK118" s="816"/>
      <c r="DL118" s="817" t="s">
        <v>122</v>
      </c>
      <c r="DM118" s="815"/>
      <c r="DN118" s="815"/>
      <c r="DO118" s="815"/>
      <c r="DP118" s="816"/>
      <c r="DQ118" s="817" t="s">
        <v>122</v>
      </c>
      <c r="DR118" s="815"/>
      <c r="DS118" s="815"/>
      <c r="DT118" s="815"/>
      <c r="DU118" s="816"/>
      <c r="DV118" s="859" t="s">
        <v>122</v>
      </c>
      <c r="DW118" s="860"/>
      <c r="DX118" s="860"/>
      <c r="DY118" s="860"/>
      <c r="DZ118" s="861"/>
    </row>
    <row r="119" spans="1:130" s="212" customFormat="1" ht="26.25" customHeight="1" x14ac:dyDescent="0.2">
      <c r="A119" s="853" t="s">
        <v>417</v>
      </c>
      <c r="B119" s="854"/>
      <c r="C119" s="895" t="s">
        <v>418</v>
      </c>
      <c r="D119" s="843"/>
      <c r="E119" s="843"/>
      <c r="F119" s="843"/>
      <c r="G119" s="843"/>
      <c r="H119" s="843"/>
      <c r="I119" s="843"/>
      <c r="J119" s="843"/>
      <c r="K119" s="843"/>
      <c r="L119" s="843"/>
      <c r="M119" s="843"/>
      <c r="N119" s="843"/>
      <c r="O119" s="843"/>
      <c r="P119" s="843"/>
      <c r="Q119" s="843"/>
      <c r="R119" s="843"/>
      <c r="S119" s="843"/>
      <c r="T119" s="843"/>
      <c r="U119" s="843"/>
      <c r="V119" s="843"/>
      <c r="W119" s="843"/>
      <c r="X119" s="843"/>
      <c r="Y119" s="843"/>
      <c r="Z119" s="844"/>
      <c r="AA119" s="923" t="s">
        <v>122</v>
      </c>
      <c r="AB119" s="924"/>
      <c r="AC119" s="924"/>
      <c r="AD119" s="924"/>
      <c r="AE119" s="925"/>
      <c r="AF119" s="926" t="s">
        <v>122</v>
      </c>
      <c r="AG119" s="924"/>
      <c r="AH119" s="924"/>
      <c r="AI119" s="924"/>
      <c r="AJ119" s="925"/>
      <c r="AK119" s="926" t="s">
        <v>122</v>
      </c>
      <c r="AL119" s="924"/>
      <c r="AM119" s="924"/>
      <c r="AN119" s="924"/>
      <c r="AO119" s="925"/>
      <c r="AP119" s="927" t="s">
        <v>122</v>
      </c>
      <c r="AQ119" s="928"/>
      <c r="AR119" s="928"/>
      <c r="AS119" s="928"/>
      <c r="AT119" s="929"/>
      <c r="AU119" s="969"/>
      <c r="AV119" s="970"/>
      <c r="AW119" s="970"/>
      <c r="AX119" s="970"/>
      <c r="AY119" s="970"/>
      <c r="AZ119" s="235" t="s">
        <v>178</v>
      </c>
      <c r="BA119" s="235"/>
      <c r="BB119" s="235"/>
      <c r="BC119" s="235"/>
      <c r="BD119" s="235"/>
      <c r="BE119" s="235"/>
      <c r="BF119" s="235"/>
      <c r="BG119" s="235"/>
      <c r="BH119" s="235"/>
      <c r="BI119" s="235"/>
      <c r="BJ119" s="235"/>
      <c r="BK119" s="235"/>
      <c r="BL119" s="235"/>
      <c r="BM119" s="235"/>
      <c r="BN119" s="235"/>
      <c r="BO119" s="912" t="s">
        <v>443</v>
      </c>
      <c r="BP119" s="913"/>
      <c r="BQ119" s="914">
        <v>15293627</v>
      </c>
      <c r="BR119" s="880"/>
      <c r="BS119" s="880"/>
      <c r="BT119" s="880"/>
      <c r="BU119" s="880"/>
      <c r="BV119" s="880">
        <v>15549351</v>
      </c>
      <c r="BW119" s="880"/>
      <c r="BX119" s="880"/>
      <c r="BY119" s="880"/>
      <c r="BZ119" s="880"/>
      <c r="CA119" s="880">
        <v>15762438</v>
      </c>
      <c r="CB119" s="880"/>
      <c r="CC119" s="880"/>
      <c r="CD119" s="880"/>
      <c r="CE119" s="880"/>
      <c r="CF119" s="783"/>
      <c r="CG119" s="784"/>
      <c r="CH119" s="784"/>
      <c r="CI119" s="784"/>
      <c r="CJ119" s="869"/>
      <c r="CK119" s="963"/>
      <c r="CL119" s="858"/>
      <c r="CM119" s="873" t="s">
        <v>444</v>
      </c>
      <c r="CN119" s="874"/>
      <c r="CO119" s="874"/>
      <c r="CP119" s="874"/>
      <c r="CQ119" s="874"/>
      <c r="CR119" s="874"/>
      <c r="CS119" s="874"/>
      <c r="CT119" s="874"/>
      <c r="CU119" s="874"/>
      <c r="CV119" s="874"/>
      <c r="CW119" s="874"/>
      <c r="CX119" s="874"/>
      <c r="CY119" s="874"/>
      <c r="CZ119" s="874"/>
      <c r="DA119" s="874"/>
      <c r="DB119" s="874"/>
      <c r="DC119" s="874"/>
      <c r="DD119" s="874"/>
      <c r="DE119" s="874"/>
      <c r="DF119" s="875"/>
      <c r="DG119" s="798" t="s">
        <v>122</v>
      </c>
      <c r="DH119" s="799"/>
      <c r="DI119" s="799"/>
      <c r="DJ119" s="799"/>
      <c r="DK119" s="800"/>
      <c r="DL119" s="801" t="s">
        <v>122</v>
      </c>
      <c r="DM119" s="799"/>
      <c r="DN119" s="799"/>
      <c r="DO119" s="799"/>
      <c r="DP119" s="800"/>
      <c r="DQ119" s="801" t="s">
        <v>122</v>
      </c>
      <c r="DR119" s="799"/>
      <c r="DS119" s="799"/>
      <c r="DT119" s="799"/>
      <c r="DU119" s="800"/>
      <c r="DV119" s="883" t="s">
        <v>122</v>
      </c>
      <c r="DW119" s="884"/>
      <c r="DX119" s="884"/>
      <c r="DY119" s="884"/>
      <c r="DZ119" s="885"/>
    </row>
    <row r="120" spans="1:130" s="212" customFormat="1" ht="26.25" customHeight="1" x14ac:dyDescent="0.2">
      <c r="A120" s="855"/>
      <c r="B120" s="856"/>
      <c r="C120" s="850" t="s">
        <v>421</v>
      </c>
      <c r="D120" s="787"/>
      <c r="E120" s="787"/>
      <c r="F120" s="787"/>
      <c r="G120" s="787"/>
      <c r="H120" s="787"/>
      <c r="I120" s="787"/>
      <c r="J120" s="787"/>
      <c r="K120" s="787"/>
      <c r="L120" s="787"/>
      <c r="M120" s="787"/>
      <c r="N120" s="787"/>
      <c r="O120" s="787"/>
      <c r="P120" s="787"/>
      <c r="Q120" s="787"/>
      <c r="R120" s="787"/>
      <c r="S120" s="787"/>
      <c r="T120" s="787"/>
      <c r="U120" s="787"/>
      <c r="V120" s="787"/>
      <c r="W120" s="787"/>
      <c r="X120" s="787"/>
      <c r="Y120" s="787"/>
      <c r="Z120" s="788"/>
      <c r="AA120" s="814" t="s">
        <v>122</v>
      </c>
      <c r="AB120" s="815"/>
      <c r="AC120" s="815"/>
      <c r="AD120" s="815"/>
      <c r="AE120" s="816"/>
      <c r="AF120" s="817" t="s">
        <v>122</v>
      </c>
      <c r="AG120" s="815"/>
      <c r="AH120" s="815"/>
      <c r="AI120" s="815"/>
      <c r="AJ120" s="816"/>
      <c r="AK120" s="817" t="s">
        <v>122</v>
      </c>
      <c r="AL120" s="815"/>
      <c r="AM120" s="815"/>
      <c r="AN120" s="815"/>
      <c r="AO120" s="816"/>
      <c r="AP120" s="859" t="s">
        <v>122</v>
      </c>
      <c r="AQ120" s="860"/>
      <c r="AR120" s="860"/>
      <c r="AS120" s="860"/>
      <c r="AT120" s="861"/>
      <c r="AU120" s="915" t="s">
        <v>445</v>
      </c>
      <c r="AV120" s="916"/>
      <c r="AW120" s="916"/>
      <c r="AX120" s="916"/>
      <c r="AY120" s="917"/>
      <c r="AZ120" s="895" t="s">
        <v>446</v>
      </c>
      <c r="BA120" s="843"/>
      <c r="BB120" s="843"/>
      <c r="BC120" s="843"/>
      <c r="BD120" s="843"/>
      <c r="BE120" s="843"/>
      <c r="BF120" s="843"/>
      <c r="BG120" s="843"/>
      <c r="BH120" s="843"/>
      <c r="BI120" s="843"/>
      <c r="BJ120" s="843"/>
      <c r="BK120" s="843"/>
      <c r="BL120" s="843"/>
      <c r="BM120" s="843"/>
      <c r="BN120" s="843"/>
      <c r="BO120" s="843"/>
      <c r="BP120" s="844"/>
      <c r="BQ120" s="896">
        <v>3407824</v>
      </c>
      <c r="BR120" s="877"/>
      <c r="BS120" s="877"/>
      <c r="BT120" s="877"/>
      <c r="BU120" s="877"/>
      <c r="BV120" s="877">
        <v>3787249</v>
      </c>
      <c r="BW120" s="877"/>
      <c r="BX120" s="877"/>
      <c r="BY120" s="877"/>
      <c r="BZ120" s="877"/>
      <c r="CA120" s="877">
        <v>3380563</v>
      </c>
      <c r="CB120" s="877"/>
      <c r="CC120" s="877"/>
      <c r="CD120" s="877"/>
      <c r="CE120" s="877"/>
      <c r="CF120" s="901">
        <v>55</v>
      </c>
      <c r="CG120" s="902"/>
      <c r="CH120" s="902"/>
      <c r="CI120" s="902"/>
      <c r="CJ120" s="902"/>
      <c r="CK120" s="903" t="s">
        <v>447</v>
      </c>
      <c r="CL120" s="887"/>
      <c r="CM120" s="887"/>
      <c r="CN120" s="887"/>
      <c r="CO120" s="888"/>
      <c r="CP120" s="907" t="s">
        <v>395</v>
      </c>
      <c r="CQ120" s="908"/>
      <c r="CR120" s="908"/>
      <c r="CS120" s="908"/>
      <c r="CT120" s="908"/>
      <c r="CU120" s="908"/>
      <c r="CV120" s="908"/>
      <c r="CW120" s="908"/>
      <c r="CX120" s="908"/>
      <c r="CY120" s="908"/>
      <c r="CZ120" s="908"/>
      <c r="DA120" s="908"/>
      <c r="DB120" s="908"/>
      <c r="DC120" s="908"/>
      <c r="DD120" s="908"/>
      <c r="DE120" s="908"/>
      <c r="DF120" s="909"/>
      <c r="DG120" s="896">
        <v>766304</v>
      </c>
      <c r="DH120" s="877"/>
      <c r="DI120" s="877"/>
      <c r="DJ120" s="877"/>
      <c r="DK120" s="877"/>
      <c r="DL120" s="877">
        <v>857252</v>
      </c>
      <c r="DM120" s="877"/>
      <c r="DN120" s="877"/>
      <c r="DO120" s="877"/>
      <c r="DP120" s="877"/>
      <c r="DQ120" s="877">
        <v>799004</v>
      </c>
      <c r="DR120" s="877"/>
      <c r="DS120" s="877"/>
      <c r="DT120" s="877"/>
      <c r="DU120" s="877"/>
      <c r="DV120" s="878">
        <v>13</v>
      </c>
      <c r="DW120" s="878"/>
      <c r="DX120" s="878"/>
      <c r="DY120" s="878"/>
      <c r="DZ120" s="879"/>
    </row>
    <row r="121" spans="1:130" s="212" customFormat="1" ht="26.25" customHeight="1" x14ac:dyDescent="0.2">
      <c r="A121" s="855"/>
      <c r="B121" s="856"/>
      <c r="C121" s="898" t="s">
        <v>448</v>
      </c>
      <c r="D121" s="899"/>
      <c r="E121" s="899"/>
      <c r="F121" s="899"/>
      <c r="G121" s="899"/>
      <c r="H121" s="899"/>
      <c r="I121" s="899"/>
      <c r="J121" s="899"/>
      <c r="K121" s="899"/>
      <c r="L121" s="899"/>
      <c r="M121" s="899"/>
      <c r="N121" s="899"/>
      <c r="O121" s="899"/>
      <c r="P121" s="899"/>
      <c r="Q121" s="899"/>
      <c r="R121" s="899"/>
      <c r="S121" s="899"/>
      <c r="T121" s="899"/>
      <c r="U121" s="899"/>
      <c r="V121" s="899"/>
      <c r="W121" s="899"/>
      <c r="X121" s="899"/>
      <c r="Y121" s="899"/>
      <c r="Z121" s="900"/>
      <c r="AA121" s="814" t="s">
        <v>122</v>
      </c>
      <c r="AB121" s="815"/>
      <c r="AC121" s="815"/>
      <c r="AD121" s="815"/>
      <c r="AE121" s="816"/>
      <c r="AF121" s="817" t="s">
        <v>122</v>
      </c>
      <c r="AG121" s="815"/>
      <c r="AH121" s="815"/>
      <c r="AI121" s="815"/>
      <c r="AJ121" s="816"/>
      <c r="AK121" s="817" t="s">
        <v>122</v>
      </c>
      <c r="AL121" s="815"/>
      <c r="AM121" s="815"/>
      <c r="AN121" s="815"/>
      <c r="AO121" s="816"/>
      <c r="AP121" s="859" t="s">
        <v>122</v>
      </c>
      <c r="AQ121" s="860"/>
      <c r="AR121" s="860"/>
      <c r="AS121" s="860"/>
      <c r="AT121" s="861"/>
      <c r="AU121" s="918"/>
      <c r="AV121" s="919"/>
      <c r="AW121" s="919"/>
      <c r="AX121" s="919"/>
      <c r="AY121" s="920"/>
      <c r="AZ121" s="850" t="s">
        <v>449</v>
      </c>
      <c r="BA121" s="787"/>
      <c r="BB121" s="787"/>
      <c r="BC121" s="787"/>
      <c r="BD121" s="787"/>
      <c r="BE121" s="787"/>
      <c r="BF121" s="787"/>
      <c r="BG121" s="787"/>
      <c r="BH121" s="787"/>
      <c r="BI121" s="787"/>
      <c r="BJ121" s="787"/>
      <c r="BK121" s="787"/>
      <c r="BL121" s="787"/>
      <c r="BM121" s="787"/>
      <c r="BN121" s="787"/>
      <c r="BO121" s="787"/>
      <c r="BP121" s="788"/>
      <c r="BQ121" s="851">
        <v>262153</v>
      </c>
      <c r="BR121" s="852"/>
      <c r="BS121" s="852"/>
      <c r="BT121" s="852"/>
      <c r="BU121" s="852"/>
      <c r="BV121" s="852">
        <v>428368</v>
      </c>
      <c r="BW121" s="852"/>
      <c r="BX121" s="852"/>
      <c r="BY121" s="852"/>
      <c r="BZ121" s="852"/>
      <c r="CA121" s="852">
        <v>864562</v>
      </c>
      <c r="CB121" s="852"/>
      <c r="CC121" s="852"/>
      <c r="CD121" s="852"/>
      <c r="CE121" s="852"/>
      <c r="CF121" s="910">
        <v>14.1</v>
      </c>
      <c r="CG121" s="911"/>
      <c r="CH121" s="911"/>
      <c r="CI121" s="911"/>
      <c r="CJ121" s="911"/>
      <c r="CK121" s="904"/>
      <c r="CL121" s="890"/>
      <c r="CM121" s="890"/>
      <c r="CN121" s="890"/>
      <c r="CO121" s="891"/>
      <c r="CP121" s="870" t="s">
        <v>393</v>
      </c>
      <c r="CQ121" s="871"/>
      <c r="CR121" s="871"/>
      <c r="CS121" s="871"/>
      <c r="CT121" s="871"/>
      <c r="CU121" s="871"/>
      <c r="CV121" s="871"/>
      <c r="CW121" s="871"/>
      <c r="CX121" s="871"/>
      <c r="CY121" s="871"/>
      <c r="CZ121" s="871"/>
      <c r="DA121" s="871"/>
      <c r="DB121" s="871"/>
      <c r="DC121" s="871"/>
      <c r="DD121" s="871"/>
      <c r="DE121" s="871"/>
      <c r="DF121" s="872"/>
      <c r="DG121" s="851">
        <v>745393</v>
      </c>
      <c r="DH121" s="852"/>
      <c r="DI121" s="852"/>
      <c r="DJ121" s="852"/>
      <c r="DK121" s="852"/>
      <c r="DL121" s="852">
        <v>723080</v>
      </c>
      <c r="DM121" s="852"/>
      <c r="DN121" s="852"/>
      <c r="DO121" s="852"/>
      <c r="DP121" s="852"/>
      <c r="DQ121" s="852">
        <v>622181</v>
      </c>
      <c r="DR121" s="852"/>
      <c r="DS121" s="852"/>
      <c r="DT121" s="852"/>
      <c r="DU121" s="852"/>
      <c r="DV121" s="829">
        <v>10.1</v>
      </c>
      <c r="DW121" s="829"/>
      <c r="DX121" s="829"/>
      <c r="DY121" s="829"/>
      <c r="DZ121" s="830"/>
    </row>
    <row r="122" spans="1:130" s="212" customFormat="1" ht="26.25" customHeight="1" x14ac:dyDescent="0.2">
      <c r="A122" s="855"/>
      <c r="B122" s="856"/>
      <c r="C122" s="850" t="s">
        <v>431</v>
      </c>
      <c r="D122" s="787"/>
      <c r="E122" s="787"/>
      <c r="F122" s="787"/>
      <c r="G122" s="787"/>
      <c r="H122" s="787"/>
      <c r="I122" s="787"/>
      <c r="J122" s="787"/>
      <c r="K122" s="787"/>
      <c r="L122" s="787"/>
      <c r="M122" s="787"/>
      <c r="N122" s="787"/>
      <c r="O122" s="787"/>
      <c r="P122" s="787"/>
      <c r="Q122" s="787"/>
      <c r="R122" s="787"/>
      <c r="S122" s="787"/>
      <c r="T122" s="787"/>
      <c r="U122" s="787"/>
      <c r="V122" s="787"/>
      <c r="W122" s="787"/>
      <c r="X122" s="787"/>
      <c r="Y122" s="787"/>
      <c r="Z122" s="788"/>
      <c r="AA122" s="814" t="s">
        <v>122</v>
      </c>
      <c r="AB122" s="815"/>
      <c r="AC122" s="815"/>
      <c r="AD122" s="815"/>
      <c r="AE122" s="816"/>
      <c r="AF122" s="817" t="s">
        <v>122</v>
      </c>
      <c r="AG122" s="815"/>
      <c r="AH122" s="815"/>
      <c r="AI122" s="815"/>
      <c r="AJ122" s="816"/>
      <c r="AK122" s="817" t="s">
        <v>122</v>
      </c>
      <c r="AL122" s="815"/>
      <c r="AM122" s="815"/>
      <c r="AN122" s="815"/>
      <c r="AO122" s="816"/>
      <c r="AP122" s="859" t="s">
        <v>122</v>
      </c>
      <c r="AQ122" s="860"/>
      <c r="AR122" s="860"/>
      <c r="AS122" s="860"/>
      <c r="AT122" s="861"/>
      <c r="AU122" s="918"/>
      <c r="AV122" s="919"/>
      <c r="AW122" s="919"/>
      <c r="AX122" s="919"/>
      <c r="AY122" s="920"/>
      <c r="AZ122" s="873" t="s">
        <v>450</v>
      </c>
      <c r="BA122" s="874"/>
      <c r="BB122" s="874"/>
      <c r="BC122" s="874"/>
      <c r="BD122" s="874"/>
      <c r="BE122" s="874"/>
      <c r="BF122" s="874"/>
      <c r="BG122" s="874"/>
      <c r="BH122" s="874"/>
      <c r="BI122" s="874"/>
      <c r="BJ122" s="874"/>
      <c r="BK122" s="874"/>
      <c r="BL122" s="874"/>
      <c r="BM122" s="874"/>
      <c r="BN122" s="874"/>
      <c r="BO122" s="874"/>
      <c r="BP122" s="875"/>
      <c r="BQ122" s="914">
        <v>8961865</v>
      </c>
      <c r="BR122" s="880"/>
      <c r="BS122" s="880"/>
      <c r="BT122" s="880"/>
      <c r="BU122" s="880"/>
      <c r="BV122" s="880">
        <v>9001171</v>
      </c>
      <c r="BW122" s="880"/>
      <c r="BX122" s="880"/>
      <c r="BY122" s="880"/>
      <c r="BZ122" s="880"/>
      <c r="CA122" s="880">
        <v>8858339</v>
      </c>
      <c r="CB122" s="880"/>
      <c r="CC122" s="880"/>
      <c r="CD122" s="880"/>
      <c r="CE122" s="880"/>
      <c r="CF122" s="881">
        <v>144.1</v>
      </c>
      <c r="CG122" s="882"/>
      <c r="CH122" s="882"/>
      <c r="CI122" s="882"/>
      <c r="CJ122" s="882"/>
      <c r="CK122" s="904"/>
      <c r="CL122" s="890"/>
      <c r="CM122" s="890"/>
      <c r="CN122" s="890"/>
      <c r="CO122" s="891"/>
      <c r="CP122" s="870" t="s">
        <v>396</v>
      </c>
      <c r="CQ122" s="871"/>
      <c r="CR122" s="871"/>
      <c r="CS122" s="871"/>
      <c r="CT122" s="871"/>
      <c r="CU122" s="871"/>
      <c r="CV122" s="871"/>
      <c r="CW122" s="871"/>
      <c r="CX122" s="871"/>
      <c r="CY122" s="871"/>
      <c r="CZ122" s="871"/>
      <c r="DA122" s="871"/>
      <c r="DB122" s="871"/>
      <c r="DC122" s="871"/>
      <c r="DD122" s="871"/>
      <c r="DE122" s="871"/>
      <c r="DF122" s="872"/>
      <c r="DG122" s="851" t="s">
        <v>122</v>
      </c>
      <c r="DH122" s="852"/>
      <c r="DI122" s="852"/>
      <c r="DJ122" s="852"/>
      <c r="DK122" s="852"/>
      <c r="DL122" s="852" t="s">
        <v>122</v>
      </c>
      <c r="DM122" s="852"/>
      <c r="DN122" s="852"/>
      <c r="DO122" s="852"/>
      <c r="DP122" s="852"/>
      <c r="DQ122" s="852">
        <v>474929</v>
      </c>
      <c r="DR122" s="852"/>
      <c r="DS122" s="852"/>
      <c r="DT122" s="852"/>
      <c r="DU122" s="852"/>
      <c r="DV122" s="829">
        <v>7.7</v>
      </c>
      <c r="DW122" s="829"/>
      <c r="DX122" s="829"/>
      <c r="DY122" s="829"/>
      <c r="DZ122" s="830"/>
    </row>
    <row r="123" spans="1:130" s="212" customFormat="1" ht="26.25" customHeight="1" x14ac:dyDescent="0.2">
      <c r="A123" s="855"/>
      <c r="B123" s="856"/>
      <c r="C123" s="850" t="s">
        <v>437</v>
      </c>
      <c r="D123" s="787"/>
      <c r="E123" s="787"/>
      <c r="F123" s="787"/>
      <c r="G123" s="787"/>
      <c r="H123" s="787"/>
      <c r="I123" s="787"/>
      <c r="J123" s="787"/>
      <c r="K123" s="787"/>
      <c r="L123" s="787"/>
      <c r="M123" s="787"/>
      <c r="N123" s="787"/>
      <c r="O123" s="787"/>
      <c r="P123" s="787"/>
      <c r="Q123" s="787"/>
      <c r="R123" s="787"/>
      <c r="S123" s="787"/>
      <c r="T123" s="787"/>
      <c r="U123" s="787"/>
      <c r="V123" s="787"/>
      <c r="W123" s="787"/>
      <c r="X123" s="787"/>
      <c r="Y123" s="787"/>
      <c r="Z123" s="788"/>
      <c r="AA123" s="814" t="s">
        <v>122</v>
      </c>
      <c r="AB123" s="815"/>
      <c r="AC123" s="815"/>
      <c r="AD123" s="815"/>
      <c r="AE123" s="816"/>
      <c r="AF123" s="817" t="s">
        <v>122</v>
      </c>
      <c r="AG123" s="815"/>
      <c r="AH123" s="815"/>
      <c r="AI123" s="815"/>
      <c r="AJ123" s="816"/>
      <c r="AK123" s="817" t="s">
        <v>122</v>
      </c>
      <c r="AL123" s="815"/>
      <c r="AM123" s="815"/>
      <c r="AN123" s="815"/>
      <c r="AO123" s="816"/>
      <c r="AP123" s="859" t="s">
        <v>122</v>
      </c>
      <c r="AQ123" s="860"/>
      <c r="AR123" s="860"/>
      <c r="AS123" s="860"/>
      <c r="AT123" s="861"/>
      <c r="AU123" s="921"/>
      <c r="AV123" s="922"/>
      <c r="AW123" s="922"/>
      <c r="AX123" s="922"/>
      <c r="AY123" s="922"/>
      <c r="AZ123" s="235" t="s">
        <v>178</v>
      </c>
      <c r="BA123" s="235"/>
      <c r="BB123" s="235"/>
      <c r="BC123" s="235"/>
      <c r="BD123" s="235"/>
      <c r="BE123" s="235"/>
      <c r="BF123" s="235"/>
      <c r="BG123" s="235"/>
      <c r="BH123" s="235"/>
      <c r="BI123" s="235"/>
      <c r="BJ123" s="235"/>
      <c r="BK123" s="235"/>
      <c r="BL123" s="235"/>
      <c r="BM123" s="235"/>
      <c r="BN123" s="235"/>
      <c r="BO123" s="912" t="s">
        <v>451</v>
      </c>
      <c r="BP123" s="913"/>
      <c r="BQ123" s="867">
        <v>12631842</v>
      </c>
      <c r="BR123" s="868"/>
      <c r="BS123" s="868"/>
      <c r="BT123" s="868"/>
      <c r="BU123" s="868"/>
      <c r="BV123" s="868">
        <v>13216788</v>
      </c>
      <c r="BW123" s="868"/>
      <c r="BX123" s="868"/>
      <c r="BY123" s="868"/>
      <c r="BZ123" s="868"/>
      <c r="CA123" s="868">
        <v>13103464</v>
      </c>
      <c r="CB123" s="868"/>
      <c r="CC123" s="868"/>
      <c r="CD123" s="868"/>
      <c r="CE123" s="868"/>
      <c r="CF123" s="783"/>
      <c r="CG123" s="784"/>
      <c r="CH123" s="784"/>
      <c r="CI123" s="784"/>
      <c r="CJ123" s="869"/>
      <c r="CK123" s="904"/>
      <c r="CL123" s="890"/>
      <c r="CM123" s="890"/>
      <c r="CN123" s="890"/>
      <c r="CO123" s="891"/>
      <c r="CP123" s="870" t="s">
        <v>392</v>
      </c>
      <c r="CQ123" s="871"/>
      <c r="CR123" s="871"/>
      <c r="CS123" s="871"/>
      <c r="CT123" s="871"/>
      <c r="CU123" s="871"/>
      <c r="CV123" s="871"/>
      <c r="CW123" s="871"/>
      <c r="CX123" s="871"/>
      <c r="CY123" s="871"/>
      <c r="CZ123" s="871"/>
      <c r="DA123" s="871"/>
      <c r="DB123" s="871"/>
      <c r="DC123" s="871"/>
      <c r="DD123" s="871"/>
      <c r="DE123" s="871"/>
      <c r="DF123" s="872"/>
      <c r="DG123" s="814" t="s">
        <v>122</v>
      </c>
      <c r="DH123" s="815"/>
      <c r="DI123" s="815"/>
      <c r="DJ123" s="815"/>
      <c r="DK123" s="816"/>
      <c r="DL123" s="817" t="s">
        <v>122</v>
      </c>
      <c r="DM123" s="815"/>
      <c r="DN123" s="815"/>
      <c r="DO123" s="815"/>
      <c r="DP123" s="816"/>
      <c r="DQ123" s="817" t="s">
        <v>122</v>
      </c>
      <c r="DR123" s="815"/>
      <c r="DS123" s="815"/>
      <c r="DT123" s="815"/>
      <c r="DU123" s="816"/>
      <c r="DV123" s="859" t="s">
        <v>122</v>
      </c>
      <c r="DW123" s="860"/>
      <c r="DX123" s="860"/>
      <c r="DY123" s="860"/>
      <c r="DZ123" s="861"/>
    </row>
    <row r="124" spans="1:130" s="212" customFormat="1" ht="26.25" customHeight="1" thickBot="1" x14ac:dyDescent="0.25">
      <c r="A124" s="855"/>
      <c r="B124" s="856"/>
      <c r="C124" s="850" t="s">
        <v>440</v>
      </c>
      <c r="D124" s="787"/>
      <c r="E124" s="787"/>
      <c r="F124" s="787"/>
      <c r="G124" s="787"/>
      <c r="H124" s="787"/>
      <c r="I124" s="787"/>
      <c r="J124" s="787"/>
      <c r="K124" s="787"/>
      <c r="L124" s="787"/>
      <c r="M124" s="787"/>
      <c r="N124" s="787"/>
      <c r="O124" s="787"/>
      <c r="P124" s="787"/>
      <c r="Q124" s="787"/>
      <c r="R124" s="787"/>
      <c r="S124" s="787"/>
      <c r="T124" s="787"/>
      <c r="U124" s="787"/>
      <c r="V124" s="787"/>
      <c r="W124" s="787"/>
      <c r="X124" s="787"/>
      <c r="Y124" s="787"/>
      <c r="Z124" s="788"/>
      <c r="AA124" s="814" t="s">
        <v>122</v>
      </c>
      <c r="AB124" s="815"/>
      <c r="AC124" s="815"/>
      <c r="AD124" s="815"/>
      <c r="AE124" s="816"/>
      <c r="AF124" s="817" t="s">
        <v>122</v>
      </c>
      <c r="AG124" s="815"/>
      <c r="AH124" s="815"/>
      <c r="AI124" s="815"/>
      <c r="AJ124" s="816"/>
      <c r="AK124" s="817" t="s">
        <v>122</v>
      </c>
      <c r="AL124" s="815"/>
      <c r="AM124" s="815"/>
      <c r="AN124" s="815"/>
      <c r="AO124" s="816"/>
      <c r="AP124" s="859" t="s">
        <v>122</v>
      </c>
      <c r="AQ124" s="860"/>
      <c r="AR124" s="860"/>
      <c r="AS124" s="860"/>
      <c r="AT124" s="861"/>
      <c r="AU124" s="862" t="s">
        <v>452</v>
      </c>
      <c r="AV124" s="863"/>
      <c r="AW124" s="863"/>
      <c r="AX124" s="863"/>
      <c r="AY124" s="863"/>
      <c r="AZ124" s="863"/>
      <c r="BA124" s="863"/>
      <c r="BB124" s="863"/>
      <c r="BC124" s="863"/>
      <c r="BD124" s="863"/>
      <c r="BE124" s="863"/>
      <c r="BF124" s="863"/>
      <c r="BG124" s="863"/>
      <c r="BH124" s="863"/>
      <c r="BI124" s="863"/>
      <c r="BJ124" s="863"/>
      <c r="BK124" s="863"/>
      <c r="BL124" s="863"/>
      <c r="BM124" s="863"/>
      <c r="BN124" s="863"/>
      <c r="BO124" s="863"/>
      <c r="BP124" s="864"/>
      <c r="BQ124" s="865">
        <v>44.1</v>
      </c>
      <c r="BR124" s="866"/>
      <c r="BS124" s="866"/>
      <c r="BT124" s="866"/>
      <c r="BU124" s="866"/>
      <c r="BV124" s="866">
        <v>38.6</v>
      </c>
      <c r="BW124" s="866"/>
      <c r="BX124" s="866"/>
      <c r="BY124" s="866"/>
      <c r="BZ124" s="866"/>
      <c r="CA124" s="866">
        <v>43.2</v>
      </c>
      <c r="CB124" s="866"/>
      <c r="CC124" s="866"/>
      <c r="CD124" s="866"/>
      <c r="CE124" s="866"/>
      <c r="CF124" s="761"/>
      <c r="CG124" s="762"/>
      <c r="CH124" s="762"/>
      <c r="CI124" s="762"/>
      <c r="CJ124" s="897"/>
      <c r="CK124" s="905"/>
      <c r="CL124" s="905"/>
      <c r="CM124" s="905"/>
      <c r="CN124" s="905"/>
      <c r="CO124" s="906"/>
      <c r="CP124" s="870" t="s">
        <v>453</v>
      </c>
      <c r="CQ124" s="871"/>
      <c r="CR124" s="871"/>
      <c r="CS124" s="871"/>
      <c r="CT124" s="871"/>
      <c r="CU124" s="871"/>
      <c r="CV124" s="871"/>
      <c r="CW124" s="871"/>
      <c r="CX124" s="871"/>
      <c r="CY124" s="871"/>
      <c r="CZ124" s="871"/>
      <c r="DA124" s="871"/>
      <c r="DB124" s="871"/>
      <c r="DC124" s="871"/>
      <c r="DD124" s="871"/>
      <c r="DE124" s="871"/>
      <c r="DF124" s="872"/>
      <c r="DG124" s="798">
        <v>628293</v>
      </c>
      <c r="DH124" s="799"/>
      <c r="DI124" s="799"/>
      <c r="DJ124" s="799"/>
      <c r="DK124" s="800"/>
      <c r="DL124" s="801">
        <v>567333</v>
      </c>
      <c r="DM124" s="799"/>
      <c r="DN124" s="799"/>
      <c r="DO124" s="799"/>
      <c r="DP124" s="800"/>
      <c r="DQ124" s="801" t="s">
        <v>122</v>
      </c>
      <c r="DR124" s="799"/>
      <c r="DS124" s="799"/>
      <c r="DT124" s="799"/>
      <c r="DU124" s="800"/>
      <c r="DV124" s="883" t="s">
        <v>122</v>
      </c>
      <c r="DW124" s="884"/>
      <c r="DX124" s="884"/>
      <c r="DY124" s="884"/>
      <c r="DZ124" s="885"/>
    </row>
    <row r="125" spans="1:130" s="212" customFormat="1" ht="26.25" customHeight="1" x14ac:dyDescent="0.2">
      <c r="A125" s="855"/>
      <c r="B125" s="856"/>
      <c r="C125" s="850" t="s">
        <v>442</v>
      </c>
      <c r="D125" s="787"/>
      <c r="E125" s="787"/>
      <c r="F125" s="787"/>
      <c r="G125" s="787"/>
      <c r="H125" s="787"/>
      <c r="I125" s="787"/>
      <c r="J125" s="787"/>
      <c r="K125" s="787"/>
      <c r="L125" s="787"/>
      <c r="M125" s="787"/>
      <c r="N125" s="787"/>
      <c r="O125" s="787"/>
      <c r="P125" s="787"/>
      <c r="Q125" s="787"/>
      <c r="R125" s="787"/>
      <c r="S125" s="787"/>
      <c r="T125" s="787"/>
      <c r="U125" s="787"/>
      <c r="V125" s="787"/>
      <c r="W125" s="787"/>
      <c r="X125" s="787"/>
      <c r="Y125" s="787"/>
      <c r="Z125" s="788"/>
      <c r="AA125" s="814" t="s">
        <v>122</v>
      </c>
      <c r="AB125" s="815"/>
      <c r="AC125" s="815"/>
      <c r="AD125" s="815"/>
      <c r="AE125" s="816"/>
      <c r="AF125" s="817" t="s">
        <v>122</v>
      </c>
      <c r="AG125" s="815"/>
      <c r="AH125" s="815"/>
      <c r="AI125" s="815"/>
      <c r="AJ125" s="816"/>
      <c r="AK125" s="817" t="s">
        <v>122</v>
      </c>
      <c r="AL125" s="815"/>
      <c r="AM125" s="815"/>
      <c r="AN125" s="815"/>
      <c r="AO125" s="816"/>
      <c r="AP125" s="859" t="s">
        <v>122</v>
      </c>
      <c r="AQ125" s="860"/>
      <c r="AR125" s="860"/>
      <c r="AS125" s="860"/>
      <c r="AT125" s="861"/>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86" t="s">
        <v>454</v>
      </c>
      <c r="CL125" s="887"/>
      <c r="CM125" s="887"/>
      <c r="CN125" s="887"/>
      <c r="CO125" s="888"/>
      <c r="CP125" s="895" t="s">
        <v>455</v>
      </c>
      <c r="CQ125" s="843"/>
      <c r="CR125" s="843"/>
      <c r="CS125" s="843"/>
      <c r="CT125" s="843"/>
      <c r="CU125" s="843"/>
      <c r="CV125" s="843"/>
      <c r="CW125" s="843"/>
      <c r="CX125" s="843"/>
      <c r="CY125" s="843"/>
      <c r="CZ125" s="843"/>
      <c r="DA125" s="843"/>
      <c r="DB125" s="843"/>
      <c r="DC125" s="843"/>
      <c r="DD125" s="843"/>
      <c r="DE125" s="843"/>
      <c r="DF125" s="844"/>
      <c r="DG125" s="896" t="s">
        <v>122</v>
      </c>
      <c r="DH125" s="877"/>
      <c r="DI125" s="877"/>
      <c r="DJ125" s="877"/>
      <c r="DK125" s="877"/>
      <c r="DL125" s="877" t="s">
        <v>122</v>
      </c>
      <c r="DM125" s="877"/>
      <c r="DN125" s="877"/>
      <c r="DO125" s="877"/>
      <c r="DP125" s="877"/>
      <c r="DQ125" s="877" t="s">
        <v>122</v>
      </c>
      <c r="DR125" s="877"/>
      <c r="DS125" s="877"/>
      <c r="DT125" s="877"/>
      <c r="DU125" s="877"/>
      <c r="DV125" s="878" t="s">
        <v>122</v>
      </c>
      <c r="DW125" s="878"/>
      <c r="DX125" s="878"/>
      <c r="DY125" s="878"/>
      <c r="DZ125" s="879"/>
    </row>
    <row r="126" spans="1:130" s="212" customFormat="1" ht="26.25" customHeight="1" thickBot="1" x14ac:dyDescent="0.25">
      <c r="A126" s="855"/>
      <c r="B126" s="856"/>
      <c r="C126" s="850" t="s">
        <v>444</v>
      </c>
      <c r="D126" s="787"/>
      <c r="E126" s="787"/>
      <c r="F126" s="787"/>
      <c r="G126" s="787"/>
      <c r="H126" s="787"/>
      <c r="I126" s="787"/>
      <c r="J126" s="787"/>
      <c r="K126" s="787"/>
      <c r="L126" s="787"/>
      <c r="M126" s="787"/>
      <c r="N126" s="787"/>
      <c r="O126" s="787"/>
      <c r="P126" s="787"/>
      <c r="Q126" s="787"/>
      <c r="R126" s="787"/>
      <c r="S126" s="787"/>
      <c r="T126" s="787"/>
      <c r="U126" s="787"/>
      <c r="V126" s="787"/>
      <c r="W126" s="787"/>
      <c r="X126" s="787"/>
      <c r="Y126" s="787"/>
      <c r="Z126" s="788"/>
      <c r="AA126" s="814" t="s">
        <v>122</v>
      </c>
      <c r="AB126" s="815"/>
      <c r="AC126" s="815"/>
      <c r="AD126" s="815"/>
      <c r="AE126" s="816"/>
      <c r="AF126" s="817" t="s">
        <v>122</v>
      </c>
      <c r="AG126" s="815"/>
      <c r="AH126" s="815"/>
      <c r="AI126" s="815"/>
      <c r="AJ126" s="816"/>
      <c r="AK126" s="817" t="s">
        <v>122</v>
      </c>
      <c r="AL126" s="815"/>
      <c r="AM126" s="815"/>
      <c r="AN126" s="815"/>
      <c r="AO126" s="816"/>
      <c r="AP126" s="859" t="s">
        <v>122</v>
      </c>
      <c r="AQ126" s="860"/>
      <c r="AR126" s="860"/>
      <c r="AS126" s="860"/>
      <c r="AT126" s="861"/>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89"/>
      <c r="CL126" s="890"/>
      <c r="CM126" s="890"/>
      <c r="CN126" s="890"/>
      <c r="CO126" s="891"/>
      <c r="CP126" s="850" t="s">
        <v>456</v>
      </c>
      <c r="CQ126" s="787"/>
      <c r="CR126" s="787"/>
      <c r="CS126" s="787"/>
      <c r="CT126" s="787"/>
      <c r="CU126" s="787"/>
      <c r="CV126" s="787"/>
      <c r="CW126" s="787"/>
      <c r="CX126" s="787"/>
      <c r="CY126" s="787"/>
      <c r="CZ126" s="787"/>
      <c r="DA126" s="787"/>
      <c r="DB126" s="787"/>
      <c r="DC126" s="787"/>
      <c r="DD126" s="787"/>
      <c r="DE126" s="787"/>
      <c r="DF126" s="788"/>
      <c r="DG126" s="851" t="s">
        <v>122</v>
      </c>
      <c r="DH126" s="852"/>
      <c r="DI126" s="852"/>
      <c r="DJ126" s="852"/>
      <c r="DK126" s="852"/>
      <c r="DL126" s="852" t="s">
        <v>122</v>
      </c>
      <c r="DM126" s="852"/>
      <c r="DN126" s="852"/>
      <c r="DO126" s="852"/>
      <c r="DP126" s="852"/>
      <c r="DQ126" s="852" t="s">
        <v>122</v>
      </c>
      <c r="DR126" s="852"/>
      <c r="DS126" s="852"/>
      <c r="DT126" s="852"/>
      <c r="DU126" s="852"/>
      <c r="DV126" s="829" t="s">
        <v>122</v>
      </c>
      <c r="DW126" s="829"/>
      <c r="DX126" s="829"/>
      <c r="DY126" s="829"/>
      <c r="DZ126" s="830"/>
    </row>
    <row r="127" spans="1:130" s="212" customFormat="1" ht="26.25" customHeight="1" x14ac:dyDescent="0.2">
      <c r="A127" s="857"/>
      <c r="B127" s="858"/>
      <c r="C127" s="873" t="s">
        <v>457</v>
      </c>
      <c r="D127" s="874"/>
      <c r="E127" s="874"/>
      <c r="F127" s="874"/>
      <c r="G127" s="874"/>
      <c r="H127" s="874"/>
      <c r="I127" s="874"/>
      <c r="J127" s="874"/>
      <c r="K127" s="874"/>
      <c r="L127" s="874"/>
      <c r="M127" s="874"/>
      <c r="N127" s="874"/>
      <c r="O127" s="874"/>
      <c r="P127" s="874"/>
      <c r="Q127" s="874"/>
      <c r="R127" s="874"/>
      <c r="S127" s="874"/>
      <c r="T127" s="874"/>
      <c r="U127" s="874"/>
      <c r="V127" s="874"/>
      <c r="W127" s="874"/>
      <c r="X127" s="874"/>
      <c r="Y127" s="874"/>
      <c r="Z127" s="875"/>
      <c r="AA127" s="814" t="s">
        <v>122</v>
      </c>
      <c r="AB127" s="815"/>
      <c r="AC127" s="815"/>
      <c r="AD127" s="815"/>
      <c r="AE127" s="816"/>
      <c r="AF127" s="817" t="s">
        <v>122</v>
      </c>
      <c r="AG127" s="815"/>
      <c r="AH127" s="815"/>
      <c r="AI127" s="815"/>
      <c r="AJ127" s="816"/>
      <c r="AK127" s="817" t="s">
        <v>122</v>
      </c>
      <c r="AL127" s="815"/>
      <c r="AM127" s="815"/>
      <c r="AN127" s="815"/>
      <c r="AO127" s="816"/>
      <c r="AP127" s="859" t="s">
        <v>122</v>
      </c>
      <c r="AQ127" s="860"/>
      <c r="AR127" s="860"/>
      <c r="AS127" s="860"/>
      <c r="AT127" s="861"/>
      <c r="AU127" s="214"/>
      <c r="AV127" s="214"/>
      <c r="AW127" s="214"/>
      <c r="AX127" s="876" t="s">
        <v>458</v>
      </c>
      <c r="AY127" s="847"/>
      <c r="AZ127" s="847"/>
      <c r="BA127" s="847"/>
      <c r="BB127" s="847"/>
      <c r="BC127" s="847"/>
      <c r="BD127" s="847"/>
      <c r="BE127" s="848"/>
      <c r="BF127" s="846" t="s">
        <v>459</v>
      </c>
      <c r="BG127" s="847"/>
      <c r="BH127" s="847"/>
      <c r="BI127" s="847"/>
      <c r="BJ127" s="847"/>
      <c r="BK127" s="847"/>
      <c r="BL127" s="848"/>
      <c r="BM127" s="846" t="s">
        <v>460</v>
      </c>
      <c r="BN127" s="847"/>
      <c r="BO127" s="847"/>
      <c r="BP127" s="847"/>
      <c r="BQ127" s="847"/>
      <c r="BR127" s="847"/>
      <c r="BS127" s="848"/>
      <c r="BT127" s="846" t="s">
        <v>461</v>
      </c>
      <c r="BU127" s="847"/>
      <c r="BV127" s="847"/>
      <c r="BW127" s="847"/>
      <c r="BX127" s="847"/>
      <c r="BY127" s="847"/>
      <c r="BZ127" s="849"/>
      <c r="CA127" s="214"/>
      <c r="CB127" s="214"/>
      <c r="CC127" s="214"/>
      <c r="CD127" s="237"/>
      <c r="CE127" s="237"/>
      <c r="CF127" s="237"/>
      <c r="CG127" s="214"/>
      <c r="CH127" s="214"/>
      <c r="CI127" s="214"/>
      <c r="CJ127" s="236"/>
      <c r="CK127" s="889"/>
      <c r="CL127" s="890"/>
      <c r="CM127" s="890"/>
      <c r="CN127" s="890"/>
      <c r="CO127" s="891"/>
      <c r="CP127" s="850" t="s">
        <v>462</v>
      </c>
      <c r="CQ127" s="787"/>
      <c r="CR127" s="787"/>
      <c r="CS127" s="787"/>
      <c r="CT127" s="787"/>
      <c r="CU127" s="787"/>
      <c r="CV127" s="787"/>
      <c r="CW127" s="787"/>
      <c r="CX127" s="787"/>
      <c r="CY127" s="787"/>
      <c r="CZ127" s="787"/>
      <c r="DA127" s="787"/>
      <c r="DB127" s="787"/>
      <c r="DC127" s="787"/>
      <c r="DD127" s="787"/>
      <c r="DE127" s="787"/>
      <c r="DF127" s="788"/>
      <c r="DG127" s="851" t="s">
        <v>122</v>
      </c>
      <c r="DH127" s="852"/>
      <c r="DI127" s="852"/>
      <c r="DJ127" s="852"/>
      <c r="DK127" s="852"/>
      <c r="DL127" s="852" t="s">
        <v>122</v>
      </c>
      <c r="DM127" s="852"/>
      <c r="DN127" s="852"/>
      <c r="DO127" s="852"/>
      <c r="DP127" s="852"/>
      <c r="DQ127" s="852" t="s">
        <v>122</v>
      </c>
      <c r="DR127" s="852"/>
      <c r="DS127" s="852"/>
      <c r="DT127" s="852"/>
      <c r="DU127" s="852"/>
      <c r="DV127" s="829" t="s">
        <v>122</v>
      </c>
      <c r="DW127" s="829"/>
      <c r="DX127" s="829"/>
      <c r="DY127" s="829"/>
      <c r="DZ127" s="830"/>
    </row>
    <row r="128" spans="1:130" s="212" customFormat="1" ht="26.25" customHeight="1" thickBot="1" x14ac:dyDescent="0.25">
      <c r="A128" s="831" t="s">
        <v>463</v>
      </c>
      <c r="B128" s="832"/>
      <c r="C128" s="832"/>
      <c r="D128" s="832"/>
      <c r="E128" s="832"/>
      <c r="F128" s="832"/>
      <c r="G128" s="832"/>
      <c r="H128" s="832"/>
      <c r="I128" s="832"/>
      <c r="J128" s="832"/>
      <c r="K128" s="832"/>
      <c r="L128" s="832"/>
      <c r="M128" s="832"/>
      <c r="N128" s="832"/>
      <c r="O128" s="832"/>
      <c r="P128" s="832"/>
      <c r="Q128" s="832"/>
      <c r="R128" s="832"/>
      <c r="S128" s="832"/>
      <c r="T128" s="832"/>
      <c r="U128" s="832"/>
      <c r="V128" s="832"/>
      <c r="W128" s="833" t="s">
        <v>464</v>
      </c>
      <c r="X128" s="833"/>
      <c r="Y128" s="833"/>
      <c r="Z128" s="834"/>
      <c r="AA128" s="835">
        <v>23845</v>
      </c>
      <c r="AB128" s="836"/>
      <c r="AC128" s="836"/>
      <c r="AD128" s="836"/>
      <c r="AE128" s="837"/>
      <c r="AF128" s="838">
        <v>20970</v>
      </c>
      <c r="AG128" s="836"/>
      <c r="AH128" s="836"/>
      <c r="AI128" s="836"/>
      <c r="AJ128" s="837"/>
      <c r="AK128" s="838">
        <v>29636</v>
      </c>
      <c r="AL128" s="836"/>
      <c r="AM128" s="836"/>
      <c r="AN128" s="836"/>
      <c r="AO128" s="837"/>
      <c r="AP128" s="839"/>
      <c r="AQ128" s="840"/>
      <c r="AR128" s="840"/>
      <c r="AS128" s="840"/>
      <c r="AT128" s="841"/>
      <c r="AU128" s="214"/>
      <c r="AV128" s="214"/>
      <c r="AW128" s="214"/>
      <c r="AX128" s="842" t="s">
        <v>465</v>
      </c>
      <c r="AY128" s="843"/>
      <c r="AZ128" s="843"/>
      <c r="BA128" s="843"/>
      <c r="BB128" s="843"/>
      <c r="BC128" s="843"/>
      <c r="BD128" s="843"/>
      <c r="BE128" s="844"/>
      <c r="BF128" s="821" t="s">
        <v>122</v>
      </c>
      <c r="BG128" s="822"/>
      <c r="BH128" s="822"/>
      <c r="BI128" s="822"/>
      <c r="BJ128" s="822"/>
      <c r="BK128" s="822"/>
      <c r="BL128" s="845"/>
      <c r="BM128" s="821">
        <v>14.04</v>
      </c>
      <c r="BN128" s="822"/>
      <c r="BO128" s="822"/>
      <c r="BP128" s="822"/>
      <c r="BQ128" s="822"/>
      <c r="BR128" s="822"/>
      <c r="BS128" s="845"/>
      <c r="BT128" s="821">
        <v>20</v>
      </c>
      <c r="BU128" s="822"/>
      <c r="BV128" s="822"/>
      <c r="BW128" s="822"/>
      <c r="BX128" s="822"/>
      <c r="BY128" s="822"/>
      <c r="BZ128" s="823"/>
      <c r="CA128" s="237"/>
      <c r="CB128" s="237"/>
      <c r="CC128" s="237"/>
      <c r="CD128" s="237"/>
      <c r="CE128" s="237"/>
      <c r="CF128" s="237"/>
      <c r="CG128" s="214"/>
      <c r="CH128" s="214"/>
      <c r="CI128" s="214"/>
      <c r="CJ128" s="236"/>
      <c r="CK128" s="892"/>
      <c r="CL128" s="893"/>
      <c r="CM128" s="893"/>
      <c r="CN128" s="893"/>
      <c r="CO128" s="894"/>
      <c r="CP128" s="824" t="s">
        <v>466</v>
      </c>
      <c r="CQ128" s="765"/>
      <c r="CR128" s="765"/>
      <c r="CS128" s="765"/>
      <c r="CT128" s="765"/>
      <c r="CU128" s="765"/>
      <c r="CV128" s="765"/>
      <c r="CW128" s="765"/>
      <c r="CX128" s="765"/>
      <c r="CY128" s="765"/>
      <c r="CZ128" s="765"/>
      <c r="DA128" s="765"/>
      <c r="DB128" s="765"/>
      <c r="DC128" s="765"/>
      <c r="DD128" s="765"/>
      <c r="DE128" s="765"/>
      <c r="DF128" s="766"/>
      <c r="DG128" s="825">
        <v>3000</v>
      </c>
      <c r="DH128" s="826"/>
      <c r="DI128" s="826"/>
      <c r="DJ128" s="826"/>
      <c r="DK128" s="826"/>
      <c r="DL128" s="826" t="s">
        <v>122</v>
      </c>
      <c r="DM128" s="826"/>
      <c r="DN128" s="826"/>
      <c r="DO128" s="826"/>
      <c r="DP128" s="826"/>
      <c r="DQ128" s="826" t="s">
        <v>122</v>
      </c>
      <c r="DR128" s="826"/>
      <c r="DS128" s="826"/>
      <c r="DT128" s="826"/>
      <c r="DU128" s="826"/>
      <c r="DV128" s="827" t="s">
        <v>122</v>
      </c>
      <c r="DW128" s="827"/>
      <c r="DX128" s="827"/>
      <c r="DY128" s="827"/>
      <c r="DZ128" s="828"/>
    </row>
    <row r="129" spans="1:131" s="212" customFormat="1" ht="26.25" customHeight="1" x14ac:dyDescent="0.2">
      <c r="A129" s="809" t="s">
        <v>102</v>
      </c>
      <c r="B129" s="810"/>
      <c r="C129" s="810"/>
      <c r="D129" s="810"/>
      <c r="E129" s="810"/>
      <c r="F129" s="810"/>
      <c r="G129" s="810"/>
      <c r="H129" s="810"/>
      <c r="I129" s="810"/>
      <c r="J129" s="810"/>
      <c r="K129" s="810"/>
      <c r="L129" s="810"/>
      <c r="M129" s="810"/>
      <c r="N129" s="810"/>
      <c r="O129" s="810"/>
      <c r="P129" s="810"/>
      <c r="Q129" s="810"/>
      <c r="R129" s="810"/>
      <c r="S129" s="810"/>
      <c r="T129" s="810"/>
      <c r="U129" s="810"/>
      <c r="V129" s="810"/>
      <c r="W129" s="811" t="s">
        <v>467</v>
      </c>
      <c r="X129" s="812"/>
      <c r="Y129" s="812"/>
      <c r="Z129" s="813"/>
      <c r="AA129" s="814">
        <v>6829772</v>
      </c>
      <c r="AB129" s="815"/>
      <c r="AC129" s="815"/>
      <c r="AD129" s="815"/>
      <c r="AE129" s="816"/>
      <c r="AF129" s="817">
        <v>6870261</v>
      </c>
      <c r="AG129" s="815"/>
      <c r="AH129" s="815"/>
      <c r="AI129" s="815"/>
      <c r="AJ129" s="816"/>
      <c r="AK129" s="817">
        <v>7012436</v>
      </c>
      <c r="AL129" s="815"/>
      <c r="AM129" s="815"/>
      <c r="AN129" s="815"/>
      <c r="AO129" s="816"/>
      <c r="AP129" s="818"/>
      <c r="AQ129" s="819"/>
      <c r="AR129" s="819"/>
      <c r="AS129" s="819"/>
      <c r="AT129" s="820"/>
      <c r="AU129" s="215"/>
      <c r="AV129" s="215"/>
      <c r="AW129" s="215"/>
      <c r="AX129" s="786" t="s">
        <v>468</v>
      </c>
      <c r="AY129" s="787"/>
      <c r="AZ129" s="787"/>
      <c r="BA129" s="787"/>
      <c r="BB129" s="787"/>
      <c r="BC129" s="787"/>
      <c r="BD129" s="787"/>
      <c r="BE129" s="788"/>
      <c r="BF129" s="805" t="s">
        <v>122</v>
      </c>
      <c r="BG129" s="806"/>
      <c r="BH129" s="806"/>
      <c r="BI129" s="806"/>
      <c r="BJ129" s="806"/>
      <c r="BK129" s="806"/>
      <c r="BL129" s="807"/>
      <c r="BM129" s="805">
        <v>19.04</v>
      </c>
      <c r="BN129" s="806"/>
      <c r="BO129" s="806"/>
      <c r="BP129" s="806"/>
      <c r="BQ129" s="806"/>
      <c r="BR129" s="806"/>
      <c r="BS129" s="807"/>
      <c r="BT129" s="805">
        <v>30</v>
      </c>
      <c r="BU129" s="806"/>
      <c r="BV129" s="806"/>
      <c r="BW129" s="806"/>
      <c r="BX129" s="806"/>
      <c r="BY129" s="806"/>
      <c r="BZ129" s="808"/>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809" t="s">
        <v>469</v>
      </c>
      <c r="B130" s="810"/>
      <c r="C130" s="810"/>
      <c r="D130" s="810"/>
      <c r="E130" s="810"/>
      <c r="F130" s="810"/>
      <c r="G130" s="810"/>
      <c r="H130" s="810"/>
      <c r="I130" s="810"/>
      <c r="J130" s="810"/>
      <c r="K130" s="810"/>
      <c r="L130" s="810"/>
      <c r="M130" s="810"/>
      <c r="N130" s="810"/>
      <c r="O130" s="810"/>
      <c r="P130" s="810"/>
      <c r="Q130" s="810"/>
      <c r="R130" s="810"/>
      <c r="S130" s="810"/>
      <c r="T130" s="810"/>
      <c r="U130" s="810"/>
      <c r="V130" s="810"/>
      <c r="W130" s="811" t="s">
        <v>470</v>
      </c>
      <c r="X130" s="812"/>
      <c r="Y130" s="812"/>
      <c r="Z130" s="813"/>
      <c r="AA130" s="814">
        <v>795653</v>
      </c>
      <c r="AB130" s="815"/>
      <c r="AC130" s="815"/>
      <c r="AD130" s="815"/>
      <c r="AE130" s="816"/>
      <c r="AF130" s="817">
        <v>835337</v>
      </c>
      <c r="AG130" s="815"/>
      <c r="AH130" s="815"/>
      <c r="AI130" s="815"/>
      <c r="AJ130" s="816"/>
      <c r="AK130" s="817">
        <v>864037</v>
      </c>
      <c r="AL130" s="815"/>
      <c r="AM130" s="815"/>
      <c r="AN130" s="815"/>
      <c r="AO130" s="816"/>
      <c r="AP130" s="818"/>
      <c r="AQ130" s="819"/>
      <c r="AR130" s="819"/>
      <c r="AS130" s="819"/>
      <c r="AT130" s="820"/>
      <c r="AU130" s="215"/>
      <c r="AV130" s="215"/>
      <c r="AW130" s="215"/>
      <c r="AX130" s="786" t="s">
        <v>471</v>
      </c>
      <c r="AY130" s="787"/>
      <c r="AZ130" s="787"/>
      <c r="BA130" s="787"/>
      <c r="BB130" s="787"/>
      <c r="BC130" s="787"/>
      <c r="BD130" s="787"/>
      <c r="BE130" s="788"/>
      <c r="BF130" s="789">
        <v>7.4</v>
      </c>
      <c r="BG130" s="790"/>
      <c r="BH130" s="790"/>
      <c r="BI130" s="790"/>
      <c r="BJ130" s="790"/>
      <c r="BK130" s="790"/>
      <c r="BL130" s="791"/>
      <c r="BM130" s="789">
        <v>25</v>
      </c>
      <c r="BN130" s="790"/>
      <c r="BO130" s="790"/>
      <c r="BP130" s="790"/>
      <c r="BQ130" s="790"/>
      <c r="BR130" s="790"/>
      <c r="BS130" s="791"/>
      <c r="BT130" s="789">
        <v>35</v>
      </c>
      <c r="BU130" s="790"/>
      <c r="BV130" s="790"/>
      <c r="BW130" s="790"/>
      <c r="BX130" s="790"/>
      <c r="BY130" s="790"/>
      <c r="BZ130" s="792"/>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93"/>
      <c r="B131" s="794"/>
      <c r="C131" s="794"/>
      <c r="D131" s="794"/>
      <c r="E131" s="794"/>
      <c r="F131" s="794"/>
      <c r="G131" s="794"/>
      <c r="H131" s="794"/>
      <c r="I131" s="794"/>
      <c r="J131" s="794"/>
      <c r="K131" s="794"/>
      <c r="L131" s="794"/>
      <c r="M131" s="794"/>
      <c r="N131" s="794"/>
      <c r="O131" s="794"/>
      <c r="P131" s="794"/>
      <c r="Q131" s="794"/>
      <c r="R131" s="794"/>
      <c r="S131" s="794"/>
      <c r="T131" s="794"/>
      <c r="U131" s="794"/>
      <c r="V131" s="794"/>
      <c r="W131" s="795" t="s">
        <v>472</v>
      </c>
      <c r="X131" s="796"/>
      <c r="Y131" s="796"/>
      <c r="Z131" s="797"/>
      <c r="AA131" s="798">
        <v>6034119</v>
      </c>
      <c r="AB131" s="799"/>
      <c r="AC131" s="799"/>
      <c r="AD131" s="799"/>
      <c r="AE131" s="800"/>
      <c r="AF131" s="801">
        <v>6034924</v>
      </c>
      <c r="AG131" s="799"/>
      <c r="AH131" s="799"/>
      <c r="AI131" s="799"/>
      <c r="AJ131" s="800"/>
      <c r="AK131" s="801">
        <v>6148399</v>
      </c>
      <c r="AL131" s="799"/>
      <c r="AM131" s="799"/>
      <c r="AN131" s="799"/>
      <c r="AO131" s="800"/>
      <c r="AP131" s="802"/>
      <c r="AQ131" s="803"/>
      <c r="AR131" s="803"/>
      <c r="AS131" s="803"/>
      <c r="AT131" s="804"/>
      <c r="AU131" s="215"/>
      <c r="AV131" s="215"/>
      <c r="AW131" s="215"/>
      <c r="AX131" s="764" t="s">
        <v>473</v>
      </c>
      <c r="AY131" s="765"/>
      <c r="AZ131" s="765"/>
      <c r="BA131" s="765"/>
      <c r="BB131" s="765"/>
      <c r="BC131" s="765"/>
      <c r="BD131" s="765"/>
      <c r="BE131" s="766"/>
      <c r="BF131" s="767">
        <v>43.2</v>
      </c>
      <c r="BG131" s="768"/>
      <c r="BH131" s="768"/>
      <c r="BI131" s="768"/>
      <c r="BJ131" s="768"/>
      <c r="BK131" s="768"/>
      <c r="BL131" s="769"/>
      <c r="BM131" s="767">
        <v>350</v>
      </c>
      <c r="BN131" s="768"/>
      <c r="BO131" s="768"/>
      <c r="BP131" s="768"/>
      <c r="BQ131" s="768"/>
      <c r="BR131" s="768"/>
      <c r="BS131" s="769"/>
      <c r="BT131" s="770"/>
      <c r="BU131" s="771"/>
      <c r="BV131" s="771"/>
      <c r="BW131" s="771"/>
      <c r="BX131" s="771"/>
      <c r="BY131" s="771"/>
      <c r="BZ131" s="77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73" t="s">
        <v>474</v>
      </c>
      <c r="B132" s="774"/>
      <c r="C132" s="774"/>
      <c r="D132" s="774"/>
      <c r="E132" s="774"/>
      <c r="F132" s="774"/>
      <c r="G132" s="774"/>
      <c r="H132" s="774"/>
      <c r="I132" s="774"/>
      <c r="J132" s="774"/>
      <c r="K132" s="774"/>
      <c r="L132" s="774"/>
      <c r="M132" s="774"/>
      <c r="N132" s="774"/>
      <c r="O132" s="774"/>
      <c r="P132" s="774"/>
      <c r="Q132" s="774"/>
      <c r="R132" s="774"/>
      <c r="S132" s="774"/>
      <c r="T132" s="774"/>
      <c r="U132" s="774"/>
      <c r="V132" s="777" t="s">
        <v>475</v>
      </c>
      <c r="W132" s="777"/>
      <c r="X132" s="777"/>
      <c r="Y132" s="777"/>
      <c r="Z132" s="778"/>
      <c r="AA132" s="779">
        <v>7.7064936900000003</v>
      </c>
      <c r="AB132" s="780"/>
      <c r="AC132" s="780"/>
      <c r="AD132" s="780"/>
      <c r="AE132" s="781"/>
      <c r="AF132" s="782">
        <v>7.5907998179999998</v>
      </c>
      <c r="AG132" s="780"/>
      <c r="AH132" s="780"/>
      <c r="AI132" s="780"/>
      <c r="AJ132" s="781"/>
      <c r="AK132" s="782">
        <v>7.0590896909999996</v>
      </c>
      <c r="AL132" s="780"/>
      <c r="AM132" s="780"/>
      <c r="AN132" s="780"/>
      <c r="AO132" s="781"/>
      <c r="AP132" s="783"/>
      <c r="AQ132" s="784"/>
      <c r="AR132" s="784"/>
      <c r="AS132" s="784"/>
      <c r="AT132" s="785"/>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75"/>
      <c r="B133" s="776"/>
      <c r="C133" s="776"/>
      <c r="D133" s="776"/>
      <c r="E133" s="776"/>
      <c r="F133" s="776"/>
      <c r="G133" s="776"/>
      <c r="H133" s="776"/>
      <c r="I133" s="776"/>
      <c r="J133" s="776"/>
      <c r="K133" s="776"/>
      <c r="L133" s="776"/>
      <c r="M133" s="776"/>
      <c r="N133" s="776"/>
      <c r="O133" s="776"/>
      <c r="P133" s="776"/>
      <c r="Q133" s="776"/>
      <c r="R133" s="776"/>
      <c r="S133" s="776"/>
      <c r="T133" s="776"/>
      <c r="U133" s="776"/>
      <c r="V133" s="756" t="s">
        <v>476</v>
      </c>
      <c r="W133" s="756"/>
      <c r="X133" s="756"/>
      <c r="Y133" s="756"/>
      <c r="Z133" s="757"/>
      <c r="AA133" s="758">
        <v>7</v>
      </c>
      <c r="AB133" s="759"/>
      <c r="AC133" s="759"/>
      <c r="AD133" s="759"/>
      <c r="AE133" s="760"/>
      <c r="AF133" s="758">
        <v>7.4</v>
      </c>
      <c r="AG133" s="759"/>
      <c r="AH133" s="759"/>
      <c r="AI133" s="759"/>
      <c r="AJ133" s="760"/>
      <c r="AK133" s="758">
        <v>7.4</v>
      </c>
      <c r="AL133" s="759"/>
      <c r="AM133" s="759"/>
      <c r="AN133" s="759"/>
      <c r="AO133" s="760"/>
      <c r="AP133" s="761"/>
      <c r="AQ133" s="762"/>
      <c r="AR133" s="762"/>
      <c r="AS133" s="762"/>
      <c r="AT133" s="763"/>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1nbtSefdwC7ZrF8iEWL86ol42cuMW4cZF/YFbQt/78YCsSsgpgpziRKqTI1yTSDTUa9ZVbBUAiseuBCa+BYdVQ==" saltValue="NiOHsjJzmUCRB5ib+NDqAg=="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265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477</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swRGy/pMRyUw5cO0Alf5Cq6wSgKYpW9D4Pb0TpW4zWmSeyseYiqlpOoXmq3k1XbbdaKr8DcVFKlQcMj+S0YWEg==" saltValue="QtVsI3K+rcAqokL3Wi5s3w==" spinCount="100000" sheet="1" objects="1" scenarios="1"/>
  <dataConsolidate/>
  <phoneticPr fontId="2"/>
  <printOptions horizontalCentered="1" verticalCentered="1"/>
  <pageMargins left="0" right="0" top="0" bottom="0" header="0" footer="0"/>
  <pageSetup paperSize="9" scale="45"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IE86M0cIj1AnE5pJp4c349ifvw1tNFoA9vIJl32EIbKXZhdVSK0yOWjhZ+YcVQiwDKl2WcL0rRH/LG2kBaEnHA==" saltValue="INk89tDvtaSqAsfzKsAmAA==" spinCount="100000" sheet="1" objects="1" scenarios="1"/>
  <dataConsolidate/>
  <phoneticPr fontId="2"/>
  <printOptions horizontalCentered="1" verticalCentered="1"/>
  <pageMargins left="0" right="0" top="0" bottom="0" header="0" footer="0"/>
  <pageSetup paperSize="9" scale="48" orientation="landscape"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478</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479</v>
      </c>
      <c r="AL6" s="248"/>
      <c r="AM6" s="248"/>
      <c r="AN6" s="248"/>
    </row>
    <row r="7" spans="1:46" ht="13.5" customHeight="1" x14ac:dyDescent="0.2">
      <c r="A7" s="247"/>
      <c r="AK7" s="250"/>
      <c r="AL7" s="251"/>
      <c r="AM7" s="251"/>
      <c r="AN7" s="252"/>
      <c r="AO7" s="1153" t="s">
        <v>480</v>
      </c>
      <c r="AP7" s="253"/>
      <c r="AQ7" s="254" t="s">
        <v>481</v>
      </c>
      <c r="AR7" s="255"/>
    </row>
    <row r="8" spans="1:46" ht="13" x14ac:dyDescent="0.2">
      <c r="A8" s="247"/>
      <c r="AK8" s="256"/>
      <c r="AL8" s="257"/>
      <c r="AM8" s="257"/>
      <c r="AN8" s="258"/>
      <c r="AO8" s="1154"/>
      <c r="AP8" s="259" t="s">
        <v>482</v>
      </c>
      <c r="AQ8" s="260" t="s">
        <v>483</v>
      </c>
      <c r="AR8" s="261" t="s">
        <v>484</v>
      </c>
    </row>
    <row r="9" spans="1:46" ht="13" x14ac:dyDescent="0.2">
      <c r="A9" s="247"/>
      <c r="AK9" s="1165" t="s">
        <v>485</v>
      </c>
      <c r="AL9" s="1166"/>
      <c r="AM9" s="1166"/>
      <c r="AN9" s="1167"/>
      <c r="AO9" s="262">
        <v>2484425</v>
      </c>
      <c r="AP9" s="262">
        <v>154822</v>
      </c>
      <c r="AQ9" s="263">
        <v>117270</v>
      </c>
      <c r="AR9" s="264">
        <v>32</v>
      </c>
    </row>
    <row r="10" spans="1:46" ht="13.5" customHeight="1" x14ac:dyDescent="0.2">
      <c r="A10" s="247"/>
      <c r="AK10" s="1165" t="s">
        <v>486</v>
      </c>
      <c r="AL10" s="1166"/>
      <c r="AM10" s="1166"/>
      <c r="AN10" s="1167"/>
      <c r="AO10" s="265">
        <v>10231</v>
      </c>
      <c r="AP10" s="265">
        <v>638</v>
      </c>
      <c r="AQ10" s="266">
        <v>10490</v>
      </c>
      <c r="AR10" s="267">
        <v>-93.9</v>
      </c>
    </row>
    <row r="11" spans="1:46" ht="13.5" customHeight="1" x14ac:dyDescent="0.2">
      <c r="A11" s="247"/>
      <c r="AK11" s="1165" t="s">
        <v>487</v>
      </c>
      <c r="AL11" s="1166"/>
      <c r="AM11" s="1166"/>
      <c r="AN11" s="1167"/>
      <c r="AO11" s="265">
        <v>42483</v>
      </c>
      <c r="AP11" s="265">
        <v>2647</v>
      </c>
      <c r="AQ11" s="266">
        <v>1802</v>
      </c>
      <c r="AR11" s="267">
        <v>46.9</v>
      </c>
    </row>
    <row r="12" spans="1:46" ht="13.5" customHeight="1" x14ac:dyDescent="0.2">
      <c r="A12" s="247"/>
      <c r="AK12" s="1165" t="s">
        <v>488</v>
      </c>
      <c r="AL12" s="1166"/>
      <c r="AM12" s="1166"/>
      <c r="AN12" s="1167"/>
      <c r="AO12" s="265" t="s">
        <v>489</v>
      </c>
      <c r="AP12" s="265" t="s">
        <v>489</v>
      </c>
      <c r="AQ12" s="266">
        <v>3</v>
      </c>
      <c r="AR12" s="267" t="s">
        <v>489</v>
      </c>
    </row>
    <row r="13" spans="1:46" ht="13.5" customHeight="1" x14ac:dyDescent="0.2">
      <c r="A13" s="247"/>
      <c r="AK13" s="1165" t="s">
        <v>490</v>
      </c>
      <c r="AL13" s="1166"/>
      <c r="AM13" s="1166"/>
      <c r="AN13" s="1167"/>
      <c r="AO13" s="265">
        <v>156035</v>
      </c>
      <c r="AP13" s="265">
        <v>9724</v>
      </c>
      <c r="AQ13" s="266">
        <v>4482</v>
      </c>
      <c r="AR13" s="267">
        <v>117</v>
      </c>
    </row>
    <row r="14" spans="1:46" ht="13.5" customHeight="1" x14ac:dyDescent="0.2">
      <c r="A14" s="247"/>
      <c r="AK14" s="1165" t="s">
        <v>491</v>
      </c>
      <c r="AL14" s="1166"/>
      <c r="AM14" s="1166"/>
      <c r="AN14" s="1167"/>
      <c r="AO14" s="265">
        <v>155134</v>
      </c>
      <c r="AP14" s="265">
        <v>9667</v>
      </c>
      <c r="AQ14" s="266">
        <v>2749</v>
      </c>
      <c r="AR14" s="267">
        <v>251.7</v>
      </c>
    </row>
    <row r="15" spans="1:46" ht="13.5" customHeight="1" x14ac:dyDescent="0.2">
      <c r="A15" s="247"/>
      <c r="AK15" s="1168" t="s">
        <v>492</v>
      </c>
      <c r="AL15" s="1169"/>
      <c r="AM15" s="1169"/>
      <c r="AN15" s="1170"/>
      <c r="AO15" s="265">
        <v>-242023</v>
      </c>
      <c r="AP15" s="265">
        <v>-15082</v>
      </c>
      <c r="AQ15" s="266">
        <v>-7399</v>
      </c>
      <c r="AR15" s="267">
        <v>103.8</v>
      </c>
    </row>
    <row r="16" spans="1:46" ht="13" x14ac:dyDescent="0.2">
      <c r="A16" s="247"/>
      <c r="AK16" s="1168" t="s">
        <v>178</v>
      </c>
      <c r="AL16" s="1169"/>
      <c r="AM16" s="1169"/>
      <c r="AN16" s="1170"/>
      <c r="AO16" s="265">
        <v>2606285</v>
      </c>
      <c r="AP16" s="265">
        <v>162416</v>
      </c>
      <c r="AQ16" s="266">
        <v>129397</v>
      </c>
      <c r="AR16" s="267">
        <v>25.5</v>
      </c>
    </row>
    <row r="17" spans="1:46" ht="13" x14ac:dyDescent="0.2">
      <c r="A17" s="247"/>
    </row>
    <row r="18" spans="1:46" ht="13" x14ac:dyDescent="0.2">
      <c r="A18" s="247"/>
      <c r="AQ18" s="268"/>
      <c r="AR18" s="268"/>
    </row>
    <row r="19" spans="1:46" ht="13" x14ac:dyDescent="0.2">
      <c r="A19" s="247"/>
      <c r="AK19" s="243" t="s">
        <v>493</v>
      </c>
    </row>
    <row r="20" spans="1:46" ht="13" x14ac:dyDescent="0.2">
      <c r="A20" s="247"/>
      <c r="AK20" s="269"/>
      <c r="AL20" s="270"/>
      <c r="AM20" s="270"/>
      <c r="AN20" s="271"/>
      <c r="AO20" s="272" t="s">
        <v>494</v>
      </c>
      <c r="AP20" s="273" t="s">
        <v>495</v>
      </c>
      <c r="AQ20" s="274" t="s">
        <v>496</v>
      </c>
      <c r="AR20" s="275"/>
    </row>
    <row r="21" spans="1:46" s="248" customFormat="1" ht="13" x14ac:dyDescent="0.2">
      <c r="A21" s="276"/>
      <c r="AK21" s="1171" t="s">
        <v>497</v>
      </c>
      <c r="AL21" s="1172"/>
      <c r="AM21" s="1172"/>
      <c r="AN21" s="1173"/>
      <c r="AO21" s="277">
        <v>14.77</v>
      </c>
      <c r="AP21" s="278">
        <v>11.07</v>
      </c>
      <c r="AQ21" s="279">
        <v>3.7</v>
      </c>
      <c r="AS21" s="280"/>
      <c r="AT21" s="276"/>
    </row>
    <row r="22" spans="1:46" s="248" customFormat="1" ht="13" x14ac:dyDescent="0.2">
      <c r="A22" s="276"/>
      <c r="AK22" s="1171" t="s">
        <v>498</v>
      </c>
      <c r="AL22" s="1172"/>
      <c r="AM22" s="1172"/>
      <c r="AN22" s="1173"/>
      <c r="AO22" s="281">
        <v>98.8</v>
      </c>
      <c r="AP22" s="282">
        <v>97.2</v>
      </c>
      <c r="AQ22" s="283">
        <v>1.6</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64" t="s">
        <v>499</v>
      </c>
      <c r="B26" s="1164"/>
      <c r="C26" s="1164"/>
      <c r="D26" s="1164"/>
      <c r="E26" s="1164"/>
      <c r="F26" s="1164"/>
      <c r="G26" s="1164"/>
      <c r="H26" s="1164"/>
      <c r="I26" s="1164"/>
      <c r="J26" s="1164"/>
      <c r="K26" s="1164"/>
      <c r="L26" s="1164"/>
      <c r="M26" s="1164"/>
      <c r="N26" s="1164"/>
      <c r="O26" s="1164"/>
      <c r="P26" s="1164"/>
      <c r="Q26" s="1164"/>
      <c r="R26" s="1164"/>
      <c r="S26" s="1164"/>
      <c r="T26" s="1164"/>
      <c r="U26" s="1164"/>
      <c r="V26" s="1164"/>
      <c r="W26" s="1164"/>
      <c r="X26" s="1164"/>
      <c r="Y26" s="1164"/>
      <c r="Z26" s="1164"/>
      <c r="AA26" s="1164"/>
      <c r="AB26" s="1164"/>
      <c r="AC26" s="1164"/>
      <c r="AD26" s="1164"/>
      <c r="AE26" s="1164"/>
      <c r="AF26" s="1164"/>
      <c r="AG26" s="1164"/>
      <c r="AH26" s="1164"/>
      <c r="AI26" s="1164"/>
      <c r="AJ26" s="1164"/>
      <c r="AK26" s="1164"/>
      <c r="AL26" s="1164"/>
      <c r="AM26" s="1164"/>
      <c r="AN26" s="1164"/>
      <c r="AO26" s="1164"/>
      <c r="AP26" s="1164"/>
      <c r="AQ26" s="1164"/>
      <c r="AR26" s="1164"/>
      <c r="AS26" s="1164"/>
    </row>
    <row r="27" spans="1:46" ht="13" x14ac:dyDescent="0.2">
      <c r="A27" s="288"/>
      <c r="AS27" s="243"/>
      <c r="AT27" s="243"/>
    </row>
    <row r="28" spans="1:46" ht="16.5" x14ac:dyDescent="0.2">
      <c r="A28" s="244" t="s">
        <v>500</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501</v>
      </c>
      <c r="AL29" s="248"/>
      <c r="AM29" s="248"/>
      <c r="AN29" s="248"/>
      <c r="AS29" s="290"/>
    </row>
    <row r="30" spans="1:46" ht="13.5" customHeight="1" x14ac:dyDescent="0.2">
      <c r="A30" s="247"/>
      <c r="AK30" s="250"/>
      <c r="AL30" s="251"/>
      <c r="AM30" s="251"/>
      <c r="AN30" s="252"/>
      <c r="AO30" s="1153" t="s">
        <v>480</v>
      </c>
      <c r="AP30" s="253"/>
      <c r="AQ30" s="254" t="s">
        <v>481</v>
      </c>
      <c r="AR30" s="255"/>
    </row>
    <row r="31" spans="1:46" ht="13" x14ac:dyDescent="0.2">
      <c r="A31" s="247"/>
      <c r="AK31" s="256"/>
      <c r="AL31" s="257"/>
      <c r="AM31" s="257"/>
      <c r="AN31" s="258"/>
      <c r="AO31" s="1154"/>
      <c r="AP31" s="259" t="s">
        <v>482</v>
      </c>
      <c r="AQ31" s="260" t="s">
        <v>483</v>
      </c>
      <c r="AR31" s="261" t="s">
        <v>484</v>
      </c>
    </row>
    <row r="32" spans="1:46" ht="27" customHeight="1" x14ac:dyDescent="0.2">
      <c r="A32" s="247"/>
      <c r="AK32" s="1155" t="s">
        <v>502</v>
      </c>
      <c r="AL32" s="1156"/>
      <c r="AM32" s="1156"/>
      <c r="AN32" s="1157"/>
      <c r="AO32" s="291">
        <v>1055541</v>
      </c>
      <c r="AP32" s="291">
        <v>65778</v>
      </c>
      <c r="AQ32" s="292">
        <v>74841</v>
      </c>
      <c r="AR32" s="293">
        <v>-12.1</v>
      </c>
    </row>
    <row r="33" spans="1:46" ht="13.5" customHeight="1" x14ac:dyDescent="0.2">
      <c r="A33" s="247"/>
      <c r="AK33" s="1155" t="s">
        <v>503</v>
      </c>
      <c r="AL33" s="1156"/>
      <c r="AM33" s="1156"/>
      <c r="AN33" s="1157"/>
      <c r="AO33" s="291" t="s">
        <v>489</v>
      </c>
      <c r="AP33" s="291" t="s">
        <v>489</v>
      </c>
      <c r="AQ33" s="292" t="s">
        <v>489</v>
      </c>
      <c r="AR33" s="293" t="s">
        <v>489</v>
      </c>
    </row>
    <row r="34" spans="1:46" ht="27" customHeight="1" x14ac:dyDescent="0.2">
      <c r="A34" s="247"/>
      <c r="AK34" s="1155" t="s">
        <v>504</v>
      </c>
      <c r="AL34" s="1156"/>
      <c r="AM34" s="1156"/>
      <c r="AN34" s="1157"/>
      <c r="AO34" s="291" t="s">
        <v>489</v>
      </c>
      <c r="AP34" s="291" t="s">
        <v>489</v>
      </c>
      <c r="AQ34" s="292">
        <v>1</v>
      </c>
      <c r="AR34" s="293" t="s">
        <v>489</v>
      </c>
    </row>
    <row r="35" spans="1:46" ht="27" customHeight="1" x14ac:dyDescent="0.2">
      <c r="A35" s="247"/>
      <c r="AK35" s="1155" t="s">
        <v>505</v>
      </c>
      <c r="AL35" s="1156"/>
      <c r="AM35" s="1156"/>
      <c r="AN35" s="1157"/>
      <c r="AO35" s="291">
        <v>272153</v>
      </c>
      <c r="AP35" s="291">
        <v>16960</v>
      </c>
      <c r="AQ35" s="292">
        <v>16683</v>
      </c>
      <c r="AR35" s="293">
        <v>1.7</v>
      </c>
    </row>
    <row r="36" spans="1:46" ht="27" customHeight="1" x14ac:dyDescent="0.2">
      <c r="A36" s="247"/>
      <c r="AK36" s="1155" t="s">
        <v>506</v>
      </c>
      <c r="AL36" s="1156"/>
      <c r="AM36" s="1156"/>
      <c r="AN36" s="1157"/>
      <c r="AO36" s="291" t="s">
        <v>489</v>
      </c>
      <c r="AP36" s="291" t="s">
        <v>489</v>
      </c>
      <c r="AQ36" s="292">
        <v>2411</v>
      </c>
      <c r="AR36" s="293" t="s">
        <v>489</v>
      </c>
    </row>
    <row r="37" spans="1:46" ht="13.5" customHeight="1" x14ac:dyDescent="0.2">
      <c r="A37" s="247"/>
      <c r="AK37" s="1155" t="s">
        <v>507</v>
      </c>
      <c r="AL37" s="1156"/>
      <c r="AM37" s="1156"/>
      <c r="AN37" s="1157"/>
      <c r="AO37" s="291" t="s">
        <v>489</v>
      </c>
      <c r="AP37" s="291" t="s">
        <v>489</v>
      </c>
      <c r="AQ37" s="292">
        <v>548</v>
      </c>
      <c r="AR37" s="293" t="s">
        <v>489</v>
      </c>
    </row>
    <row r="38" spans="1:46" ht="27" customHeight="1" x14ac:dyDescent="0.2">
      <c r="A38" s="247"/>
      <c r="AK38" s="1158" t="s">
        <v>508</v>
      </c>
      <c r="AL38" s="1159"/>
      <c r="AM38" s="1159"/>
      <c r="AN38" s="1160"/>
      <c r="AO38" s="294" t="s">
        <v>489</v>
      </c>
      <c r="AP38" s="294" t="s">
        <v>489</v>
      </c>
      <c r="AQ38" s="295">
        <v>7</v>
      </c>
      <c r="AR38" s="283" t="s">
        <v>489</v>
      </c>
      <c r="AS38" s="290"/>
    </row>
    <row r="39" spans="1:46" ht="13" x14ac:dyDescent="0.2">
      <c r="A39" s="247"/>
      <c r="AK39" s="1158" t="s">
        <v>509</v>
      </c>
      <c r="AL39" s="1159"/>
      <c r="AM39" s="1159"/>
      <c r="AN39" s="1160"/>
      <c r="AO39" s="291">
        <v>-29636</v>
      </c>
      <c r="AP39" s="291">
        <v>-1847</v>
      </c>
      <c r="AQ39" s="292">
        <v>-3756</v>
      </c>
      <c r="AR39" s="293">
        <v>-50.8</v>
      </c>
      <c r="AS39" s="290"/>
    </row>
    <row r="40" spans="1:46" ht="27" customHeight="1" x14ac:dyDescent="0.2">
      <c r="A40" s="247"/>
      <c r="AK40" s="1155" t="s">
        <v>510</v>
      </c>
      <c r="AL40" s="1156"/>
      <c r="AM40" s="1156"/>
      <c r="AN40" s="1157"/>
      <c r="AO40" s="291">
        <v>-864037</v>
      </c>
      <c r="AP40" s="291">
        <v>-53844</v>
      </c>
      <c r="AQ40" s="292">
        <v>-63247</v>
      </c>
      <c r="AR40" s="293">
        <v>-14.9</v>
      </c>
      <c r="AS40" s="290"/>
    </row>
    <row r="41" spans="1:46" ht="13" x14ac:dyDescent="0.2">
      <c r="A41" s="247"/>
      <c r="AK41" s="1161" t="s">
        <v>288</v>
      </c>
      <c r="AL41" s="1162"/>
      <c r="AM41" s="1162"/>
      <c r="AN41" s="1163"/>
      <c r="AO41" s="291">
        <v>434021</v>
      </c>
      <c r="AP41" s="291">
        <v>27047</v>
      </c>
      <c r="AQ41" s="292">
        <v>27488</v>
      </c>
      <c r="AR41" s="293">
        <v>-1.6</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511</v>
      </c>
    </row>
    <row r="48" spans="1:46" ht="13" x14ac:dyDescent="0.2">
      <c r="A48" s="247"/>
      <c r="AK48" s="301" t="s">
        <v>512</v>
      </c>
      <c r="AL48" s="301"/>
      <c r="AM48" s="301"/>
      <c r="AN48" s="301"/>
      <c r="AO48" s="301"/>
      <c r="AP48" s="301"/>
      <c r="AQ48" s="302"/>
      <c r="AR48" s="301"/>
    </row>
    <row r="49" spans="1:44" ht="13.5" customHeight="1" x14ac:dyDescent="0.2">
      <c r="A49" s="247"/>
      <c r="AK49" s="303"/>
      <c r="AL49" s="304"/>
      <c r="AM49" s="1148" t="s">
        <v>480</v>
      </c>
      <c r="AN49" s="1150" t="s">
        <v>513</v>
      </c>
      <c r="AO49" s="1151"/>
      <c r="AP49" s="1151"/>
      <c r="AQ49" s="1151"/>
      <c r="AR49" s="1152"/>
    </row>
    <row r="50" spans="1:44" ht="13" x14ac:dyDescent="0.2">
      <c r="A50" s="247"/>
      <c r="AK50" s="305"/>
      <c r="AL50" s="306"/>
      <c r="AM50" s="1149"/>
      <c r="AN50" s="307" t="s">
        <v>514</v>
      </c>
      <c r="AO50" s="308" t="s">
        <v>515</v>
      </c>
      <c r="AP50" s="309" t="s">
        <v>516</v>
      </c>
      <c r="AQ50" s="310" t="s">
        <v>517</v>
      </c>
      <c r="AR50" s="311" t="s">
        <v>518</v>
      </c>
    </row>
    <row r="51" spans="1:44" ht="13" x14ac:dyDescent="0.2">
      <c r="A51" s="247"/>
      <c r="AK51" s="303" t="s">
        <v>519</v>
      </c>
      <c r="AL51" s="304"/>
      <c r="AM51" s="312">
        <v>2225286</v>
      </c>
      <c r="AN51" s="313">
        <v>125566</v>
      </c>
      <c r="AO51" s="314">
        <v>-13</v>
      </c>
      <c r="AP51" s="315">
        <v>92632</v>
      </c>
      <c r="AQ51" s="316">
        <v>-1.5</v>
      </c>
      <c r="AR51" s="317">
        <v>-11.5</v>
      </c>
    </row>
    <row r="52" spans="1:44" ht="13" x14ac:dyDescent="0.2">
      <c r="A52" s="247"/>
      <c r="AK52" s="318"/>
      <c r="AL52" s="319" t="s">
        <v>520</v>
      </c>
      <c r="AM52" s="320">
        <v>417497</v>
      </c>
      <c r="AN52" s="321">
        <v>23558</v>
      </c>
      <c r="AO52" s="322">
        <v>-30.2</v>
      </c>
      <c r="AP52" s="323">
        <v>47978</v>
      </c>
      <c r="AQ52" s="324">
        <v>-2</v>
      </c>
      <c r="AR52" s="325">
        <v>-28.2</v>
      </c>
    </row>
    <row r="53" spans="1:44" ht="13" x14ac:dyDescent="0.2">
      <c r="A53" s="247"/>
      <c r="AK53" s="303" t="s">
        <v>521</v>
      </c>
      <c r="AL53" s="304"/>
      <c r="AM53" s="312">
        <v>1622144</v>
      </c>
      <c r="AN53" s="313">
        <v>93259</v>
      </c>
      <c r="AO53" s="314">
        <v>-25.7</v>
      </c>
      <c r="AP53" s="315">
        <v>96469</v>
      </c>
      <c r="AQ53" s="316">
        <v>4.0999999999999996</v>
      </c>
      <c r="AR53" s="317">
        <v>-29.8</v>
      </c>
    </row>
    <row r="54" spans="1:44" ht="13" x14ac:dyDescent="0.2">
      <c r="A54" s="247"/>
      <c r="AK54" s="318"/>
      <c r="AL54" s="319" t="s">
        <v>520</v>
      </c>
      <c r="AM54" s="320">
        <v>613319</v>
      </c>
      <c r="AN54" s="321">
        <v>35260</v>
      </c>
      <c r="AO54" s="322">
        <v>49.7</v>
      </c>
      <c r="AP54" s="323">
        <v>49775</v>
      </c>
      <c r="AQ54" s="324">
        <v>3.7</v>
      </c>
      <c r="AR54" s="325">
        <v>46</v>
      </c>
    </row>
    <row r="55" spans="1:44" ht="13" x14ac:dyDescent="0.2">
      <c r="A55" s="247"/>
      <c r="AK55" s="303" t="s">
        <v>522</v>
      </c>
      <c r="AL55" s="304"/>
      <c r="AM55" s="312">
        <v>1502444</v>
      </c>
      <c r="AN55" s="313">
        <v>88431</v>
      </c>
      <c r="AO55" s="314">
        <v>-5.2</v>
      </c>
      <c r="AP55" s="315">
        <v>85743</v>
      </c>
      <c r="AQ55" s="316">
        <v>-11.1</v>
      </c>
      <c r="AR55" s="317">
        <v>5.9</v>
      </c>
    </row>
    <row r="56" spans="1:44" ht="13" x14ac:dyDescent="0.2">
      <c r="A56" s="247"/>
      <c r="AK56" s="318"/>
      <c r="AL56" s="319" t="s">
        <v>520</v>
      </c>
      <c r="AM56" s="320">
        <v>684015</v>
      </c>
      <c r="AN56" s="321">
        <v>40260</v>
      </c>
      <c r="AO56" s="322">
        <v>14.2</v>
      </c>
      <c r="AP56" s="323">
        <v>45231</v>
      </c>
      <c r="AQ56" s="324">
        <v>-9.1</v>
      </c>
      <c r="AR56" s="325">
        <v>23.3</v>
      </c>
    </row>
    <row r="57" spans="1:44" ht="13" x14ac:dyDescent="0.2">
      <c r="A57" s="247"/>
      <c r="AK57" s="303" t="s">
        <v>523</v>
      </c>
      <c r="AL57" s="304"/>
      <c r="AM57" s="312">
        <v>1747240</v>
      </c>
      <c r="AN57" s="313">
        <v>105784</v>
      </c>
      <c r="AO57" s="314">
        <v>19.600000000000001</v>
      </c>
      <c r="AP57" s="315">
        <v>92509</v>
      </c>
      <c r="AQ57" s="316">
        <v>7.9</v>
      </c>
      <c r="AR57" s="317">
        <v>11.7</v>
      </c>
    </row>
    <row r="58" spans="1:44" ht="13" x14ac:dyDescent="0.2">
      <c r="A58" s="247"/>
      <c r="AK58" s="318"/>
      <c r="AL58" s="319" t="s">
        <v>520</v>
      </c>
      <c r="AM58" s="320">
        <v>1022170</v>
      </c>
      <c r="AN58" s="321">
        <v>61886</v>
      </c>
      <c r="AO58" s="322">
        <v>53.7</v>
      </c>
      <c r="AP58" s="323">
        <v>52274</v>
      </c>
      <c r="AQ58" s="324">
        <v>15.6</v>
      </c>
      <c r="AR58" s="325">
        <v>38.1</v>
      </c>
    </row>
    <row r="59" spans="1:44" ht="13" x14ac:dyDescent="0.2">
      <c r="A59" s="247"/>
      <c r="AK59" s="303" t="s">
        <v>524</v>
      </c>
      <c r="AL59" s="304"/>
      <c r="AM59" s="312">
        <v>2815074</v>
      </c>
      <c r="AN59" s="313">
        <v>175427</v>
      </c>
      <c r="AO59" s="314">
        <v>65.8</v>
      </c>
      <c r="AP59" s="315">
        <v>98544</v>
      </c>
      <c r="AQ59" s="316">
        <v>6.5</v>
      </c>
      <c r="AR59" s="317">
        <v>59.3</v>
      </c>
    </row>
    <row r="60" spans="1:44" ht="13" x14ac:dyDescent="0.2">
      <c r="A60" s="247"/>
      <c r="AK60" s="318"/>
      <c r="AL60" s="319" t="s">
        <v>520</v>
      </c>
      <c r="AM60" s="320">
        <v>1374122</v>
      </c>
      <c r="AN60" s="321">
        <v>85631</v>
      </c>
      <c r="AO60" s="322">
        <v>38.4</v>
      </c>
      <c r="AP60" s="323">
        <v>55816</v>
      </c>
      <c r="AQ60" s="324">
        <v>6.8</v>
      </c>
      <c r="AR60" s="325">
        <v>31.6</v>
      </c>
    </row>
    <row r="61" spans="1:44" ht="13" x14ac:dyDescent="0.2">
      <c r="A61" s="247"/>
      <c r="AK61" s="303" t="s">
        <v>525</v>
      </c>
      <c r="AL61" s="326"/>
      <c r="AM61" s="312">
        <v>1982438</v>
      </c>
      <c r="AN61" s="313">
        <v>117693</v>
      </c>
      <c r="AO61" s="314">
        <v>8.3000000000000007</v>
      </c>
      <c r="AP61" s="315">
        <v>93179</v>
      </c>
      <c r="AQ61" s="327">
        <v>1.2</v>
      </c>
      <c r="AR61" s="317">
        <v>7.1</v>
      </c>
    </row>
    <row r="62" spans="1:44" ht="13" x14ac:dyDescent="0.2">
      <c r="A62" s="247"/>
      <c r="AK62" s="318"/>
      <c r="AL62" s="319" t="s">
        <v>520</v>
      </c>
      <c r="AM62" s="320">
        <v>822225</v>
      </c>
      <c r="AN62" s="321">
        <v>49319</v>
      </c>
      <c r="AO62" s="322">
        <v>25.2</v>
      </c>
      <c r="AP62" s="323">
        <v>50215</v>
      </c>
      <c r="AQ62" s="324">
        <v>3</v>
      </c>
      <c r="AR62" s="325">
        <v>22.2</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UfbWDvOvTbC445JcRYQnPOYj+G3gLOyUqEU/cnin/voCajXtU8EfQFHwm8InP9y6P45nkIiD29kandLBXRVTZg==" saltValue="0Wxd+WcoqfimFaq2fWQJpA=="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477</v>
      </c>
    </row>
    <row r="121" spans="125:125" ht="13.5" hidden="1" customHeight="1" x14ac:dyDescent="0.2">
      <c r="DU121" s="241"/>
    </row>
  </sheetData>
  <sheetProtection algorithmName="SHA-512" hashValue="dQySab5vB3hMMyf4iAra7xdoB15mna3wTCDR6xv7e4d+WjmfDCS9p6Iw8rYww/Z03ZJt6g8XL/WGamkPAe8+cA==" saltValue="9JQ1lYArgpXDtrGf0PQ79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477</v>
      </c>
    </row>
  </sheetData>
  <sheetProtection algorithmName="SHA-512" hashValue="SpG65FRfC4Hbxz6YslUk9ufBtNKy6mXVA+h9IqNtYDnfnFnwtE5ug8xZnr3i+qKtwDyhRF9GnGBd72HMoSHoKw==" saltValue="IwK3Ret33t5uWpeWxrXbGg=="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85" zoomScaleNormal="85" zoomScaleSheetLayoutView="100" workbookViewId="0"/>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527</v>
      </c>
      <c r="G46" s="8" t="s">
        <v>528</v>
      </c>
      <c r="H46" s="8" t="s">
        <v>529</v>
      </c>
      <c r="I46" s="8" t="s">
        <v>530</v>
      </c>
      <c r="J46" s="9" t="s">
        <v>531</v>
      </c>
    </row>
    <row r="47" spans="2:10" ht="57.75" customHeight="1" x14ac:dyDescent="0.2">
      <c r="B47" s="10"/>
      <c r="C47" s="1174" t="s">
        <v>3</v>
      </c>
      <c r="D47" s="1174"/>
      <c r="E47" s="1175"/>
      <c r="F47" s="11">
        <v>22.3</v>
      </c>
      <c r="G47" s="12">
        <v>23.25</v>
      </c>
      <c r="H47" s="12">
        <v>11.92</v>
      </c>
      <c r="I47" s="12">
        <v>10.53</v>
      </c>
      <c r="J47" s="13">
        <v>8.51</v>
      </c>
    </row>
    <row r="48" spans="2:10" ht="57.75" customHeight="1" x14ac:dyDescent="0.2">
      <c r="B48" s="14"/>
      <c r="C48" s="1176" t="s">
        <v>4</v>
      </c>
      <c r="D48" s="1176"/>
      <c r="E48" s="1177"/>
      <c r="F48" s="15">
        <v>3.99</v>
      </c>
      <c r="G48" s="16">
        <v>7.71</v>
      </c>
      <c r="H48" s="16">
        <v>9.25</v>
      </c>
      <c r="I48" s="16">
        <v>6.54</v>
      </c>
      <c r="J48" s="17">
        <v>5.35</v>
      </c>
    </row>
    <row r="49" spans="2:10" ht="57.75" customHeight="1" thickBot="1" x14ac:dyDescent="0.25">
      <c r="B49" s="18"/>
      <c r="C49" s="1178" t="s">
        <v>5</v>
      </c>
      <c r="D49" s="1178"/>
      <c r="E49" s="1179"/>
      <c r="F49" s="19" t="s">
        <v>532</v>
      </c>
      <c r="G49" s="20">
        <v>5.87</v>
      </c>
      <c r="H49" s="20" t="s">
        <v>533</v>
      </c>
      <c r="I49" s="20" t="s">
        <v>534</v>
      </c>
      <c r="J49" s="21" t="s">
        <v>535</v>
      </c>
    </row>
    <row r="50" spans="2:10" ht="13" x14ac:dyDescent="0.2"/>
  </sheetData>
  <sheetProtection algorithmName="SHA-512" hashValue="DYZVb34uuXe8FPP4iqPuqnqiWrVEbslomO4wNfrtYk3Ud6L4Nt5F8gXzRnTQ/XOJ360bpMqAL008VsIPUcctaQ==" saltValue="11cKn0ojm7FbAY75PPo4x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527</v>
      </c>
      <c r="G33" s="29" t="s">
        <v>528</v>
      </c>
      <c r="H33" s="29" t="s">
        <v>529</v>
      </c>
      <c r="I33" s="29" t="s">
        <v>530</v>
      </c>
      <c r="J33" s="30" t="s">
        <v>531</v>
      </c>
      <c r="K33" s="22"/>
      <c r="L33" s="22"/>
      <c r="M33" s="22"/>
      <c r="N33" s="22"/>
      <c r="O33" s="22"/>
      <c r="P33" s="22"/>
    </row>
    <row r="34" spans="1:16" ht="39" customHeight="1" x14ac:dyDescent="0.2">
      <c r="A34" s="22"/>
      <c r="B34" s="31"/>
      <c r="C34" s="1184" t="s">
        <v>536</v>
      </c>
      <c r="D34" s="1184"/>
      <c r="E34" s="1185"/>
      <c r="F34" s="32">
        <v>7.23</v>
      </c>
      <c r="G34" s="33">
        <v>6.55</v>
      </c>
      <c r="H34" s="33">
        <v>8.3800000000000008</v>
      </c>
      <c r="I34" s="33">
        <v>9</v>
      </c>
      <c r="J34" s="34">
        <v>8.32</v>
      </c>
      <c r="K34" s="22"/>
      <c r="L34" s="22"/>
      <c r="M34" s="22"/>
      <c r="N34" s="22"/>
      <c r="O34" s="22"/>
      <c r="P34" s="22"/>
    </row>
    <row r="35" spans="1:16" ht="39" customHeight="1" x14ac:dyDescent="0.2">
      <c r="A35" s="22"/>
      <c r="B35" s="35"/>
      <c r="C35" s="1180" t="s">
        <v>537</v>
      </c>
      <c r="D35" s="1180"/>
      <c r="E35" s="1181"/>
      <c r="F35" s="36">
        <v>3.95</v>
      </c>
      <c r="G35" s="37">
        <v>7.62</v>
      </c>
      <c r="H35" s="37">
        <v>9.19</v>
      </c>
      <c r="I35" s="37">
        <v>6.5</v>
      </c>
      <c r="J35" s="38">
        <v>5.31</v>
      </c>
      <c r="K35" s="22"/>
      <c r="L35" s="22"/>
      <c r="M35" s="22"/>
      <c r="N35" s="22"/>
      <c r="O35" s="22"/>
      <c r="P35" s="22"/>
    </row>
    <row r="36" spans="1:16" ht="39" customHeight="1" x14ac:dyDescent="0.2">
      <c r="A36" s="22"/>
      <c r="B36" s="35"/>
      <c r="C36" s="1180" t="s">
        <v>538</v>
      </c>
      <c r="D36" s="1180"/>
      <c r="E36" s="1181"/>
      <c r="F36" s="36">
        <v>0.56000000000000005</v>
      </c>
      <c r="G36" s="37">
        <v>0.77</v>
      </c>
      <c r="H36" s="37">
        <v>2.0299999999999998</v>
      </c>
      <c r="I36" s="37">
        <v>2.2200000000000002</v>
      </c>
      <c r="J36" s="38">
        <v>3.03</v>
      </c>
      <c r="K36" s="22"/>
      <c r="L36" s="22"/>
      <c r="M36" s="22"/>
      <c r="N36" s="22"/>
      <c r="O36" s="22"/>
      <c r="P36" s="22"/>
    </row>
    <row r="37" spans="1:16" ht="39" customHeight="1" x14ac:dyDescent="0.2">
      <c r="A37" s="22"/>
      <c r="B37" s="35"/>
      <c r="C37" s="1180" t="s">
        <v>539</v>
      </c>
      <c r="D37" s="1180"/>
      <c r="E37" s="1181"/>
      <c r="F37" s="36">
        <v>0.59</v>
      </c>
      <c r="G37" s="37">
        <v>1.5</v>
      </c>
      <c r="H37" s="37">
        <v>1.68</v>
      </c>
      <c r="I37" s="37">
        <v>0.7</v>
      </c>
      <c r="J37" s="38">
        <v>0.82</v>
      </c>
      <c r="K37" s="22"/>
      <c r="L37" s="22"/>
      <c r="M37" s="22"/>
      <c r="N37" s="22"/>
      <c r="O37" s="22"/>
      <c r="P37" s="22"/>
    </row>
    <row r="38" spans="1:16" ht="39" customHeight="1" x14ac:dyDescent="0.2">
      <c r="A38" s="22"/>
      <c r="B38" s="35"/>
      <c r="C38" s="1180" t="s">
        <v>540</v>
      </c>
      <c r="D38" s="1180"/>
      <c r="E38" s="1181"/>
      <c r="F38" s="36" t="s">
        <v>489</v>
      </c>
      <c r="G38" s="37" t="s">
        <v>489</v>
      </c>
      <c r="H38" s="37" t="s">
        <v>489</v>
      </c>
      <c r="I38" s="37" t="s">
        <v>489</v>
      </c>
      <c r="J38" s="38">
        <v>0.13</v>
      </c>
      <c r="K38" s="22"/>
      <c r="L38" s="22"/>
      <c r="M38" s="22"/>
      <c r="N38" s="22"/>
      <c r="O38" s="22"/>
      <c r="P38" s="22"/>
    </row>
    <row r="39" spans="1:16" ht="39" customHeight="1" x14ac:dyDescent="0.2">
      <c r="A39" s="22"/>
      <c r="B39" s="35"/>
      <c r="C39" s="1180" t="s">
        <v>541</v>
      </c>
      <c r="D39" s="1180"/>
      <c r="E39" s="1181"/>
      <c r="F39" s="36">
        <v>0.03</v>
      </c>
      <c r="G39" s="37">
        <v>0.09</v>
      </c>
      <c r="H39" s="37">
        <v>0.05</v>
      </c>
      <c r="I39" s="37">
        <v>0.03</v>
      </c>
      <c r="J39" s="38">
        <v>0.03</v>
      </c>
      <c r="K39" s="22"/>
      <c r="L39" s="22"/>
      <c r="M39" s="22"/>
      <c r="N39" s="22"/>
      <c r="O39" s="22"/>
      <c r="P39" s="22"/>
    </row>
    <row r="40" spans="1:16" ht="39" customHeight="1" x14ac:dyDescent="0.2">
      <c r="A40" s="22"/>
      <c r="B40" s="35"/>
      <c r="C40" s="1180" t="s">
        <v>542</v>
      </c>
      <c r="D40" s="1180"/>
      <c r="E40" s="1181"/>
      <c r="F40" s="36">
        <v>0</v>
      </c>
      <c r="G40" s="37">
        <v>0</v>
      </c>
      <c r="H40" s="37">
        <v>0.03</v>
      </c>
      <c r="I40" s="37">
        <v>0.1</v>
      </c>
      <c r="J40" s="38">
        <v>0.01</v>
      </c>
      <c r="K40" s="22"/>
      <c r="L40" s="22"/>
      <c r="M40" s="22"/>
      <c r="N40" s="22"/>
      <c r="O40" s="22"/>
      <c r="P40" s="22"/>
    </row>
    <row r="41" spans="1:16" ht="39" customHeight="1" x14ac:dyDescent="0.2">
      <c r="A41" s="22"/>
      <c r="B41" s="35"/>
      <c r="C41" s="1180" t="s">
        <v>543</v>
      </c>
      <c r="D41" s="1180"/>
      <c r="E41" s="1181"/>
      <c r="F41" s="36" t="s">
        <v>544</v>
      </c>
      <c r="G41" s="37" t="s">
        <v>545</v>
      </c>
      <c r="H41" s="37" t="s">
        <v>546</v>
      </c>
      <c r="I41" s="37">
        <v>1.37</v>
      </c>
      <c r="J41" s="38">
        <v>0.01</v>
      </c>
      <c r="K41" s="22"/>
      <c r="L41" s="22"/>
      <c r="M41" s="22"/>
      <c r="N41" s="22"/>
      <c r="O41" s="22"/>
      <c r="P41" s="22"/>
    </row>
    <row r="42" spans="1:16" ht="39" customHeight="1" x14ac:dyDescent="0.2">
      <c r="A42" s="22"/>
      <c r="B42" s="39"/>
      <c r="C42" s="1180" t="s">
        <v>547</v>
      </c>
      <c r="D42" s="1180"/>
      <c r="E42" s="1181"/>
      <c r="F42" s="36" t="s">
        <v>489</v>
      </c>
      <c r="G42" s="37" t="s">
        <v>489</v>
      </c>
      <c r="H42" s="37" t="s">
        <v>489</v>
      </c>
      <c r="I42" s="37" t="s">
        <v>489</v>
      </c>
      <c r="J42" s="38" t="s">
        <v>489</v>
      </c>
      <c r="K42" s="22"/>
      <c r="L42" s="22"/>
      <c r="M42" s="22"/>
      <c r="N42" s="22"/>
      <c r="O42" s="22"/>
      <c r="P42" s="22"/>
    </row>
    <row r="43" spans="1:16" ht="39" customHeight="1" thickBot="1" x14ac:dyDescent="0.25">
      <c r="A43" s="22"/>
      <c r="B43" s="40"/>
      <c r="C43" s="1182" t="s">
        <v>548</v>
      </c>
      <c r="D43" s="1182"/>
      <c r="E43" s="1183"/>
      <c r="F43" s="41">
        <v>0.04</v>
      </c>
      <c r="G43" s="42">
        <v>0.02</v>
      </c>
      <c r="H43" s="42">
        <v>0.03</v>
      </c>
      <c r="I43" s="42">
        <v>0.22</v>
      </c>
      <c r="J43" s="43" t="s">
        <v>489</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GsvgmYl/72b7llzAeGgQeSdumMglO+F47fKRPgiyLPQg1bGw8/5tX9jRMtjnrJosOGQ27zHU/gu6mdnAiAHvAQ==" saltValue="9tvwtOlozDvKWOa/7z2aC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527</v>
      </c>
      <c r="L44" s="54" t="s">
        <v>528</v>
      </c>
      <c r="M44" s="54" t="s">
        <v>529</v>
      </c>
      <c r="N44" s="54" t="s">
        <v>530</v>
      </c>
      <c r="O44" s="55" t="s">
        <v>531</v>
      </c>
      <c r="P44" s="46"/>
      <c r="Q44" s="46"/>
      <c r="R44" s="46"/>
      <c r="S44" s="46"/>
      <c r="T44" s="46"/>
      <c r="U44" s="46"/>
    </row>
    <row r="45" spans="1:21" ht="30.75" customHeight="1" x14ac:dyDescent="0.2">
      <c r="A45" s="46"/>
      <c r="B45" s="1209" t="s">
        <v>9</v>
      </c>
      <c r="C45" s="1210"/>
      <c r="D45" s="56"/>
      <c r="E45" s="1215" t="s">
        <v>10</v>
      </c>
      <c r="F45" s="1215"/>
      <c r="G45" s="1215"/>
      <c r="H45" s="1215"/>
      <c r="I45" s="1215"/>
      <c r="J45" s="1216"/>
      <c r="K45" s="57">
        <v>917</v>
      </c>
      <c r="L45" s="58">
        <v>893</v>
      </c>
      <c r="M45" s="58">
        <v>909</v>
      </c>
      <c r="N45" s="58">
        <v>1000</v>
      </c>
      <c r="O45" s="59">
        <v>1056</v>
      </c>
      <c r="P45" s="46"/>
      <c r="Q45" s="46"/>
      <c r="R45" s="46"/>
      <c r="S45" s="46"/>
      <c r="T45" s="46"/>
      <c r="U45" s="46"/>
    </row>
    <row r="46" spans="1:21" ht="30.75" customHeight="1" x14ac:dyDescent="0.2">
      <c r="A46" s="46"/>
      <c r="B46" s="1211"/>
      <c r="C46" s="1212"/>
      <c r="D46" s="60"/>
      <c r="E46" s="1188" t="s">
        <v>11</v>
      </c>
      <c r="F46" s="1188"/>
      <c r="G46" s="1188"/>
      <c r="H46" s="1188"/>
      <c r="I46" s="1188"/>
      <c r="J46" s="1189"/>
      <c r="K46" s="61" t="s">
        <v>489</v>
      </c>
      <c r="L46" s="62" t="s">
        <v>489</v>
      </c>
      <c r="M46" s="62" t="s">
        <v>489</v>
      </c>
      <c r="N46" s="62" t="s">
        <v>489</v>
      </c>
      <c r="O46" s="63" t="s">
        <v>489</v>
      </c>
      <c r="P46" s="46"/>
      <c r="Q46" s="46"/>
      <c r="R46" s="46"/>
      <c r="S46" s="46"/>
      <c r="T46" s="46"/>
      <c r="U46" s="46"/>
    </row>
    <row r="47" spans="1:21" ht="30.75" customHeight="1" x14ac:dyDescent="0.2">
      <c r="A47" s="46"/>
      <c r="B47" s="1211"/>
      <c r="C47" s="1212"/>
      <c r="D47" s="60"/>
      <c r="E47" s="1188" t="s">
        <v>12</v>
      </c>
      <c r="F47" s="1188"/>
      <c r="G47" s="1188"/>
      <c r="H47" s="1188"/>
      <c r="I47" s="1188"/>
      <c r="J47" s="1189"/>
      <c r="K47" s="61" t="s">
        <v>489</v>
      </c>
      <c r="L47" s="62" t="s">
        <v>489</v>
      </c>
      <c r="M47" s="62" t="s">
        <v>489</v>
      </c>
      <c r="N47" s="62" t="s">
        <v>489</v>
      </c>
      <c r="O47" s="63" t="s">
        <v>489</v>
      </c>
      <c r="P47" s="46"/>
      <c r="Q47" s="46"/>
      <c r="R47" s="46"/>
      <c r="S47" s="46"/>
      <c r="T47" s="46"/>
      <c r="U47" s="46"/>
    </row>
    <row r="48" spans="1:21" ht="30.75" customHeight="1" x14ac:dyDescent="0.2">
      <c r="A48" s="46"/>
      <c r="B48" s="1211"/>
      <c r="C48" s="1212"/>
      <c r="D48" s="60"/>
      <c r="E48" s="1188" t="s">
        <v>13</v>
      </c>
      <c r="F48" s="1188"/>
      <c r="G48" s="1188"/>
      <c r="H48" s="1188"/>
      <c r="I48" s="1188"/>
      <c r="J48" s="1189"/>
      <c r="K48" s="61">
        <v>277</v>
      </c>
      <c r="L48" s="62">
        <v>332</v>
      </c>
      <c r="M48" s="62">
        <v>376</v>
      </c>
      <c r="N48" s="62">
        <v>315</v>
      </c>
      <c r="O48" s="63">
        <v>272</v>
      </c>
      <c r="P48" s="46"/>
      <c r="Q48" s="46"/>
      <c r="R48" s="46"/>
      <c r="S48" s="46"/>
      <c r="T48" s="46"/>
      <c r="U48" s="46"/>
    </row>
    <row r="49" spans="1:21" ht="30.75" customHeight="1" x14ac:dyDescent="0.2">
      <c r="A49" s="46"/>
      <c r="B49" s="1211"/>
      <c r="C49" s="1212"/>
      <c r="D49" s="60"/>
      <c r="E49" s="1188" t="s">
        <v>14</v>
      </c>
      <c r="F49" s="1188"/>
      <c r="G49" s="1188"/>
      <c r="H49" s="1188"/>
      <c r="I49" s="1188"/>
      <c r="J49" s="1189"/>
      <c r="K49" s="61" t="s">
        <v>489</v>
      </c>
      <c r="L49" s="62" t="s">
        <v>489</v>
      </c>
      <c r="M49" s="62" t="s">
        <v>489</v>
      </c>
      <c r="N49" s="62" t="s">
        <v>489</v>
      </c>
      <c r="O49" s="63" t="s">
        <v>489</v>
      </c>
      <c r="P49" s="46"/>
      <c r="Q49" s="46"/>
      <c r="R49" s="46"/>
      <c r="S49" s="46"/>
      <c r="T49" s="46"/>
      <c r="U49" s="46"/>
    </row>
    <row r="50" spans="1:21" ht="30.75" customHeight="1" x14ac:dyDescent="0.2">
      <c r="A50" s="46"/>
      <c r="B50" s="1211"/>
      <c r="C50" s="1212"/>
      <c r="D50" s="60"/>
      <c r="E50" s="1188" t="s">
        <v>15</v>
      </c>
      <c r="F50" s="1188"/>
      <c r="G50" s="1188"/>
      <c r="H50" s="1188"/>
      <c r="I50" s="1188"/>
      <c r="J50" s="1189"/>
      <c r="K50" s="61" t="s">
        <v>489</v>
      </c>
      <c r="L50" s="62" t="s">
        <v>489</v>
      </c>
      <c r="M50" s="62" t="s">
        <v>489</v>
      </c>
      <c r="N50" s="62" t="s">
        <v>489</v>
      </c>
      <c r="O50" s="63" t="s">
        <v>489</v>
      </c>
      <c r="P50" s="46"/>
      <c r="Q50" s="46"/>
      <c r="R50" s="46"/>
      <c r="S50" s="46"/>
      <c r="T50" s="46"/>
      <c r="U50" s="46"/>
    </row>
    <row r="51" spans="1:21" ht="30.75" customHeight="1" x14ac:dyDescent="0.2">
      <c r="A51" s="46"/>
      <c r="B51" s="1213"/>
      <c r="C51" s="1214"/>
      <c r="D51" s="64"/>
      <c r="E51" s="1188" t="s">
        <v>16</v>
      </c>
      <c r="F51" s="1188"/>
      <c r="G51" s="1188"/>
      <c r="H51" s="1188"/>
      <c r="I51" s="1188"/>
      <c r="J51" s="1189"/>
      <c r="K51" s="61" t="s">
        <v>489</v>
      </c>
      <c r="L51" s="62" t="s">
        <v>489</v>
      </c>
      <c r="M51" s="62" t="s">
        <v>489</v>
      </c>
      <c r="N51" s="62" t="s">
        <v>489</v>
      </c>
      <c r="O51" s="63" t="s">
        <v>489</v>
      </c>
      <c r="P51" s="46"/>
      <c r="Q51" s="46"/>
      <c r="R51" s="46"/>
      <c r="S51" s="46"/>
      <c r="T51" s="46"/>
      <c r="U51" s="46"/>
    </row>
    <row r="52" spans="1:21" ht="30.75" customHeight="1" x14ac:dyDescent="0.2">
      <c r="A52" s="46"/>
      <c r="B52" s="1186" t="s">
        <v>17</v>
      </c>
      <c r="C52" s="1187"/>
      <c r="D52" s="64"/>
      <c r="E52" s="1188" t="s">
        <v>18</v>
      </c>
      <c r="F52" s="1188"/>
      <c r="G52" s="1188"/>
      <c r="H52" s="1188"/>
      <c r="I52" s="1188"/>
      <c r="J52" s="1189"/>
      <c r="K52" s="61">
        <v>823</v>
      </c>
      <c r="L52" s="62">
        <v>786</v>
      </c>
      <c r="M52" s="62">
        <v>820</v>
      </c>
      <c r="N52" s="62">
        <v>856</v>
      </c>
      <c r="O52" s="63">
        <v>894</v>
      </c>
      <c r="P52" s="46"/>
      <c r="Q52" s="46"/>
      <c r="R52" s="46"/>
      <c r="S52" s="46"/>
      <c r="T52" s="46"/>
      <c r="U52" s="46"/>
    </row>
    <row r="53" spans="1:21" ht="30.75" customHeight="1" thickBot="1" x14ac:dyDescent="0.25">
      <c r="A53" s="46"/>
      <c r="B53" s="1190" t="s">
        <v>19</v>
      </c>
      <c r="C53" s="1191"/>
      <c r="D53" s="65"/>
      <c r="E53" s="1192" t="s">
        <v>20</v>
      </c>
      <c r="F53" s="1192"/>
      <c r="G53" s="1192"/>
      <c r="H53" s="1192"/>
      <c r="I53" s="1192"/>
      <c r="J53" s="1193"/>
      <c r="K53" s="66">
        <v>371</v>
      </c>
      <c r="L53" s="67">
        <v>439</v>
      </c>
      <c r="M53" s="67">
        <v>465</v>
      </c>
      <c r="N53" s="67">
        <v>459</v>
      </c>
      <c r="O53" s="68">
        <v>434</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549</v>
      </c>
      <c r="L57" s="79" t="s">
        <v>550</v>
      </c>
      <c r="M57" s="79" t="s">
        <v>551</v>
      </c>
      <c r="N57" s="79" t="s">
        <v>552</v>
      </c>
      <c r="O57" s="80" t="s">
        <v>553</v>
      </c>
      <c r="P57" s="46"/>
      <c r="Q57" s="46"/>
      <c r="R57" s="46"/>
      <c r="S57" s="46"/>
      <c r="T57" s="46"/>
      <c r="U57" s="46"/>
    </row>
    <row r="58" spans="1:21" ht="31.5" customHeight="1" x14ac:dyDescent="0.2">
      <c r="B58" s="1194" t="s">
        <v>24</v>
      </c>
      <c r="C58" s="1195"/>
      <c r="D58" s="1200" t="s">
        <v>25</v>
      </c>
      <c r="E58" s="1201"/>
      <c r="F58" s="1201"/>
      <c r="G58" s="1201"/>
      <c r="H58" s="1201"/>
      <c r="I58" s="1201"/>
      <c r="J58" s="1202"/>
      <c r="K58" s="81" t="s">
        <v>560</v>
      </c>
      <c r="L58" s="82" t="s">
        <v>560</v>
      </c>
      <c r="M58" s="82" t="s">
        <v>560</v>
      </c>
      <c r="N58" s="82" t="s">
        <v>560</v>
      </c>
      <c r="O58" s="83" t="s">
        <v>560</v>
      </c>
    </row>
    <row r="59" spans="1:21" ht="31.5" customHeight="1" x14ac:dyDescent="0.2">
      <c r="B59" s="1196"/>
      <c r="C59" s="1197"/>
      <c r="D59" s="1203" t="s">
        <v>26</v>
      </c>
      <c r="E59" s="1204"/>
      <c r="F59" s="1204"/>
      <c r="G59" s="1204"/>
      <c r="H59" s="1204"/>
      <c r="I59" s="1204"/>
      <c r="J59" s="1205"/>
      <c r="K59" s="84" t="s">
        <v>560</v>
      </c>
      <c r="L59" s="85" t="s">
        <v>560</v>
      </c>
      <c r="M59" s="85" t="s">
        <v>560</v>
      </c>
      <c r="N59" s="85" t="s">
        <v>560</v>
      </c>
      <c r="O59" s="86" t="s">
        <v>560</v>
      </c>
    </row>
    <row r="60" spans="1:21" ht="31.5" customHeight="1" thickBot="1" x14ac:dyDescent="0.25">
      <c r="B60" s="1198"/>
      <c r="C60" s="1199"/>
      <c r="D60" s="1206" t="s">
        <v>27</v>
      </c>
      <c r="E60" s="1207"/>
      <c r="F60" s="1207"/>
      <c r="G60" s="1207"/>
      <c r="H60" s="1207"/>
      <c r="I60" s="1207"/>
      <c r="J60" s="1208"/>
      <c r="K60" s="87" t="s">
        <v>560</v>
      </c>
      <c r="L60" s="88" t="s">
        <v>560</v>
      </c>
      <c r="M60" s="88" t="s">
        <v>560</v>
      </c>
      <c r="N60" s="88" t="s">
        <v>560</v>
      </c>
      <c r="O60" s="89" t="s">
        <v>560</v>
      </c>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sxFjcbHoMpO7+yEUWaQYRCux9TLf0TdtrHb82mQoApZUNn4UNNb+LDLWBcC/eH6+MDPRW0/leesYjs3Z5amjaQ==" saltValue="QzQzOVUaMG2RvWQy14r8Sg=="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85" zoomScaleNormal="85" zoomScaleSheetLayoutView="100" workbookViewId="0"/>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527</v>
      </c>
      <c r="J40" s="101" t="s">
        <v>528</v>
      </c>
      <c r="K40" s="101" t="s">
        <v>529</v>
      </c>
      <c r="L40" s="101" t="s">
        <v>530</v>
      </c>
      <c r="M40" s="102" t="s">
        <v>531</v>
      </c>
    </row>
    <row r="41" spans="2:13" ht="27.75" customHeight="1" x14ac:dyDescent="0.2">
      <c r="B41" s="1229" t="s">
        <v>30</v>
      </c>
      <c r="C41" s="1230"/>
      <c r="D41" s="103"/>
      <c r="E41" s="1231" t="s">
        <v>31</v>
      </c>
      <c r="F41" s="1231"/>
      <c r="G41" s="1231"/>
      <c r="H41" s="1232"/>
      <c r="I41" s="330">
        <v>11278</v>
      </c>
      <c r="J41" s="331">
        <v>11500</v>
      </c>
      <c r="K41" s="331">
        <v>11432</v>
      </c>
      <c r="L41" s="331">
        <v>11617</v>
      </c>
      <c r="M41" s="332">
        <v>12108</v>
      </c>
    </row>
    <row r="42" spans="2:13" ht="27.75" customHeight="1" x14ac:dyDescent="0.2">
      <c r="B42" s="1219"/>
      <c r="C42" s="1220"/>
      <c r="D42" s="104"/>
      <c r="E42" s="1223" t="s">
        <v>32</v>
      </c>
      <c r="F42" s="1223"/>
      <c r="G42" s="1223"/>
      <c r="H42" s="1224"/>
      <c r="I42" s="333" t="s">
        <v>489</v>
      </c>
      <c r="J42" s="334" t="s">
        <v>489</v>
      </c>
      <c r="K42" s="334">
        <v>15</v>
      </c>
      <c r="L42" s="334" t="s">
        <v>489</v>
      </c>
      <c r="M42" s="335" t="s">
        <v>489</v>
      </c>
    </row>
    <row r="43" spans="2:13" ht="27.75" customHeight="1" x14ac:dyDescent="0.2">
      <c r="B43" s="1219"/>
      <c r="C43" s="1220"/>
      <c r="D43" s="104"/>
      <c r="E43" s="1223" t="s">
        <v>33</v>
      </c>
      <c r="F43" s="1223"/>
      <c r="G43" s="1223"/>
      <c r="H43" s="1224"/>
      <c r="I43" s="333">
        <v>3135</v>
      </c>
      <c r="J43" s="334">
        <v>3077</v>
      </c>
      <c r="K43" s="334">
        <v>2140</v>
      </c>
      <c r="L43" s="334">
        <v>2148</v>
      </c>
      <c r="M43" s="335">
        <v>1896</v>
      </c>
    </row>
    <row r="44" spans="2:13" ht="27.75" customHeight="1" x14ac:dyDescent="0.2">
      <c r="B44" s="1219"/>
      <c r="C44" s="1220"/>
      <c r="D44" s="104"/>
      <c r="E44" s="1223" t="s">
        <v>34</v>
      </c>
      <c r="F44" s="1223"/>
      <c r="G44" s="1223"/>
      <c r="H44" s="1224"/>
      <c r="I44" s="333" t="s">
        <v>489</v>
      </c>
      <c r="J44" s="334" t="s">
        <v>489</v>
      </c>
      <c r="K44" s="334" t="s">
        <v>489</v>
      </c>
      <c r="L44" s="334" t="s">
        <v>489</v>
      </c>
      <c r="M44" s="335" t="s">
        <v>489</v>
      </c>
    </row>
    <row r="45" spans="2:13" ht="27.75" customHeight="1" x14ac:dyDescent="0.2">
      <c r="B45" s="1219"/>
      <c r="C45" s="1220"/>
      <c r="D45" s="104"/>
      <c r="E45" s="1223" t="s">
        <v>35</v>
      </c>
      <c r="F45" s="1223"/>
      <c r="G45" s="1223"/>
      <c r="H45" s="1224"/>
      <c r="I45" s="333">
        <v>1665</v>
      </c>
      <c r="J45" s="334">
        <v>1690</v>
      </c>
      <c r="K45" s="334">
        <v>1703</v>
      </c>
      <c r="L45" s="334">
        <v>1785</v>
      </c>
      <c r="M45" s="335">
        <v>1758</v>
      </c>
    </row>
    <row r="46" spans="2:13" ht="27.75" customHeight="1" x14ac:dyDescent="0.2">
      <c r="B46" s="1219"/>
      <c r="C46" s="1220"/>
      <c r="D46" s="105"/>
      <c r="E46" s="1223" t="s">
        <v>36</v>
      </c>
      <c r="F46" s="1223"/>
      <c r="G46" s="1223"/>
      <c r="H46" s="1224"/>
      <c r="I46" s="333">
        <v>3</v>
      </c>
      <c r="J46" s="334">
        <v>3</v>
      </c>
      <c r="K46" s="334">
        <v>3</v>
      </c>
      <c r="L46" s="334" t="s">
        <v>489</v>
      </c>
      <c r="M46" s="335" t="s">
        <v>489</v>
      </c>
    </row>
    <row r="47" spans="2:13" ht="27.75" customHeight="1" x14ac:dyDescent="0.2">
      <c r="B47" s="1219"/>
      <c r="C47" s="1220"/>
      <c r="D47" s="106"/>
      <c r="E47" s="1233" t="s">
        <v>37</v>
      </c>
      <c r="F47" s="1234"/>
      <c r="G47" s="1234"/>
      <c r="H47" s="1235"/>
      <c r="I47" s="333" t="s">
        <v>489</v>
      </c>
      <c r="J47" s="334" t="s">
        <v>489</v>
      </c>
      <c r="K47" s="334" t="s">
        <v>489</v>
      </c>
      <c r="L47" s="334" t="s">
        <v>489</v>
      </c>
      <c r="M47" s="335" t="s">
        <v>489</v>
      </c>
    </row>
    <row r="48" spans="2:13" ht="27.75" customHeight="1" x14ac:dyDescent="0.2">
      <c r="B48" s="1219"/>
      <c r="C48" s="1220"/>
      <c r="D48" s="104"/>
      <c r="E48" s="1223" t="s">
        <v>38</v>
      </c>
      <c r="F48" s="1223"/>
      <c r="G48" s="1223"/>
      <c r="H48" s="1224"/>
      <c r="I48" s="333">
        <v>215</v>
      </c>
      <c r="J48" s="334" t="s">
        <v>489</v>
      </c>
      <c r="K48" s="334" t="s">
        <v>489</v>
      </c>
      <c r="L48" s="334" t="s">
        <v>489</v>
      </c>
      <c r="M48" s="335" t="s">
        <v>489</v>
      </c>
    </row>
    <row r="49" spans="2:13" ht="27.75" customHeight="1" x14ac:dyDescent="0.2">
      <c r="B49" s="1221"/>
      <c r="C49" s="1222"/>
      <c r="D49" s="104"/>
      <c r="E49" s="1223" t="s">
        <v>39</v>
      </c>
      <c r="F49" s="1223"/>
      <c r="G49" s="1223"/>
      <c r="H49" s="1224"/>
      <c r="I49" s="333" t="s">
        <v>489</v>
      </c>
      <c r="J49" s="334" t="s">
        <v>489</v>
      </c>
      <c r="K49" s="334" t="s">
        <v>489</v>
      </c>
      <c r="L49" s="334" t="s">
        <v>489</v>
      </c>
      <c r="M49" s="335" t="s">
        <v>489</v>
      </c>
    </row>
    <row r="50" spans="2:13" ht="27.75" customHeight="1" x14ac:dyDescent="0.2">
      <c r="B50" s="1217" t="s">
        <v>40</v>
      </c>
      <c r="C50" s="1218"/>
      <c r="D50" s="107"/>
      <c r="E50" s="1223" t="s">
        <v>41</v>
      </c>
      <c r="F50" s="1223"/>
      <c r="G50" s="1223"/>
      <c r="H50" s="1224"/>
      <c r="I50" s="333">
        <v>3525</v>
      </c>
      <c r="J50" s="334">
        <v>3930</v>
      </c>
      <c r="K50" s="334">
        <v>3408</v>
      </c>
      <c r="L50" s="334">
        <v>3787</v>
      </c>
      <c r="M50" s="335">
        <v>3381</v>
      </c>
    </row>
    <row r="51" spans="2:13" ht="27.75" customHeight="1" x14ac:dyDescent="0.2">
      <c r="B51" s="1219"/>
      <c r="C51" s="1220"/>
      <c r="D51" s="104"/>
      <c r="E51" s="1223" t="s">
        <v>42</v>
      </c>
      <c r="F51" s="1223"/>
      <c r="G51" s="1223"/>
      <c r="H51" s="1224"/>
      <c r="I51" s="333">
        <v>361</v>
      </c>
      <c r="J51" s="334">
        <v>250</v>
      </c>
      <c r="K51" s="334">
        <v>262</v>
      </c>
      <c r="L51" s="334">
        <v>428</v>
      </c>
      <c r="M51" s="335">
        <v>865</v>
      </c>
    </row>
    <row r="52" spans="2:13" ht="27.75" customHeight="1" x14ac:dyDescent="0.2">
      <c r="B52" s="1221"/>
      <c r="C52" s="1222"/>
      <c r="D52" s="104"/>
      <c r="E52" s="1223" t="s">
        <v>43</v>
      </c>
      <c r="F52" s="1223"/>
      <c r="G52" s="1223"/>
      <c r="H52" s="1224"/>
      <c r="I52" s="333">
        <v>8712</v>
      </c>
      <c r="J52" s="334">
        <v>8887</v>
      </c>
      <c r="K52" s="334">
        <v>8962</v>
      </c>
      <c r="L52" s="334">
        <v>9001</v>
      </c>
      <c r="M52" s="335">
        <v>8858</v>
      </c>
    </row>
    <row r="53" spans="2:13" ht="27.75" customHeight="1" thickBot="1" x14ac:dyDescent="0.25">
      <c r="B53" s="1225" t="s">
        <v>19</v>
      </c>
      <c r="C53" s="1226"/>
      <c r="D53" s="108"/>
      <c r="E53" s="1227" t="s">
        <v>44</v>
      </c>
      <c r="F53" s="1227"/>
      <c r="G53" s="1227"/>
      <c r="H53" s="1228"/>
      <c r="I53" s="336">
        <v>3696</v>
      </c>
      <c r="J53" s="337">
        <v>3202</v>
      </c>
      <c r="K53" s="337">
        <v>2662</v>
      </c>
      <c r="L53" s="337">
        <v>2333</v>
      </c>
      <c r="M53" s="338">
        <v>2659</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skekMhPPyr/j1rGIIMeFsG/b3qQfI4+eDtscJfblTo7IWUXt3b+MFQfLF5ZPLqLhyVxbdgjOxjrgr7AGn156w==" saltValue="nW86oTK4i9w8gaiGDOzyH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70"/>
  <sheetViews>
    <sheetView showGridLines="0" topLeftCell="M1" zoomScale="85" zoomScaleNormal="85" zoomScaleSheetLayoutView="100" workbookViewId="0"/>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s="1" customFormat="1"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529</v>
      </c>
      <c r="G54" s="117" t="s">
        <v>530</v>
      </c>
      <c r="H54" s="118" t="s">
        <v>531</v>
      </c>
    </row>
    <row r="55" spans="2:8" ht="52.5" customHeight="1" x14ac:dyDescent="0.2">
      <c r="B55" s="119"/>
      <c r="C55" s="1244" t="s">
        <v>46</v>
      </c>
      <c r="D55" s="1244"/>
      <c r="E55" s="1245"/>
      <c r="F55" s="339">
        <v>814</v>
      </c>
      <c r="G55" s="339">
        <v>724</v>
      </c>
      <c r="H55" s="340">
        <v>597</v>
      </c>
    </row>
    <row r="56" spans="2:8" ht="52.5" customHeight="1" x14ac:dyDescent="0.2">
      <c r="B56" s="120"/>
      <c r="C56" s="1246" t="s">
        <v>47</v>
      </c>
      <c r="D56" s="1246"/>
      <c r="E56" s="1247"/>
      <c r="F56" s="341">
        <v>228</v>
      </c>
      <c r="G56" s="341">
        <v>252</v>
      </c>
      <c r="H56" s="342">
        <v>287</v>
      </c>
    </row>
    <row r="57" spans="2:8" ht="53.25" customHeight="1" x14ac:dyDescent="0.2">
      <c r="B57" s="120"/>
      <c r="C57" s="1248" t="s">
        <v>48</v>
      </c>
      <c r="D57" s="1248"/>
      <c r="E57" s="1249"/>
      <c r="F57" s="343">
        <v>1831</v>
      </c>
      <c r="G57" s="343">
        <v>2125</v>
      </c>
      <c r="H57" s="344">
        <v>1820</v>
      </c>
    </row>
    <row r="58" spans="2:8" ht="45.75" customHeight="1" x14ac:dyDescent="0.2">
      <c r="B58" s="121"/>
      <c r="C58" s="1236" t="s">
        <v>561</v>
      </c>
      <c r="D58" s="1237"/>
      <c r="E58" s="1238"/>
      <c r="F58" s="345">
        <v>587</v>
      </c>
      <c r="G58" s="345">
        <v>879</v>
      </c>
      <c r="H58" s="346">
        <v>622</v>
      </c>
    </row>
    <row r="59" spans="2:8" ht="45.75" customHeight="1" x14ac:dyDescent="0.2">
      <c r="B59" s="121"/>
      <c r="C59" s="1236" t="s">
        <v>565</v>
      </c>
      <c r="D59" s="1237"/>
      <c r="E59" s="1238"/>
      <c r="F59" s="345">
        <v>550</v>
      </c>
      <c r="G59" s="345">
        <v>557</v>
      </c>
      <c r="H59" s="346">
        <v>521</v>
      </c>
    </row>
    <row r="60" spans="2:8" ht="45.75" customHeight="1" x14ac:dyDescent="0.2">
      <c r="B60" s="121"/>
      <c r="C60" s="1236" t="s">
        <v>562</v>
      </c>
      <c r="D60" s="1237"/>
      <c r="E60" s="1238"/>
      <c r="F60" s="345">
        <v>269</v>
      </c>
      <c r="G60" s="345">
        <v>332</v>
      </c>
      <c r="H60" s="346">
        <v>240</v>
      </c>
    </row>
    <row r="61" spans="2:8" ht="45.75" customHeight="1" x14ac:dyDescent="0.2">
      <c r="B61" s="121"/>
      <c r="C61" s="1236" t="s">
        <v>563</v>
      </c>
      <c r="D61" s="1237"/>
      <c r="E61" s="1238"/>
      <c r="F61" s="345">
        <v>137</v>
      </c>
      <c r="G61" s="345">
        <v>128</v>
      </c>
      <c r="H61" s="346">
        <v>119</v>
      </c>
    </row>
    <row r="62" spans="2:8" ht="45.75" customHeight="1" thickBot="1" x14ac:dyDescent="0.25">
      <c r="B62" s="122"/>
      <c r="C62" s="1239" t="s">
        <v>564</v>
      </c>
      <c r="D62" s="1240"/>
      <c r="E62" s="1241"/>
      <c r="F62" s="347">
        <v>73</v>
      </c>
      <c r="G62" s="347">
        <v>51</v>
      </c>
      <c r="H62" s="348">
        <v>109</v>
      </c>
    </row>
    <row r="63" spans="2:8" ht="52.5" customHeight="1" thickBot="1" x14ac:dyDescent="0.25">
      <c r="B63" s="123"/>
      <c r="C63" s="1242" t="s">
        <v>49</v>
      </c>
      <c r="D63" s="1242"/>
      <c r="E63" s="1243"/>
      <c r="F63" s="349">
        <v>2873</v>
      </c>
      <c r="G63" s="349">
        <v>3101</v>
      </c>
      <c r="H63" s="350">
        <v>2704</v>
      </c>
    </row>
    <row r="64" spans="2:8" ht="13" x14ac:dyDescent="0.2"/>
    <row r="65" s="1" customFormat="1" ht="13.5" hidden="1" customHeight="1" x14ac:dyDescent="0.2"/>
    <row r="66" s="1" customFormat="1" ht="13.5" hidden="1" customHeight="1" x14ac:dyDescent="0.2"/>
    <row r="67" s="1" customFormat="1" ht="13.5" hidden="1" customHeight="1" x14ac:dyDescent="0.2"/>
    <row r="68" s="1" customFormat="1" ht="13.5" hidden="1" customHeight="1" x14ac:dyDescent="0.2"/>
    <row r="69" s="1" customFormat="1" ht="13.5" hidden="1" customHeight="1" x14ac:dyDescent="0.2"/>
    <row r="70" s="1" customFormat="1" ht="13.5" hidden="1" customHeight="1" x14ac:dyDescent="0.2"/>
  </sheetData>
  <sheetProtection algorithmName="SHA-512" hashValue="nRQo33kT06x/vq2bYxMxZYwBb0iMJ+mSTtJIqv4hUCsZybaHKQEg8tHKwqSNZct/aSwa4u0N/XkCacwAWO5CpQ==" saltValue="8eN/lRiavLogSdNEVQQRE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DF69E4-750F-451E-ABE0-6DE555DCD1DF}">
  <sheetPr>
    <pageSetUpPr fitToPage="1"/>
  </sheetPr>
  <dimension ref="A1:DE85"/>
  <sheetViews>
    <sheetView showGridLines="0" tabSelected="1" zoomScale="70" zoomScaleNormal="70" zoomScaleSheetLayoutView="55" workbookViewId="0"/>
  </sheetViews>
  <sheetFormatPr defaultColWidth="0" defaultRowHeight="0"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376"/>
      <c r="B1" s="375"/>
      <c r="DD1" s="243"/>
      <c r="DE1" s="243"/>
    </row>
    <row r="2" spans="1:109" ht="25.5" customHeight="1" x14ac:dyDescent="0.2">
      <c r="A2" s="374"/>
      <c r="C2" s="374"/>
      <c r="O2" s="374"/>
      <c r="P2" s="374"/>
      <c r="Q2" s="374"/>
      <c r="R2" s="374"/>
      <c r="S2" s="374"/>
      <c r="T2" s="374"/>
      <c r="U2" s="374"/>
      <c r="V2" s="374"/>
      <c r="W2" s="374"/>
      <c r="X2" s="374"/>
      <c r="Y2" s="374"/>
      <c r="Z2" s="374"/>
      <c r="AA2" s="374"/>
      <c r="AB2" s="374"/>
      <c r="AC2" s="374"/>
      <c r="AD2" s="374"/>
      <c r="AE2" s="374"/>
      <c r="AF2" s="374"/>
      <c r="AG2" s="374"/>
      <c r="AH2" s="374"/>
      <c r="AI2" s="374"/>
      <c r="AU2" s="374"/>
      <c r="BG2" s="374"/>
      <c r="BS2" s="374"/>
      <c r="CE2" s="374"/>
      <c r="CQ2" s="374"/>
      <c r="DD2" s="243"/>
      <c r="DE2" s="243"/>
    </row>
    <row r="3" spans="1:109" ht="25.5" customHeight="1" x14ac:dyDescent="0.2">
      <c r="A3" s="374"/>
      <c r="C3" s="374"/>
      <c r="O3" s="374"/>
      <c r="P3" s="374"/>
      <c r="Q3" s="374"/>
      <c r="R3" s="374"/>
      <c r="S3" s="374"/>
      <c r="T3" s="374"/>
      <c r="U3" s="374"/>
      <c r="V3" s="374"/>
      <c r="W3" s="374"/>
      <c r="X3" s="374"/>
      <c r="Y3" s="374"/>
      <c r="Z3" s="374"/>
      <c r="AA3" s="374"/>
      <c r="AB3" s="374"/>
      <c r="AC3" s="374"/>
      <c r="AD3" s="374"/>
      <c r="AE3" s="374"/>
      <c r="AF3" s="374"/>
      <c r="AG3" s="374"/>
      <c r="AH3" s="374"/>
      <c r="AI3" s="374"/>
      <c r="AU3" s="374"/>
      <c r="BG3" s="374"/>
      <c r="BS3" s="374"/>
      <c r="CE3" s="374"/>
      <c r="CQ3" s="374"/>
      <c r="DD3" s="243"/>
      <c r="DE3" s="243"/>
    </row>
    <row r="4" spans="1:109" s="241" customFormat="1" ht="13" x14ac:dyDescent="0.2">
      <c r="A4" s="374"/>
      <c r="B4" s="374"/>
      <c r="C4" s="374"/>
      <c r="D4" s="374"/>
      <c r="E4" s="374"/>
      <c r="F4" s="374"/>
      <c r="G4" s="374"/>
      <c r="H4" s="374"/>
      <c r="I4" s="374"/>
      <c r="J4" s="374"/>
      <c r="K4" s="374"/>
      <c r="L4" s="374"/>
      <c r="M4" s="374"/>
      <c r="N4" s="374"/>
      <c r="O4" s="374"/>
      <c r="P4" s="374"/>
      <c r="Q4" s="374"/>
      <c r="R4" s="374"/>
      <c r="S4" s="374"/>
      <c r="T4" s="374"/>
      <c r="U4" s="374"/>
      <c r="V4" s="374"/>
      <c r="W4" s="374"/>
      <c r="X4" s="374"/>
      <c r="Y4" s="374"/>
      <c r="Z4" s="374"/>
      <c r="AA4" s="374"/>
      <c r="AB4" s="374"/>
      <c r="AC4" s="374"/>
      <c r="AD4" s="374"/>
      <c r="AE4" s="374"/>
      <c r="AF4" s="374"/>
      <c r="AG4" s="374"/>
      <c r="AH4" s="374"/>
      <c r="AI4" s="374"/>
      <c r="AJ4" s="374"/>
      <c r="AK4" s="374"/>
      <c r="AL4" s="374"/>
      <c r="AM4" s="374"/>
      <c r="AN4" s="374"/>
      <c r="AO4" s="374"/>
      <c r="AP4" s="374"/>
      <c r="AQ4" s="374"/>
      <c r="AR4" s="374"/>
      <c r="AS4" s="374"/>
      <c r="AT4" s="374"/>
      <c r="AU4" s="374"/>
      <c r="AV4" s="374"/>
      <c r="AW4" s="374"/>
      <c r="AX4" s="374"/>
      <c r="AY4" s="374"/>
      <c r="AZ4" s="374"/>
      <c r="BA4" s="374"/>
      <c r="BB4" s="374"/>
      <c r="BC4" s="374"/>
      <c r="BD4" s="374"/>
      <c r="BE4" s="374"/>
      <c r="BF4" s="374"/>
      <c r="BG4" s="374"/>
      <c r="BH4" s="374"/>
      <c r="BI4" s="374"/>
      <c r="BJ4" s="374"/>
      <c r="BK4" s="374"/>
      <c r="BL4" s="374"/>
      <c r="BM4" s="374"/>
      <c r="BN4" s="374"/>
      <c r="BO4" s="374"/>
      <c r="BP4" s="374"/>
      <c r="BQ4" s="374"/>
      <c r="BR4" s="374"/>
      <c r="BS4" s="374"/>
      <c r="BT4" s="374"/>
      <c r="BU4" s="374"/>
      <c r="BV4" s="374"/>
      <c r="BW4" s="374"/>
      <c r="BX4" s="374"/>
      <c r="BY4" s="374"/>
      <c r="BZ4" s="374"/>
      <c r="CA4" s="374"/>
      <c r="CB4" s="374"/>
      <c r="CC4" s="374"/>
      <c r="CD4" s="374"/>
      <c r="CE4" s="374"/>
      <c r="CF4" s="374"/>
      <c r="CG4" s="374"/>
      <c r="CH4" s="374"/>
      <c r="CI4" s="374"/>
      <c r="CJ4" s="374"/>
      <c r="CK4" s="374"/>
      <c r="CL4" s="374"/>
      <c r="CM4" s="374"/>
      <c r="CN4" s="374"/>
      <c r="CO4" s="374"/>
      <c r="CP4" s="374"/>
      <c r="CQ4" s="374"/>
      <c r="CR4" s="374"/>
      <c r="CS4" s="374"/>
      <c r="CT4" s="374"/>
      <c r="CU4" s="374"/>
      <c r="CV4" s="374"/>
      <c r="CW4" s="374"/>
      <c r="CX4" s="374"/>
      <c r="CY4" s="374"/>
      <c r="CZ4" s="374"/>
      <c r="DA4" s="374"/>
      <c r="DB4" s="374"/>
      <c r="DC4" s="374"/>
      <c r="DD4" s="374"/>
      <c r="DE4" s="374"/>
    </row>
    <row r="5" spans="1:109" s="241" customFormat="1" ht="13" x14ac:dyDescent="0.2">
      <c r="A5" s="374"/>
      <c r="B5" s="374"/>
      <c r="C5" s="374"/>
      <c r="D5" s="374"/>
      <c r="E5" s="374"/>
      <c r="F5" s="374"/>
      <c r="G5" s="374"/>
      <c r="H5" s="374"/>
      <c r="I5" s="374"/>
      <c r="J5" s="374"/>
      <c r="K5" s="374"/>
      <c r="L5" s="374"/>
      <c r="M5" s="374"/>
      <c r="N5" s="374"/>
      <c r="O5" s="374"/>
      <c r="P5" s="374"/>
      <c r="Q5" s="374"/>
      <c r="R5" s="374"/>
      <c r="S5" s="374"/>
      <c r="T5" s="374"/>
      <c r="U5" s="374"/>
      <c r="V5" s="374"/>
      <c r="W5" s="374"/>
      <c r="X5" s="374"/>
      <c r="Y5" s="374"/>
      <c r="Z5" s="374"/>
      <c r="AA5" s="374"/>
      <c r="AB5" s="374"/>
      <c r="AC5" s="374"/>
      <c r="AD5" s="374"/>
      <c r="AE5" s="374"/>
      <c r="AF5" s="374"/>
      <c r="AG5" s="374"/>
      <c r="AH5" s="374"/>
      <c r="AI5" s="374"/>
      <c r="AJ5" s="374"/>
      <c r="AK5" s="374"/>
      <c r="AL5" s="374"/>
      <c r="AM5" s="374"/>
      <c r="AN5" s="374"/>
      <c r="AO5" s="374"/>
      <c r="AP5" s="374"/>
      <c r="AQ5" s="374"/>
      <c r="AR5" s="374"/>
      <c r="AS5" s="374"/>
      <c r="AT5" s="374"/>
      <c r="AU5" s="374"/>
      <c r="AV5" s="374"/>
      <c r="AW5" s="374"/>
      <c r="AX5" s="374"/>
      <c r="AY5" s="374"/>
      <c r="AZ5" s="374"/>
      <c r="BA5" s="374"/>
      <c r="BB5" s="374"/>
      <c r="BC5" s="374"/>
      <c r="BD5" s="374"/>
      <c r="BE5" s="374"/>
      <c r="BF5" s="374"/>
      <c r="BG5" s="374"/>
      <c r="BH5" s="374"/>
      <c r="BI5" s="374"/>
      <c r="BJ5" s="374"/>
      <c r="BK5" s="374"/>
      <c r="BL5" s="374"/>
      <c r="BM5" s="374"/>
      <c r="BN5" s="374"/>
      <c r="BO5" s="374"/>
      <c r="BP5" s="374"/>
      <c r="BQ5" s="374"/>
      <c r="BR5" s="374"/>
      <c r="BS5" s="374"/>
      <c r="BT5" s="374"/>
      <c r="BU5" s="374"/>
      <c r="BV5" s="374"/>
      <c r="BW5" s="374"/>
      <c r="BX5" s="374"/>
      <c r="BY5" s="374"/>
      <c r="BZ5" s="374"/>
      <c r="CA5" s="374"/>
      <c r="CB5" s="374"/>
      <c r="CC5" s="374"/>
      <c r="CD5" s="374"/>
      <c r="CE5" s="374"/>
      <c r="CF5" s="374"/>
      <c r="CG5" s="374"/>
      <c r="CH5" s="374"/>
      <c r="CI5" s="374"/>
      <c r="CJ5" s="374"/>
      <c r="CK5" s="374"/>
      <c r="CL5" s="374"/>
      <c r="CM5" s="374"/>
      <c r="CN5" s="374"/>
      <c r="CO5" s="374"/>
      <c r="CP5" s="374"/>
      <c r="CQ5" s="374"/>
      <c r="CR5" s="374"/>
      <c r="CS5" s="374"/>
      <c r="CT5" s="374"/>
      <c r="CU5" s="374"/>
      <c r="CV5" s="374"/>
      <c r="CW5" s="374"/>
      <c r="CX5" s="374"/>
      <c r="CY5" s="374"/>
      <c r="CZ5" s="374"/>
      <c r="DA5" s="374"/>
      <c r="DB5" s="374"/>
      <c r="DC5" s="374"/>
      <c r="DD5" s="374"/>
      <c r="DE5" s="374"/>
    </row>
    <row r="6" spans="1:109" s="241" customFormat="1" ht="13" x14ac:dyDescent="0.2">
      <c r="A6" s="374"/>
      <c r="B6" s="374"/>
      <c r="C6" s="374"/>
      <c r="D6" s="374"/>
      <c r="E6" s="374"/>
      <c r="F6" s="374"/>
      <c r="G6" s="374"/>
      <c r="H6" s="374"/>
      <c r="I6" s="374"/>
      <c r="J6" s="374"/>
      <c r="K6" s="374"/>
      <c r="L6" s="374"/>
      <c r="M6" s="374"/>
      <c r="N6" s="374"/>
      <c r="O6" s="374"/>
      <c r="P6" s="374"/>
      <c r="Q6" s="374"/>
      <c r="R6" s="374"/>
      <c r="S6" s="374"/>
      <c r="T6" s="374"/>
      <c r="U6" s="374"/>
      <c r="V6" s="374"/>
      <c r="W6" s="374"/>
      <c r="X6" s="374"/>
      <c r="Y6" s="374"/>
      <c r="Z6" s="374"/>
      <c r="AA6" s="374"/>
      <c r="AB6" s="374"/>
      <c r="AC6" s="374"/>
      <c r="AD6" s="374"/>
      <c r="AE6" s="374"/>
      <c r="AF6" s="374"/>
      <c r="AG6" s="374"/>
      <c r="AH6" s="374"/>
      <c r="AI6" s="374"/>
      <c r="AJ6" s="374"/>
      <c r="AK6" s="374"/>
      <c r="AL6" s="374"/>
      <c r="AM6" s="374"/>
      <c r="AN6" s="374"/>
      <c r="AO6" s="374"/>
      <c r="AP6" s="374"/>
      <c r="AQ6" s="374"/>
      <c r="AR6" s="374"/>
      <c r="AS6" s="374"/>
      <c r="AT6" s="374"/>
      <c r="AU6" s="374"/>
      <c r="AV6" s="374"/>
      <c r="AW6" s="374"/>
      <c r="AX6" s="374"/>
      <c r="AY6" s="374"/>
      <c r="AZ6" s="374"/>
      <c r="BA6" s="374"/>
      <c r="BB6" s="374"/>
      <c r="BC6" s="374"/>
      <c r="BD6" s="374"/>
      <c r="BE6" s="374"/>
      <c r="BF6" s="374"/>
      <c r="BG6" s="374"/>
      <c r="BH6" s="374"/>
      <c r="BI6" s="374"/>
      <c r="BJ6" s="374"/>
      <c r="BK6" s="374"/>
      <c r="BL6" s="374"/>
      <c r="BM6" s="374"/>
      <c r="BN6" s="374"/>
      <c r="BO6" s="374"/>
      <c r="BP6" s="374"/>
      <c r="BQ6" s="374"/>
      <c r="BR6" s="374"/>
      <c r="BS6" s="374"/>
      <c r="BT6" s="374"/>
      <c r="BU6" s="374"/>
      <c r="BV6" s="374"/>
      <c r="BW6" s="374"/>
      <c r="BX6" s="374"/>
      <c r="BY6" s="374"/>
      <c r="BZ6" s="374"/>
      <c r="CA6" s="374"/>
      <c r="CB6" s="374"/>
      <c r="CC6" s="374"/>
      <c r="CD6" s="374"/>
      <c r="CE6" s="374"/>
      <c r="CF6" s="374"/>
      <c r="CG6" s="374"/>
      <c r="CH6" s="374"/>
      <c r="CI6" s="374"/>
      <c r="CJ6" s="374"/>
      <c r="CK6" s="374"/>
      <c r="CL6" s="374"/>
      <c r="CM6" s="374"/>
      <c r="CN6" s="374"/>
      <c r="CO6" s="374"/>
      <c r="CP6" s="374"/>
      <c r="CQ6" s="374"/>
      <c r="CR6" s="374"/>
      <c r="CS6" s="374"/>
      <c r="CT6" s="374"/>
      <c r="CU6" s="374"/>
      <c r="CV6" s="374"/>
      <c r="CW6" s="374"/>
      <c r="CX6" s="374"/>
      <c r="CY6" s="374"/>
      <c r="CZ6" s="374"/>
      <c r="DA6" s="374"/>
      <c r="DB6" s="374"/>
      <c r="DC6" s="374"/>
      <c r="DD6" s="374"/>
      <c r="DE6" s="374"/>
    </row>
    <row r="7" spans="1:109" s="241" customFormat="1" ht="13" x14ac:dyDescent="0.2">
      <c r="A7" s="374"/>
      <c r="B7" s="374"/>
      <c r="C7" s="374"/>
      <c r="D7" s="374"/>
      <c r="E7" s="374"/>
      <c r="F7" s="374"/>
      <c r="G7" s="374"/>
      <c r="H7" s="374"/>
      <c r="I7" s="374"/>
      <c r="J7" s="374"/>
      <c r="K7" s="374"/>
      <c r="L7" s="374"/>
      <c r="M7" s="374"/>
      <c r="N7" s="374"/>
      <c r="O7" s="374"/>
      <c r="P7" s="374"/>
      <c r="Q7" s="374"/>
      <c r="R7" s="374"/>
      <c r="S7" s="374"/>
      <c r="T7" s="374"/>
      <c r="U7" s="374"/>
      <c r="V7" s="374"/>
      <c r="W7" s="374"/>
      <c r="X7" s="374"/>
      <c r="Y7" s="374"/>
      <c r="Z7" s="374"/>
      <c r="AA7" s="374"/>
      <c r="AB7" s="374"/>
      <c r="AC7" s="374"/>
      <c r="AD7" s="374"/>
      <c r="AE7" s="374"/>
      <c r="AF7" s="374"/>
      <c r="AG7" s="374"/>
      <c r="AH7" s="374"/>
      <c r="AI7" s="374"/>
      <c r="AJ7" s="374"/>
      <c r="AK7" s="374"/>
      <c r="AL7" s="374"/>
      <c r="AM7" s="374"/>
      <c r="AN7" s="374"/>
      <c r="AO7" s="374"/>
      <c r="AP7" s="374"/>
      <c r="AQ7" s="374"/>
      <c r="AR7" s="374"/>
      <c r="AS7" s="374"/>
      <c r="AT7" s="374"/>
      <c r="AU7" s="374"/>
      <c r="AV7" s="374"/>
      <c r="AW7" s="374"/>
      <c r="AX7" s="374"/>
      <c r="AY7" s="374"/>
      <c r="AZ7" s="374"/>
      <c r="BA7" s="374"/>
      <c r="BB7" s="374"/>
      <c r="BC7" s="374"/>
      <c r="BD7" s="374"/>
      <c r="BE7" s="374"/>
      <c r="BF7" s="374"/>
      <c r="BG7" s="374"/>
      <c r="BH7" s="374"/>
      <c r="BI7" s="374"/>
      <c r="BJ7" s="374"/>
      <c r="BK7" s="374"/>
      <c r="BL7" s="374"/>
      <c r="BM7" s="374"/>
      <c r="BN7" s="374"/>
      <c r="BO7" s="374"/>
      <c r="BP7" s="374"/>
      <c r="BQ7" s="374"/>
      <c r="BR7" s="374"/>
      <c r="BS7" s="374"/>
      <c r="BT7" s="374"/>
      <c r="BU7" s="374"/>
      <c r="BV7" s="374"/>
      <c r="BW7" s="374"/>
      <c r="BX7" s="374"/>
      <c r="BY7" s="374"/>
      <c r="BZ7" s="374"/>
      <c r="CA7" s="374"/>
      <c r="CB7" s="374"/>
      <c r="CC7" s="374"/>
      <c r="CD7" s="374"/>
      <c r="CE7" s="374"/>
      <c r="CF7" s="374"/>
      <c r="CG7" s="374"/>
      <c r="CH7" s="374"/>
      <c r="CI7" s="374"/>
      <c r="CJ7" s="374"/>
      <c r="CK7" s="374"/>
      <c r="CL7" s="374"/>
      <c r="CM7" s="374"/>
      <c r="CN7" s="374"/>
      <c r="CO7" s="374"/>
      <c r="CP7" s="374"/>
      <c r="CQ7" s="374"/>
      <c r="CR7" s="374"/>
      <c r="CS7" s="374"/>
      <c r="CT7" s="374"/>
      <c r="CU7" s="374"/>
      <c r="CV7" s="374"/>
      <c r="CW7" s="374"/>
      <c r="CX7" s="374"/>
      <c r="CY7" s="374"/>
      <c r="CZ7" s="374"/>
      <c r="DA7" s="374"/>
      <c r="DB7" s="374"/>
      <c r="DC7" s="374"/>
      <c r="DD7" s="374"/>
      <c r="DE7" s="374"/>
    </row>
    <row r="8" spans="1:109" s="241" customFormat="1" ht="13" x14ac:dyDescent="0.2">
      <c r="A8" s="374"/>
      <c r="B8" s="374"/>
      <c r="C8" s="374"/>
      <c r="D8" s="374"/>
      <c r="E8" s="374"/>
      <c r="F8" s="374"/>
      <c r="G8" s="374"/>
      <c r="H8" s="374"/>
      <c r="I8" s="374"/>
      <c r="J8" s="374"/>
      <c r="K8" s="374"/>
      <c r="L8" s="374"/>
      <c r="M8" s="374"/>
      <c r="N8" s="374"/>
      <c r="O8" s="374"/>
      <c r="P8" s="374"/>
      <c r="Q8" s="374"/>
      <c r="R8" s="374"/>
      <c r="S8" s="374"/>
      <c r="T8" s="374"/>
      <c r="U8" s="374"/>
      <c r="V8" s="374"/>
      <c r="W8" s="374"/>
      <c r="X8" s="374"/>
      <c r="Y8" s="374"/>
      <c r="Z8" s="374"/>
      <c r="AA8" s="374"/>
      <c r="AB8" s="374"/>
      <c r="AC8" s="374"/>
      <c r="AD8" s="374"/>
      <c r="AE8" s="374"/>
      <c r="AF8" s="374"/>
      <c r="AG8" s="374"/>
      <c r="AH8" s="374"/>
      <c r="AI8" s="374"/>
      <c r="AJ8" s="374"/>
      <c r="AK8" s="374"/>
      <c r="AL8" s="374"/>
      <c r="AM8" s="374"/>
      <c r="AN8" s="374"/>
      <c r="AO8" s="374"/>
      <c r="AP8" s="374"/>
      <c r="AQ8" s="374"/>
      <c r="AR8" s="374"/>
      <c r="AS8" s="374"/>
      <c r="AT8" s="374"/>
      <c r="AU8" s="374"/>
      <c r="AV8" s="374"/>
      <c r="AW8" s="374"/>
      <c r="AX8" s="374"/>
      <c r="AY8" s="374"/>
      <c r="AZ8" s="374"/>
      <c r="BA8" s="374"/>
      <c r="BB8" s="374"/>
      <c r="BC8" s="374"/>
      <c r="BD8" s="374"/>
      <c r="BE8" s="374"/>
      <c r="BF8" s="374"/>
      <c r="BG8" s="374"/>
      <c r="BH8" s="374"/>
      <c r="BI8" s="374"/>
      <c r="BJ8" s="374"/>
      <c r="BK8" s="374"/>
      <c r="BL8" s="374"/>
      <c r="BM8" s="374"/>
      <c r="BN8" s="374"/>
      <c r="BO8" s="374"/>
      <c r="BP8" s="374"/>
      <c r="BQ8" s="374"/>
      <c r="BR8" s="374"/>
      <c r="BS8" s="374"/>
      <c r="BT8" s="374"/>
      <c r="BU8" s="374"/>
      <c r="BV8" s="374"/>
      <c r="BW8" s="374"/>
      <c r="BX8" s="374"/>
      <c r="BY8" s="374"/>
      <c r="BZ8" s="374"/>
      <c r="CA8" s="374"/>
      <c r="CB8" s="374"/>
      <c r="CC8" s="374"/>
      <c r="CD8" s="374"/>
      <c r="CE8" s="374"/>
      <c r="CF8" s="374"/>
      <c r="CG8" s="374"/>
      <c r="CH8" s="374"/>
      <c r="CI8" s="374"/>
      <c r="CJ8" s="374"/>
      <c r="CK8" s="374"/>
      <c r="CL8" s="374"/>
      <c r="CM8" s="374"/>
      <c r="CN8" s="374"/>
      <c r="CO8" s="374"/>
      <c r="CP8" s="374"/>
      <c r="CQ8" s="374"/>
      <c r="CR8" s="374"/>
      <c r="CS8" s="374"/>
      <c r="CT8" s="374"/>
      <c r="CU8" s="374"/>
      <c r="CV8" s="374"/>
      <c r="CW8" s="374"/>
      <c r="CX8" s="374"/>
      <c r="CY8" s="374"/>
      <c r="CZ8" s="374"/>
      <c r="DA8" s="374"/>
      <c r="DB8" s="374"/>
      <c r="DC8" s="374"/>
      <c r="DD8" s="374"/>
      <c r="DE8" s="374"/>
    </row>
    <row r="9" spans="1:109" s="241" customFormat="1" ht="13" x14ac:dyDescent="0.2">
      <c r="A9" s="374"/>
      <c r="B9" s="374"/>
      <c r="C9" s="374"/>
      <c r="D9" s="374"/>
      <c r="E9" s="374"/>
      <c r="F9" s="374"/>
      <c r="G9" s="374"/>
      <c r="H9" s="374"/>
      <c r="I9" s="374"/>
      <c r="J9" s="374"/>
      <c r="K9" s="374"/>
      <c r="L9" s="374"/>
      <c r="M9" s="374"/>
      <c r="N9" s="374"/>
      <c r="O9" s="374"/>
      <c r="P9" s="374"/>
      <c r="Q9" s="374"/>
      <c r="R9" s="374"/>
      <c r="S9" s="374"/>
      <c r="T9" s="374"/>
      <c r="U9" s="374"/>
      <c r="V9" s="374"/>
      <c r="W9" s="374"/>
      <c r="X9" s="374"/>
      <c r="Y9" s="374"/>
      <c r="Z9" s="374"/>
      <c r="AA9" s="374"/>
      <c r="AB9" s="374"/>
      <c r="AC9" s="374"/>
      <c r="AD9" s="374"/>
      <c r="AE9" s="374"/>
      <c r="AF9" s="374"/>
      <c r="AG9" s="374"/>
      <c r="AH9" s="374"/>
      <c r="AI9" s="374"/>
      <c r="AJ9" s="374"/>
      <c r="AK9" s="374"/>
      <c r="AL9" s="374"/>
      <c r="AM9" s="374"/>
      <c r="AN9" s="374"/>
      <c r="AO9" s="374"/>
      <c r="AP9" s="374"/>
      <c r="AQ9" s="374"/>
      <c r="AR9" s="374"/>
      <c r="AS9" s="374"/>
      <c r="AT9" s="374"/>
      <c r="AU9" s="374"/>
      <c r="AV9" s="374"/>
      <c r="AW9" s="374"/>
      <c r="AX9" s="374"/>
      <c r="AY9" s="374"/>
      <c r="AZ9" s="374"/>
      <c r="BA9" s="374"/>
      <c r="BB9" s="374"/>
      <c r="BC9" s="374"/>
      <c r="BD9" s="374"/>
      <c r="BE9" s="374"/>
      <c r="BF9" s="374"/>
      <c r="BG9" s="374"/>
      <c r="BH9" s="374"/>
      <c r="BI9" s="374"/>
      <c r="BJ9" s="374"/>
      <c r="BK9" s="374"/>
      <c r="BL9" s="374"/>
      <c r="BM9" s="374"/>
      <c r="BN9" s="374"/>
      <c r="BO9" s="374"/>
      <c r="BP9" s="374"/>
      <c r="BQ9" s="374"/>
      <c r="BR9" s="374"/>
      <c r="BS9" s="374"/>
      <c r="BT9" s="374"/>
      <c r="BU9" s="374"/>
      <c r="BV9" s="374"/>
      <c r="BW9" s="374"/>
      <c r="BX9" s="374"/>
      <c r="BY9" s="374"/>
      <c r="BZ9" s="374"/>
      <c r="CA9" s="374"/>
      <c r="CB9" s="374"/>
      <c r="CC9" s="374"/>
      <c r="CD9" s="374"/>
      <c r="CE9" s="374"/>
      <c r="CF9" s="374"/>
      <c r="CG9" s="374"/>
      <c r="CH9" s="374"/>
      <c r="CI9" s="374"/>
      <c r="CJ9" s="374"/>
      <c r="CK9" s="374"/>
      <c r="CL9" s="374"/>
      <c r="CM9" s="374"/>
      <c r="CN9" s="374"/>
      <c r="CO9" s="374"/>
      <c r="CP9" s="374"/>
      <c r="CQ9" s="374"/>
      <c r="CR9" s="374"/>
      <c r="CS9" s="374"/>
      <c r="CT9" s="374"/>
      <c r="CU9" s="374"/>
      <c r="CV9" s="374"/>
      <c r="CW9" s="374"/>
      <c r="CX9" s="374"/>
      <c r="CY9" s="374"/>
      <c r="CZ9" s="374"/>
      <c r="DA9" s="374"/>
      <c r="DB9" s="374"/>
      <c r="DC9" s="374"/>
      <c r="DD9" s="374"/>
      <c r="DE9" s="374"/>
    </row>
    <row r="10" spans="1:109" s="241" customFormat="1" ht="13" x14ac:dyDescent="0.2">
      <c r="A10" s="374"/>
      <c r="B10" s="374"/>
      <c r="C10" s="374"/>
      <c r="D10" s="374"/>
      <c r="E10" s="374"/>
      <c r="F10" s="374"/>
      <c r="G10" s="374"/>
      <c r="H10" s="374"/>
      <c r="I10" s="374"/>
      <c r="J10" s="374"/>
      <c r="K10" s="374"/>
      <c r="L10" s="374"/>
      <c r="M10" s="374"/>
      <c r="N10" s="374"/>
      <c r="O10" s="374"/>
      <c r="P10" s="374"/>
      <c r="Q10" s="374"/>
      <c r="R10" s="374"/>
      <c r="S10" s="374"/>
      <c r="T10" s="374"/>
      <c r="U10" s="374"/>
      <c r="V10" s="374"/>
      <c r="W10" s="374"/>
      <c r="X10" s="374"/>
      <c r="Y10" s="374"/>
      <c r="Z10" s="374"/>
      <c r="AA10" s="374"/>
      <c r="AB10" s="374"/>
      <c r="AC10" s="374"/>
      <c r="AD10" s="374"/>
      <c r="AE10" s="374"/>
      <c r="AF10" s="374"/>
      <c r="AG10" s="374"/>
      <c r="AH10" s="374"/>
      <c r="AI10" s="374"/>
      <c r="AJ10" s="374"/>
      <c r="AK10" s="374"/>
      <c r="AL10" s="374"/>
      <c r="AM10" s="374"/>
      <c r="AN10" s="374"/>
      <c r="AO10" s="374"/>
      <c r="AP10" s="374"/>
      <c r="AQ10" s="374"/>
      <c r="AR10" s="374"/>
      <c r="AS10" s="374"/>
      <c r="AT10" s="374"/>
      <c r="AU10" s="374"/>
      <c r="AV10" s="374"/>
      <c r="AW10" s="374"/>
      <c r="AX10" s="374"/>
      <c r="AY10" s="374"/>
      <c r="AZ10" s="374"/>
      <c r="BA10" s="374"/>
      <c r="BB10" s="374"/>
      <c r="BC10" s="374"/>
      <c r="BD10" s="374"/>
      <c r="BE10" s="374"/>
      <c r="BF10" s="374"/>
      <c r="BG10" s="374"/>
      <c r="BH10" s="374"/>
      <c r="BI10" s="374"/>
      <c r="BJ10" s="374"/>
      <c r="BK10" s="374"/>
      <c r="BL10" s="374"/>
      <c r="BM10" s="374"/>
      <c r="BN10" s="374"/>
      <c r="BO10" s="374"/>
      <c r="BP10" s="374"/>
      <c r="BQ10" s="374"/>
      <c r="BR10" s="374"/>
      <c r="BS10" s="374"/>
      <c r="BT10" s="374"/>
      <c r="BU10" s="374"/>
      <c r="BV10" s="374"/>
      <c r="BW10" s="374"/>
      <c r="BX10" s="374"/>
      <c r="BY10" s="374"/>
      <c r="BZ10" s="374"/>
      <c r="CA10" s="374"/>
      <c r="CB10" s="374"/>
      <c r="CC10" s="374"/>
      <c r="CD10" s="374"/>
      <c r="CE10" s="374"/>
      <c r="CF10" s="374"/>
      <c r="CG10" s="374"/>
      <c r="CH10" s="374"/>
      <c r="CI10" s="374"/>
      <c r="CJ10" s="374"/>
      <c r="CK10" s="374"/>
      <c r="CL10" s="374"/>
      <c r="CM10" s="374"/>
      <c r="CN10" s="374"/>
      <c r="CO10" s="374"/>
      <c r="CP10" s="374"/>
      <c r="CQ10" s="374"/>
      <c r="CR10" s="374"/>
      <c r="CS10" s="374"/>
      <c r="CT10" s="374"/>
      <c r="CU10" s="374"/>
      <c r="CV10" s="374"/>
      <c r="CW10" s="374"/>
      <c r="CX10" s="374"/>
      <c r="CY10" s="374"/>
      <c r="CZ10" s="374"/>
      <c r="DA10" s="374"/>
      <c r="DB10" s="374"/>
      <c r="DC10" s="374"/>
      <c r="DD10" s="374"/>
      <c r="DE10" s="374"/>
    </row>
    <row r="11" spans="1:109" s="241" customFormat="1" ht="13" x14ac:dyDescent="0.2">
      <c r="A11" s="374"/>
      <c r="B11" s="374"/>
      <c r="C11" s="374"/>
      <c r="D11" s="374"/>
      <c r="E11" s="374"/>
      <c r="F11" s="374"/>
      <c r="G11" s="374"/>
      <c r="H11" s="374"/>
      <c r="I11" s="374"/>
      <c r="J11" s="374"/>
      <c r="K11" s="374"/>
      <c r="L11" s="374"/>
      <c r="M11" s="374"/>
      <c r="N11" s="374"/>
      <c r="O11" s="374"/>
      <c r="P11" s="374"/>
      <c r="Q11" s="374"/>
      <c r="R11" s="374"/>
      <c r="S11" s="374"/>
      <c r="T11" s="374"/>
      <c r="U11" s="374"/>
      <c r="V11" s="374"/>
      <c r="W11" s="374"/>
      <c r="X11" s="374"/>
      <c r="Y11" s="374"/>
      <c r="Z11" s="374"/>
      <c r="AA11" s="374"/>
      <c r="AB11" s="374"/>
      <c r="AC11" s="374"/>
      <c r="AD11" s="374"/>
      <c r="AE11" s="374"/>
      <c r="AF11" s="374"/>
      <c r="AG11" s="374"/>
      <c r="AH11" s="374"/>
      <c r="AI11" s="374"/>
      <c r="AJ11" s="374"/>
      <c r="AK11" s="374"/>
      <c r="AL11" s="374"/>
      <c r="AM11" s="374"/>
      <c r="AN11" s="374"/>
      <c r="AO11" s="374"/>
      <c r="AP11" s="374"/>
      <c r="AQ11" s="374"/>
      <c r="AR11" s="374"/>
      <c r="AS11" s="374"/>
      <c r="AT11" s="374"/>
      <c r="AU11" s="374"/>
      <c r="AV11" s="374"/>
      <c r="AW11" s="374"/>
      <c r="AX11" s="374"/>
      <c r="AY11" s="374"/>
      <c r="AZ11" s="374"/>
      <c r="BA11" s="374"/>
      <c r="BB11" s="374"/>
      <c r="BC11" s="374"/>
      <c r="BD11" s="374"/>
      <c r="BE11" s="374"/>
      <c r="BF11" s="374"/>
      <c r="BG11" s="374"/>
      <c r="BH11" s="374"/>
      <c r="BI11" s="374"/>
      <c r="BJ11" s="374"/>
      <c r="BK11" s="374"/>
      <c r="BL11" s="374"/>
      <c r="BM11" s="374"/>
      <c r="BN11" s="374"/>
      <c r="BO11" s="374"/>
      <c r="BP11" s="374"/>
      <c r="BQ11" s="374"/>
      <c r="BR11" s="374"/>
      <c r="BS11" s="374"/>
      <c r="BT11" s="374"/>
      <c r="BU11" s="374"/>
      <c r="BV11" s="374"/>
      <c r="BW11" s="374"/>
      <c r="BX11" s="374"/>
      <c r="BY11" s="374"/>
      <c r="BZ11" s="374"/>
      <c r="CA11" s="374"/>
      <c r="CB11" s="374"/>
      <c r="CC11" s="374"/>
      <c r="CD11" s="374"/>
      <c r="CE11" s="374"/>
      <c r="CF11" s="374"/>
      <c r="CG11" s="374"/>
      <c r="CH11" s="374"/>
      <c r="CI11" s="374"/>
      <c r="CJ11" s="374"/>
      <c r="CK11" s="374"/>
      <c r="CL11" s="374"/>
      <c r="CM11" s="374"/>
      <c r="CN11" s="374"/>
      <c r="CO11" s="374"/>
      <c r="CP11" s="374"/>
      <c r="CQ11" s="374"/>
      <c r="CR11" s="374"/>
      <c r="CS11" s="374"/>
      <c r="CT11" s="374"/>
      <c r="CU11" s="374"/>
      <c r="CV11" s="374"/>
      <c r="CW11" s="374"/>
      <c r="CX11" s="374"/>
      <c r="CY11" s="374"/>
      <c r="CZ11" s="374"/>
      <c r="DA11" s="374"/>
      <c r="DB11" s="374"/>
      <c r="DC11" s="374"/>
      <c r="DD11" s="374"/>
      <c r="DE11" s="374"/>
    </row>
    <row r="12" spans="1:109" s="241" customFormat="1" ht="13" x14ac:dyDescent="0.2">
      <c r="A12" s="374"/>
      <c r="B12" s="374"/>
      <c r="C12" s="374"/>
      <c r="D12" s="374"/>
      <c r="E12" s="374"/>
      <c r="F12" s="374"/>
      <c r="G12" s="374"/>
      <c r="H12" s="374"/>
      <c r="I12" s="374"/>
      <c r="J12" s="374"/>
      <c r="K12" s="374"/>
      <c r="L12" s="374"/>
      <c r="M12" s="374"/>
      <c r="N12" s="374"/>
      <c r="O12" s="374"/>
      <c r="P12" s="374"/>
      <c r="Q12" s="374"/>
      <c r="R12" s="374"/>
      <c r="S12" s="374"/>
      <c r="T12" s="374"/>
      <c r="U12" s="374"/>
      <c r="V12" s="374"/>
      <c r="W12" s="374"/>
      <c r="X12" s="374"/>
      <c r="Y12" s="374"/>
      <c r="Z12" s="374"/>
      <c r="AA12" s="374"/>
      <c r="AB12" s="374"/>
      <c r="AC12" s="374"/>
      <c r="AD12" s="374"/>
      <c r="AE12" s="374"/>
      <c r="AF12" s="374"/>
      <c r="AG12" s="374"/>
      <c r="AH12" s="374"/>
      <c r="AI12" s="374"/>
      <c r="AJ12" s="374"/>
      <c r="AK12" s="374"/>
      <c r="AL12" s="374"/>
      <c r="AM12" s="374"/>
      <c r="AN12" s="374"/>
      <c r="AO12" s="374"/>
      <c r="AP12" s="374"/>
      <c r="AQ12" s="374"/>
      <c r="AR12" s="374"/>
      <c r="AS12" s="374"/>
      <c r="AT12" s="374"/>
      <c r="AU12" s="374"/>
      <c r="AV12" s="374"/>
      <c r="AW12" s="374"/>
      <c r="AX12" s="374"/>
      <c r="AY12" s="374"/>
      <c r="AZ12" s="374"/>
      <c r="BA12" s="374"/>
      <c r="BB12" s="374"/>
      <c r="BC12" s="374"/>
      <c r="BD12" s="374"/>
      <c r="BE12" s="374"/>
      <c r="BF12" s="374"/>
      <c r="BG12" s="374"/>
      <c r="BH12" s="374"/>
      <c r="BI12" s="374"/>
      <c r="BJ12" s="374"/>
      <c r="BK12" s="374"/>
      <c r="BL12" s="374"/>
      <c r="BM12" s="374"/>
      <c r="BN12" s="374"/>
      <c r="BO12" s="374"/>
      <c r="BP12" s="374"/>
      <c r="BQ12" s="374"/>
      <c r="BR12" s="374"/>
      <c r="BS12" s="374"/>
      <c r="BT12" s="374"/>
      <c r="BU12" s="374"/>
      <c r="BV12" s="374"/>
      <c r="BW12" s="374"/>
      <c r="BX12" s="374"/>
      <c r="BY12" s="374"/>
      <c r="BZ12" s="374"/>
      <c r="CA12" s="374"/>
      <c r="CB12" s="374"/>
      <c r="CC12" s="374"/>
      <c r="CD12" s="374"/>
      <c r="CE12" s="374"/>
      <c r="CF12" s="374"/>
      <c r="CG12" s="374"/>
      <c r="CH12" s="374"/>
      <c r="CI12" s="374"/>
      <c r="CJ12" s="374"/>
      <c r="CK12" s="374"/>
      <c r="CL12" s="374"/>
      <c r="CM12" s="374"/>
      <c r="CN12" s="374"/>
      <c r="CO12" s="374"/>
      <c r="CP12" s="374"/>
      <c r="CQ12" s="374"/>
      <c r="CR12" s="374"/>
      <c r="CS12" s="374"/>
      <c r="CT12" s="374"/>
      <c r="CU12" s="374"/>
      <c r="CV12" s="374"/>
      <c r="CW12" s="374"/>
      <c r="CX12" s="374"/>
      <c r="CY12" s="374"/>
      <c r="CZ12" s="374"/>
      <c r="DA12" s="374"/>
      <c r="DB12" s="374"/>
      <c r="DC12" s="374"/>
      <c r="DD12" s="374"/>
      <c r="DE12" s="374"/>
    </row>
    <row r="13" spans="1:109" s="241" customFormat="1" ht="13" x14ac:dyDescent="0.2">
      <c r="A13" s="374"/>
      <c r="B13" s="374"/>
      <c r="C13" s="374"/>
      <c r="D13" s="374"/>
      <c r="E13" s="374"/>
      <c r="F13" s="374"/>
      <c r="G13" s="374"/>
      <c r="H13" s="374"/>
      <c r="I13" s="374"/>
      <c r="J13" s="374"/>
      <c r="K13" s="374"/>
      <c r="L13" s="374"/>
      <c r="M13" s="374"/>
      <c r="N13" s="374"/>
      <c r="O13" s="374"/>
      <c r="P13" s="374"/>
      <c r="Q13" s="374"/>
      <c r="R13" s="374"/>
      <c r="S13" s="374"/>
      <c r="T13" s="374"/>
      <c r="U13" s="374"/>
      <c r="V13" s="374"/>
      <c r="W13" s="374"/>
      <c r="X13" s="374"/>
      <c r="Y13" s="374"/>
      <c r="Z13" s="374"/>
      <c r="AA13" s="374"/>
      <c r="AB13" s="374"/>
      <c r="AC13" s="374"/>
      <c r="AD13" s="374"/>
      <c r="AE13" s="374"/>
      <c r="AF13" s="374"/>
      <c r="AG13" s="374"/>
      <c r="AH13" s="374"/>
      <c r="AI13" s="374"/>
      <c r="AJ13" s="374"/>
      <c r="AK13" s="374"/>
      <c r="AL13" s="374"/>
      <c r="AM13" s="374"/>
      <c r="AN13" s="374"/>
      <c r="AO13" s="374"/>
      <c r="AP13" s="374"/>
      <c r="AQ13" s="374"/>
      <c r="AR13" s="374"/>
      <c r="AS13" s="374"/>
      <c r="AT13" s="374"/>
      <c r="AU13" s="374"/>
      <c r="AV13" s="374"/>
      <c r="AW13" s="374"/>
      <c r="AX13" s="374"/>
      <c r="AY13" s="374"/>
      <c r="AZ13" s="374"/>
      <c r="BA13" s="374"/>
      <c r="BB13" s="374"/>
      <c r="BC13" s="374"/>
      <c r="BD13" s="374"/>
      <c r="BE13" s="374"/>
      <c r="BF13" s="374"/>
      <c r="BG13" s="374"/>
      <c r="BH13" s="374"/>
      <c r="BI13" s="374"/>
      <c r="BJ13" s="374"/>
      <c r="BK13" s="374"/>
      <c r="BL13" s="374"/>
      <c r="BM13" s="374"/>
      <c r="BN13" s="374"/>
      <c r="BO13" s="374"/>
      <c r="BP13" s="374"/>
      <c r="BQ13" s="374"/>
      <c r="BR13" s="374"/>
      <c r="BS13" s="374"/>
      <c r="BT13" s="374"/>
      <c r="BU13" s="374"/>
      <c r="BV13" s="374"/>
      <c r="BW13" s="374"/>
      <c r="BX13" s="374"/>
      <c r="BY13" s="374"/>
      <c r="BZ13" s="374"/>
      <c r="CA13" s="374"/>
      <c r="CB13" s="374"/>
      <c r="CC13" s="374"/>
      <c r="CD13" s="374"/>
      <c r="CE13" s="374"/>
      <c r="CF13" s="374"/>
      <c r="CG13" s="374"/>
      <c r="CH13" s="374"/>
      <c r="CI13" s="374"/>
      <c r="CJ13" s="374"/>
      <c r="CK13" s="374"/>
      <c r="CL13" s="374"/>
      <c r="CM13" s="374"/>
      <c r="CN13" s="374"/>
      <c r="CO13" s="374"/>
      <c r="CP13" s="374"/>
      <c r="CQ13" s="374"/>
      <c r="CR13" s="374"/>
      <c r="CS13" s="374"/>
      <c r="CT13" s="374"/>
      <c r="CU13" s="374"/>
      <c r="CV13" s="374"/>
      <c r="CW13" s="374"/>
      <c r="CX13" s="374"/>
      <c r="CY13" s="374"/>
      <c r="CZ13" s="374"/>
      <c r="DA13" s="374"/>
      <c r="DB13" s="374"/>
      <c r="DC13" s="374"/>
      <c r="DD13" s="374"/>
      <c r="DE13" s="374"/>
    </row>
    <row r="14" spans="1:109" s="241" customFormat="1" ht="13" x14ac:dyDescent="0.2">
      <c r="A14" s="374"/>
      <c r="B14" s="374"/>
      <c r="C14" s="374"/>
      <c r="D14" s="374"/>
      <c r="E14" s="374"/>
      <c r="F14" s="374"/>
      <c r="G14" s="374"/>
      <c r="H14" s="374"/>
      <c r="I14" s="374"/>
      <c r="J14" s="374"/>
      <c r="K14" s="374"/>
      <c r="L14" s="374"/>
      <c r="M14" s="374"/>
      <c r="N14" s="374"/>
      <c r="O14" s="374"/>
      <c r="P14" s="374"/>
      <c r="Q14" s="374"/>
      <c r="R14" s="374"/>
      <c r="S14" s="374"/>
      <c r="T14" s="374"/>
      <c r="U14" s="374"/>
      <c r="V14" s="374"/>
      <c r="W14" s="374"/>
      <c r="X14" s="374"/>
      <c r="Y14" s="374"/>
      <c r="Z14" s="374"/>
      <c r="AA14" s="374"/>
      <c r="AB14" s="374"/>
      <c r="AC14" s="374"/>
      <c r="AD14" s="374"/>
      <c r="AE14" s="374"/>
      <c r="AF14" s="374"/>
      <c r="AG14" s="374"/>
      <c r="AH14" s="374"/>
      <c r="AI14" s="374"/>
      <c r="AJ14" s="374"/>
      <c r="AK14" s="374"/>
      <c r="AL14" s="374"/>
      <c r="AM14" s="374"/>
      <c r="AN14" s="374"/>
      <c r="AO14" s="374"/>
      <c r="AP14" s="374"/>
      <c r="AQ14" s="374"/>
      <c r="AR14" s="374"/>
      <c r="AS14" s="374"/>
      <c r="AT14" s="374"/>
      <c r="AU14" s="374"/>
      <c r="AV14" s="374"/>
      <c r="AW14" s="374"/>
      <c r="AX14" s="374"/>
      <c r="AY14" s="374"/>
      <c r="AZ14" s="374"/>
      <c r="BA14" s="374"/>
      <c r="BB14" s="374"/>
      <c r="BC14" s="374"/>
      <c r="BD14" s="374"/>
      <c r="BE14" s="374"/>
      <c r="BF14" s="374"/>
      <c r="BG14" s="374"/>
      <c r="BH14" s="374"/>
      <c r="BI14" s="374"/>
      <c r="BJ14" s="374"/>
      <c r="BK14" s="374"/>
      <c r="BL14" s="374"/>
      <c r="BM14" s="374"/>
      <c r="BN14" s="374"/>
      <c r="BO14" s="374"/>
      <c r="BP14" s="374"/>
      <c r="BQ14" s="374"/>
      <c r="BR14" s="374"/>
      <c r="BS14" s="374"/>
      <c r="BT14" s="374"/>
      <c r="BU14" s="374"/>
      <c r="BV14" s="374"/>
      <c r="BW14" s="374"/>
      <c r="BX14" s="374"/>
      <c r="BY14" s="374"/>
      <c r="BZ14" s="374"/>
      <c r="CA14" s="374"/>
      <c r="CB14" s="374"/>
      <c r="CC14" s="374"/>
      <c r="CD14" s="374"/>
      <c r="CE14" s="374"/>
      <c r="CF14" s="374"/>
      <c r="CG14" s="374"/>
      <c r="CH14" s="374"/>
      <c r="CI14" s="374"/>
      <c r="CJ14" s="374"/>
      <c r="CK14" s="374"/>
      <c r="CL14" s="374"/>
      <c r="CM14" s="374"/>
      <c r="CN14" s="374"/>
      <c r="CO14" s="374"/>
      <c r="CP14" s="374"/>
      <c r="CQ14" s="374"/>
      <c r="CR14" s="374"/>
      <c r="CS14" s="374"/>
      <c r="CT14" s="374"/>
      <c r="CU14" s="374"/>
      <c r="CV14" s="374"/>
      <c r="CW14" s="374"/>
      <c r="CX14" s="374"/>
      <c r="CY14" s="374"/>
      <c r="CZ14" s="374"/>
      <c r="DA14" s="374"/>
      <c r="DB14" s="374"/>
      <c r="DC14" s="374"/>
      <c r="DD14" s="374"/>
      <c r="DE14" s="374"/>
    </row>
    <row r="15" spans="1:109" s="241" customFormat="1" ht="13" x14ac:dyDescent="0.2">
      <c r="A15" s="243"/>
      <c r="B15" s="374"/>
      <c r="C15" s="374"/>
      <c r="D15" s="374"/>
      <c r="E15" s="374"/>
      <c r="F15" s="374"/>
      <c r="G15" s="374"/>
      <c r="H15" s="374"/>
      <c r="I15" s="374"/>
      <c r="J15" s="374"/>
      <c r="K15" s="374"/>
      <c r="L15" s="374"/>
      <c r="M15" s="374"/>
      <c r="N15" s="374"/>
      <c r="O15" s="374"/>
      <c r="P15" s="374"/>
      <c r="Q15" s="374"/>
      <c r="R15" s="374"/>
      <c r="S15" s="374"/>
      <c r="T15" s="374"/>
      <c r="U15" s="374"/>
      <c r="V15" s="374"/>
      <c r="W15" s="374"/>
      <c r="X15" s="374"/>
      <c r="Y15" s="374"/>
      <c r="Z15" s="374"/>
      <c r="AA15" s="374"/>
      <c r="AB15" s="374"/>
      <c r="AC15" s="374"/>
      <c r="AD15" s="374"/>
      <c r="AE15" s="374"/>
      <c r="AF15" s="374"/>
      <c r="AG15" s="374"/>
      <c r="AH15" s="374"/>
      <c r="AI15" s="374"/>
      <c r="AJ15" s="374"/>
      <c r="AK15" s="374"/>
      <c r="AL15" s="374"/>
      <c r="AM15" s="374"/>
      <c r="AN15" s="374"/>
      <c r="AO15" s="374"/>
      <c r="AP15" s="374"/>
      <c r="AQ15" s="374"/>
      <c r="AR15" s="374"/>
      <c r="AS15" s="374"/>
      <c r="AT15" s="374"/>
      <c r="AU15" s="374"/>
      <c r="AV15" s="374"/>
      <c r="AW15" s="374"/>
      <c r="AX15" s="374"/>
      <c r="AY15" s="374"/>
      <c r="AZ15" s="374"/>
      <c r="BA15" s="374"/>
      <c r="BB15" s="374"/>
      <c r="BC15" s="374"/>
      <c r="BD15" s="374"/>
      <c r="BE15" s="374"/>
      <c r="BF15" s="374"/>
      <c r="BG15" s="374"/>
      <c r="BH15" s="374"/>
      <c r="BI15" s="374"/>
      <c r="BJ15" s="374"/>
      <c r="BK15" s="374"/>
      <c r="BL15" s="374"/>
      <c r="BM15" s="374"/>
      <c r="BN15" s="374"/>
      <c r="BO15" s="374"/>
      <c r="BP15" s="374"/>
      <c r="BQ15" s="374"/>
      <c r="BR15" s="374"/>
      <c r="BS15" s="374"/>
      <c r="BT15" s="374"/>
      <c r="BU15" s="374"/>
      <c r="BV15" s="374"/>
      <c r="BW15" s="374"/>
      <c r="BX15" s="374"/>
      <c r="BY15" s="374"/>
      <c r="BZ15" s="374"/>
      <c r="CA15" s="374"/>
      <c r="CB15" s="374"/>
      <c r="CC15" s="374"/>
      <c r="CD15" s="374"/>
      <c r="CE15" s="374"/>
      <c r="CF15" s="374"/>
      <c r="CG15" s="374"/>
      <c r="CH15" s="374"/>
      <c r="CI15" s="374"/>
      <c r="CJ15" s="374"/>
      <c r="CK15" s="374"/>
      <c r="CL15" s="374"/>
      <c r="CM15" s="374"/>
      <c r="CN15" s="374"/>
      <c r="CO15" s="374"/>
      <c r="CP15" s="374"/>
      <c r="CQ15" s="374"/>
      <c r="CR15" s="374"/>
      <c r="CS15" s="374"/>
      <c r="CT15" s="374"/>
      <c r="CU15" s="374"/>
      <c r="CV15" s="374"/>
      <c r="CW15" s="374"/>
      <c r="CX15" s="374"/>
      <c r="CY15" s="374"/>
      <c r="CZ15" s="374"/>
      <c r="DA15" s="374"/>
      <c r="DB15" s="374"/>
      <c r="DC15" s="374"/>
      <c r="DD15" s="374"/>
      <c r="DE15" s="374"/>
    </row>
    <row r="16" spans="1:109" s="241" customFormat="1" ht="13" x14ac:dyDescent="0.2">
      <c r="A16" s="243"/>
      <c r="B16" s="374"/>
      <c r="C16" s="374"/>
      <c r="D16" s="374"/>
      <c r="E16" s="374"/>
      <c r="F16" s="374"/>
      <c r="G16" s="374"/>
      <c r="H16" s="374"/>
      <c r="I16" s="374"/>
      <c r="J16" s="374"/>
      <c r="K16" s="374"/>
      <c r="L16" s="374"/>
      <c r="M16" s="374"/>
      <c r="N16" s="374"/>
      <c r="O16" s="374"/>
      <c r="P16" s="374"/>
      <c r="Q16" s="374"/>
      <c r="R16" s="374"/>
      <c r="S16" s="374"/>
      <c r="T16" s="374"/>
      <c r="U16" s="374"/>
      <c r="V16" s="374"/>
      <c r="W16" s="374"/>
      <c r="X16" s="374"/>
      <c r="Y16" s="374"/>
      <c r="Z16" s="374"/>
      <c r="AA16" s="374"/>
      <c r="AB16" s="374"/>
      <c r="AC16" s="374"/>
      <c r="AD16" s="374"/>
      <c r="AE16" s="374"/>
      <c r="AF16" s="374"/>
      <c r="AG16" s="374"/>
      <c r="AH16" s="374"/>
      <c r="AI16" s="374"/>
      <c r="AJ16" s="374"/>
      <c r="AK16" s="374"/>
      <c r="AL16" s="374"/>
      <c r="AM16" s="374"/>
      <c r="AN16" s="374"/>
      <c r="AO16" s="374"/>
      <c r="AP16" s="374"/>
      <c r="AQ16" s="374"/>
      <c r="AR16" s="374"/>
      <c r="AS16" s="374"/>
      <c r="AT16" s="374"/>
      <c r="AU16" s="374"/>
      <c r="AV16" s="374"/>
      <c r="AW16" s="374"/>
      <c r="AX16" s="374"/>
      <c r="AY16" s="374"/>
      <c r="AZ16" s="374"/>
      <c r="BA16" s="374"/>
      <c r="BB16" s="374"/>
      <c r="BC16" s="374"/>
      <c r="BD16" s="374"/>
      <c r="BE16" s="374"/>
      <c r="BF16" s="374"/>
      <c r="BG16" s="374"/>
      <c r="BH16" s="374"/>
      <c r="BI16" s="374"/>
      <c r="BJ16" s="374"/>
      <c r="BK16" s="374"/>
      <c r="BL16" s="374"/>
      <c r="BM16" s="374"/>
      <c r="BN16" s="374"/>
      <c r="BO16" s="374"/>
      <c r="BP16" s="374"/>
      <c r="BQ16" s="374"/>
      <c r="BR16" s="374"/>
      <c r="BS16" s="374"/>
      <c r="BT16" s="374"/>
      <c r="BU16" s="374"/>
      <c r="BV16" s="374"/>
      <c r="BW16" s="374"/>
      <c r="BX16" s="374"/>
      <c r="BY16" s="374"/>
      <c r="BZ16" s="374"/>
      <c r="CA16" s="374"/>
      <c r="CB16" s="374"/>
      <c r="CC16" s="374"/>
      <c r="CD16" s="374"/>
      <c r="CE16" s="374"/>
      <c r="CF16" s="374"/>
      <c r="CG16" s="374"/>
      <c r="CH16" s="374"/>
      <c r="CI16" s="374"/>
      <c r="CJ16" s="374"/>
      <c r="CK16" s="374"/>
      <c r="CL16" s="374"/>
      <c r="CM16" s="374"/>
      <c r="CN16" s="374"/>
      <c r="CO16" s="374"/>
      <c r="CP16" s="374"/>
      <c r="CQ16" s="374"/>
      <c r="CR16" s="374"/>
      <c r="CS16" s="374"/>
      <c r="CT16" s="374"/>
      <c r="CU16" s="374"/>
      <c r="CV16" s="374"/>
      <c r="CW16" s="374"/>
      <c r="CX16" s="374"/>
      <c r="CY16" s="374"/>
      <c r="CZ16" s="374"/>
      <c r="DA16" s="374"/>
      <c r="DB16" s="374"/>
      <c r="DC16" s="374"/>
      <c r="DD16" s="374"/>
      <c r="DE16" s="374"/>
    </row>
    <row r="17" spans="1:109" s="241" customFormat="1" ht="13" x14ac:dyDescent="0.2">
      <c r="A17" s="243"/>
      <c r="B17" s="374"/>
      <c r="C17" s="374"/>
      <c r="D17" s="374"/>
      <c r="E17" s="374"/>
      <c r="F17" s="374"/>
      <c r="G17" s="374"/>
      <c r="H17" s="374"/>
      <c r="I17" s="374"/>
      <c r="J17" s="374"/>
      <c r="K17" s="374"/>
      <c r="L17" s="374"/>
      <c r="M17" s="374"/>
      <c r="N17" s="374"/>
      <c r="O17" s="374"/>
      <c r="P17" s="374"/>
      <c r="Q17" s="374"/>
      <c r="R17" s="374"/>
      <c r="S17" s="374"/>
      <c r="T17" s="374"/>
      <c r="U17" s="374"/>
      <c r="V17" s="374"/>
      <c r="W17" s="374"/>
      <c r="X17" s="374"/>
      <c r="Y17" s="374"/>
      <c r="Z17" s="374"/>
      <c r="AA17" s="374"/>
      <c r="AB17" s="374"/>
      <c r="AC17" s="374"/>
      <c r="AD17" s="374"/>
      <c r="AE17" s="374"/>
      <c r="AF17" s="374"/>
      <c r="AG17" s="374"/>
      <c r="AH17" s="374"/>
      <c r="AI17" s="374"/>
      <c r="AJ17" s="374"/>
      <c r="AK17" s="374"/>
      <c r="AL17" s="374"/>
      <c r="AM17" s="374"/>
      <c r="AN17" s="374"/>
      <c r="AO17" s="374"/>
      <c r="AP17" s="374"/>
      <c r="AQ17" s="374"/>
      <c r="AR17" s="374"/>
      <c r="AS17" s="374"/>
      <c r="AT17" s="374"/>
      <c r="AU17" s="374"/>
      <c r="AV17" s="374"/>
      <c r="AW17" s="374"/>
      <c r="AX17" s="374"/>
      <c r="AY17" s="374"/>
      <c r="AZ17" s="374"/>
      <c r="BA17" s="374"/>
      <c r="BB17" s="374"/>
      <c r="BC17" s="374"/>
      <c r="BD17" s="374"/>
      <c r="BE17" s="374"/>
      <c r="BF17" s="374"/>
      <c r="BG17" s="374"/>
      <c r="BH17" s="374"/>
      <c r="BI17" s="374"/>
      <c r="BJ17" s="374"/>
      <c r="BK17" s="374"/>
      <c r="BL17" s="374"/>
      <c r="BM17" s="374"/>
      <c r="BN17" s="374"/>
      <c r="BO17" s="374"/>
      <c r="BP17" s="374"/>
      <c r="BQ17" s="374"/>
      <c r="BR17" s="374"/>
      <c r="BS17" s="374"/>
      <c r="BT17" s="374"/>
      <c r="BU17" s="374"/>
      <c r="BV17" s="374"/>
      <c r="BW17" s="374"/>
      <c r="BX17" s="374"/>
      <c r="BY17" s="374"/>
      <c r="BZ17" s="374"/>
      <c r="CA17" s="374"/>
      <c r="CB17" s="374"/>
      <c r="CC17" s="374"/>
      <c r="CD17" s="374"/>
      <c r="CE17" s="374"/>
      <c r="CF17" s="374"/>
      <c r="CG17" s="374"/>
      <c r="CH17" s="374"/>
      <c r="CI17" s="374"/>
      <c r="CJ17" s="374"/>
      <c r="CK17" s="374"/>
      <c r="CL17" s="374"/>
      <c r="CM17" s="374"/>
      <c r="CN17" s="374"/>
      <c r="CO17" s="374"/>
      <c r="CP17" s="374"/>
      <c r="CQ17" s="374"/>
      <c r="CR17" s="374"/>
      <c r="CS17" s="374"/>
      <c r="CT17" s="374"/>
      <c r="CU17" s="374"/>
      <c r="CV17" s="374"/>
      <c r="CW17" s="374"/>
      <c r="CX17" s="374"/>
      <c r="CY17" s="374"/>
      <c r="CZ17" s="374"/>
      <c r="DA17" s="374"/>
      <c r="DB17" s="374"/>
      <c r="DC17" s="374"/>
      <c r="DD17" s="374"/>
      <c r="DE17" s="374"/>
    </row>
    <row r="18" spans="1:109" s="241" customFormat="1" ht="13" x14ac:dyDescent="0.2">
      <c r="A18" s="243"/>
      <c r="B18" s="374"/>
      <c r="C18" s="374"/>
      <c r="D18" s="374"/>
      <c r="E18" s="374"/>
      <c r="F18" s="374"/>
      <c r="G18" s="374"/>
      <c r="H18" s="374"/>
      <c r="I18" s="374"/>
      <c r="J18" s="374"/>
      <c r="K18" s="374"/>
      <c r="L18" s="374"/>
      <c r="M18" s="374"/>
      <c r="N18" s="374"/>
      <c r="O18" s="374"/>
      <c r="P18" s="374"/>
      <c r="Q18" s="374"/>
      <c r="R18" s="374"/>
      <c r="S18" s="374"/>
      <c r="T18" s="374"/>
      <c r="U18" s="374"/>
      <c r="V18" s="374"/>
      <c r="W18" s="374"/>
      <c r="X18" s="374"/>
      <c r="Y18" s="374"/>
      <c r="Z18" s="374"/>
      <c r="AA18" s="374"/>
      <c r="AB18" s="374"/>
      <c r="AC18" s="374"/>
      <c r="AD18" s="374"/>
      <c r="AE18" s="374"/>
      <c r="AF18" s="374"/>
      <c r="AG18" s="374"/>
      <c r="AH18" s="374"/>
      <c r="AI18" s="374"/>
      <c r="AJ18" s="374"/>
      <c r="AK18" s="374"/>
      <c r="AL18" s="374"/>
      <c r="AM18" s="374"/>
      <c r="AN18" s="374"/>
      <c r="AO18" s="374"/>
      <c r="AP18" s="374"/>
      <c r="AQ18" s="374"/>
      <c r="AR18" s="374"/>
      <c r="AS18" s="374"/>
      <c r="AT18" s="374"/>
      <c r="AU18" s="374"/>
      <c r="AV18" s="374"/>
      <c r="AW18" s="374"/>
      <c r="AX18" s="374"/>
      <c r="AY18" s="374"/>
      <c r="AZ18" s="374"/>
      <c r="BA18" s="374"/>
      <c r="BB18" s="374"/>
      <c r="BC18" s="374"/>
      <c r="BD18" s="374"/>
      <c r="BE18" s="374"/>
      <c r="BF18" s="374"/>
      <c r="BG18" s="374"/>
      <c r="BH18" s="374"/>
      <c r="BI18" s="374"/>
      <c r="BJ18" s="374"/>
      <c r="BK18" s="374"/>
      <c r="BL18" s="374"/>
      <c r="BM18" s="374"/>
      <c r="BN18" s="374"/>
      <c r="BO18" s="374"/>
      <c r="BP18" s="374"/>
      <c r="BQ18" s="374"/>
      <c r="BR18" s="374"/>
      <c r="BS18" s="374"/>
      <c r="BT18" s="374"/>
      <c r="BU18" s="374"/>
      <c r="BV18" s="374"/>
      <c r="BW18" s="374"/>
      <c r="BX18" s="374"/>
      <c r="BY18" s="374"/>
      <c r="BZ18" s="374"/>
      <c r="CA18" s="374"/>
      <c r="CB18" s="374"/>
      <c r="CC18" s="374"/>
      <c r="CD18" s="374"/>
      <c r="CE18" s="374"/>
      <c r="CF18" s="374"/>
      <c r="CG18" s="374"/>
      <c r="CH18" s="374"/>
      <c r="CI18" s="374"/>
      <c r="CJ18" s="374"/>
      <c r="CK18" s="374"/>
      <c r="CL18" s="374"/>
      <c r="CM18" s="374"/>
      <c r="CN18" s="374"/>
      <c r="CO18" s="374"/>
      <c r="CP18" s="374"/>
      <c r="CQ18" s="374"/>
      <c r="CR18" s="374"/>
      <c r="CS18" s="374"/>
      <c r="CT18" s="374"/>
      <c r="CU18" s="374"/>
      <c r="CV18" s="374"/>
      <c r="CW18" s="374"/>
      <c r="CX18" s="374"/>
      <c r="CY18" s="374"/>
      <c r="CZ18" s="374"/>
      <c r="DA18" s="374"/>
      <c r="DB18" s="374"/>
      <c r="DC18" s="374"/>
      <c r="DD18" s="374"/>
      <c r="DE18" s="374"/>
    </row>
    <row r="19" spans="1:109" ht="13" x14ac:dyDescent="0.2">
      <c r="DD19" s="243"/>
      <c r="DE19" s="243"/>
    </row>
    <row r="20" spans="1:109" ht="13" x14ac:dyDescent="0.2">
      <c r="DD20" s="243"/>
      <c r="DE20" s="243"/>
    </row>
    <row r="21" spans="1:109" ht="17.25" customHeight="1" x14ac:dyDescent="0.2">
      <c r="B21" s="373"/>
      <c r="C21" s="245"/>
      <c r="D21" s="245"/>
      <c r="E21" s="245"/>
      <c r="F21" s="245"/>
      <c r="G21" s="245"/>
      <c r="H21" s="245"/>
      <c r="I21" s="245"/>
      <c r="J21" s="245"/>
      <c r="K21" s="245"/>
      <c r="L21" s="245"/>
      <c r="M21" s="245"/>
      <c r="N21" s="372"/>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72"/>
      <c r="AU21" s="245"/>
      <c r="AV21" s="245"/>
      <c r="AW21" s="245"/>
      <c r="AX21" s="245"/>
      <c r="AY21" s="245"/>
      <c r="AZ21" s="245"/>
      <c r="BA21" s="245"/>
      <c r="BB21" s="245"/>
      <c r="BC21" s="245"/>
      <c r="BD21" s="245"/>
      <c r="BE21" s="245"/>
      <c r="BF21" s="372"/>
      <c r="BG21" s="245"/>
      <c r="BH21" s="245"/>
      <c r="BI21" s="245"/>
      <c r="BJ21" s="245"/>
      <c r="BK21" s="245"/>
      <c r="BL21" s="245"/>
      <c r="BM21" s="245"/>
      <c r="BN21" s="245"/>
      <c r="BO21" s="245"/>
      <c r="BP21" s="245"/>
      <c r="BQ21" s="245"/>
      <c r="BR21" s="372"/>
      <c r="BS21" s="245"/>
      <c r="BT21" s="245"/>
      <c r="BU21" s="245"/>
      <c r="BV21" s="245"/>
      <c r="BW21" s="245"/>
      <c r="BX21" s="245"/>
      <c r="BY21" s="245"/>
      <c r="BZ21" s="245"/>
      <c r="CA21" s="245"/>
      <c r="CB21" s="245"/>
      <c r="CC21" s="245"/>
      <c r="CD21" s="372"/>
      <c r="CE21" s="245"/>
      <c r="CF21" s="245"/>
      <c r="CG21" s="245"/>
      <c r="CH21" s="245"/>
      <c r="CI21" s="245"/>
      <c r="CJ21" s="245"/>
      <c r="CK21" s="245"/>
      <c r="CL21" s="245"/>
      <c r="CM21" s="245"/>
      <c r="CN21" s="245"/>
      <c r="CO21" s="245"/>
      <c r="CP21" s="372"/>
      <c r="CQ21" s="245"/>
      <c r="CR21" s="245"/>
      <c r="CS21" s="245"/>
      <c r="CT21" s="245"/>
      <c r="CU21" s="245"/>
      <c r="CV21" s="245"/>
      <c r="CW21" s="245"/>
      <c r="CX21" s="245"/>
      <c r="CY21" s="245"/>
      <c r="CZ21" s="245"/>
      <c r="DA21" s="245"/>
      <c r="DB21" s="372"/>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364"/>
      <c r="DD40" s="364"/>
      <c r="DE40" s="243"/>
    </row>
    <row r="41" spans="2:109" ht="16.5" x14ac:dyDescent="0.2">
      <c r="B41" s="244" t="s">
        <v>576</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361"/>
      <c r="I42" s="360"/>
      <c r="J42" s="360"/>
      <c r="K42" s="360"/>
      <c r="AM42" s="361"/>
      <c r="AN42" s="361" t="s">
        <v>572</v>
      </c>
      <c r="AP42" s="360"/>
      <c r="AQ42" s="360"/>
      <c r="AR42" s="360"/>
      <c r="AY42" s="361"/>
      <c r="BA42" s="360"/>
      <c r="BB42" s="360"/>
      <c r="BC42" s="360"/>
      <c r="BK42" s="361"/>
      <c r="BM42" s="360"/>
      <c r="BN42" s="360"/>
      <c r="BO42" s="360"/>
      <c r="BW42" s="361"/>
      <c r="BY42" s="360"/>
      <c r="BZ42" s="360"/>
      <c r="CA42" s="360"/>
      <c r="CI42" s="361"/>
      <c r="CK42" s="360"/>
      <c r="CL42" s="360"/>
      <c r="CM42" s="360"/>
      <c r="CU42" s="361"/>
      <c r="CW42" s="360"/>
      <c r="CX42" s="360"/>
      <c r="CY42" s="360"/>
    </row>
    <row r="43" spans="2:109" ht="13.5" customHeight="1" x14ac:dyDescent="0.2">
      <c r="B43" s="247"/>
      <c r="AN43" s="380" t="s">
        <v>575</v>
      </c>
      <c r="AO43" s="381"/>
      <c r="AP43" s="381"/>
      <c r="AQ43" s="381"/>
      <c r="AR43" s="381"/>
      <c r="AS43" s="381"/>
      <c r="AT43" s="381"/>
      <c r="AU43" s="381"/>
      <c r="AV43" s="381"/>
      <c r="AW43" s="381"/>
      <c r="AX43" s="381"/>
      <c r="AY43" s="381"/>
      <c r="AZ43" s="381"/>
      <c r="BA43" s="381"/>
      <c r="BB43" s="381"/>
      <c r="BC43" s="381"/>
      <c r="BD43" s="381"/>
      <c r="BE43" s="381"/>
      <c r="BF43" s="381"/>
      <c r="BG43" s="381"/>
      <c r="BH43" s="381"/>
      <c r="BI43" s="381"/>
      <c r="BJ43" s="381"/>
      <c r="BK43" s="381"/>
      <c r="BL43" s="381"/>
      <c r="BM43" s="381"/>
      <c r="BN43" s="381"/>
      <c r="BO43" s="381"/>
      <c r="BP43" s="381"/>
      <c r="BQ43" s="381"/>
      <c r="BR43" s="381"/>
      <c r="BS43" s="381"/>
      <c r="BT43" s="381"/>
      <c r="BU43" s="381"/>
      <c r="BV43" s="381"/>
      <c r="BW43" s="381"/>
      <c r="BX43" s="381"/>
      <c r="BY43" s="381"/>
      <c r="BZ43" s="381"/>
      <c r="CA43" s="381"/>
      <c r="CB43" s="381"/>
      <c r="CC43" s="381"/>
      <c r="CD43" s="381"/>
      <c r="CE43" s="381"/>
      <c r="CF43" s="381"/>
      <c r="CG43" s="381"/>
      <c r="CH43" s="381"/>
      <c r="CI43" s="381"/>
      <c r="CJ43" s="381"/>
      <c r="CK43" s="381"/>
      <c r="CL43" s="381"/>
      <c r="CM43" s="381"/>
      <c r="CN43" s="381"/>
      <c r="CO43" s="381"/>
      <c r="CP43" s="381"/>
      <c r="CQ43" s="381"/>
      <c r="CR43" s="381"/>
      <c r="CS43" s="381"/>
      <c r="CT43" s="381"/>
      <c r="CU43" s="381"/>
      <c r="CV43" s="381"/>
      <c r="CW43" s="381"/>
      <c r="CX43" s="381"/>
      <c r="CY43" s="381"/>
      <c r="CZ43" s="381"/>
      <c r="DA43" s="381"/>
      <c r="DB43" s="381"/>
      <c r="DC43" s="382"/>
    </row>
    <row r="44" spans="2:109" ht="13" x14ac:dyDescent="0.2">
      <c r="B44" s="247"/>
      <c r="AN44" s="383"/>
      <c r="AO44" s="384"/>
      <c r="AP44" s="384"/>
      <c r="AQ44" s="384"/>
      <c r="AR44" s="384"/>
      <c r="AS44" s="384"/>
      <c r="AT44" s="384"/>
      <c r="AU44" s="384"/>
      <c r="AV44" s="384"/>
      <c r="AW44" s="384"/>
      <c r="AX44" s="384"/>
      <c r="AY44" s="384"/>
      <c r="AZ44" s="384"/>
      <c r="BA44" s="384"/>
      <c r="BB44" s="384"/>
      <c r="BC44" s="384"/>
      <c r="BD44" s="384"/>
      <c r="BE44" s="384"/>
      <c r="BF44" s="384"/>
      <c r="BG44" s="384"/>
      <c r="BH44" s="384"/>
      <c r="BI44" s="384"/>
      <c r="BJ44" s="384"/>
      <c r="BK44" s="384"/>
      <c r="BL44" s="384"/>
      <c r="BM44" s="384"/>
      <c r="BN44" s="384"/>
      <c r="BO44" s="384"/>
      <c r="BP44" s="384"/>
      <c r="BQ44" s="384"/>
      <c r="BR44" s="384"/>
      <c r="BS44" s="384"/>
      <c r="BT44" s="384"/>
      <c r="BU44" s="384"/>
      <c r="BV44" s="384"/>
      <c r="BW44" s="384"/>
      <c r="BX44" s="384"/>
      <c r="BY44" s="384"/>
      <c r="BZ44" s="384"/>
      <c r="CA44" s="384"/>
      <c r="CB44" s="384"/>
      <c r="CC44" s="384"/>
      <c r="CD44" s="384"/>
      <c r="CE44" s="384"/>
      <c r="CF44" s="384"/>
      <c r="CG44" s="384"/>
      <c r="CH44" s="384"/>
      <c r="CI44" s="384"/>
      <c r="CJ44" s="384"/>
      <c r="CK44" s="384"/>
      <c r="CL44" s="384"/>
      <c r="CM44" s="384"/>
      <c r="CN44" s="384"/>
      <c r="CO44" s="384"/>
      <c r="CP44" s="384"/>
      <c r="CQ44" s="384"/>
      <c r="CR44" s="384"/>
      <c r="CS44" s="384"/>
      <c r="CT44" s="384"/>
      <c r="CU44" s="384"/>
      <c r="CV44" s="384"/>
      <c r="CW44" s="384"/>
      <c r="CX44" s="384"/>
      <c r="CY44" s="384"/>
      <c r="CZ44" s="384"/>
      <c r="DA44" s="384"/>
      <c r="DB44" s="384"/>
      <c r="DC44" s="385"/>
    </row>
    <row r="45" spans="2:109" ht="13" x14ac:dyDescent="0.2">
      <c r="B45" s="247"/>
      <c r="AN45" s="383"/>
      <c r="AO45" s="384"/>
      <c r="AP45" s="384"/>
      <c r="AQ45" s="384"/>
      <c r="AR45" s="384"/>
      <c r="AS45" s="384"/>
      <c r="AT45" s="384"/>
      <c r="AU45" s="384"/>
      <c r="AV45" s="384"/>
      <c r="AW45" s="384"/>
      <c r="AX45" s="384"/>
      <c r="AY45" s="384"/>
      <c r="AZ45" s="384"/>
      <c r="BA45" s="384"/>
      <c r="BB45" s="384"/>
      <c r="BC45" s="384"/>
      <c r="BD45" s="384"/>
      <c r="BE45" s="384"/>
      <c r="BF45" s="384"/>
      <c r="BG45" s="384"/>
      <c r="BH45" s="384"/>
      <c r="BI45" s="384"/>
      <c r="BJ45" s="384"/>
      <c r="BK45" s="384"/>
      <c r="BL45" s="384"/>
      <c r="BM45" s="384"/>
      <c r="BN45" s="384"/>
      <c r="BO45" s="384"/>
      <c r="BP45" s="384"/>
      <c r="BQ45" s="384"/>
      <c r="BR45" s="384"/>
      <c r="BS45" s="384"/>
      <c r="BT45" s="384"/>
      <c r="BU45" s="384"/>
      <c r="BV45" s="384"/>
      <c r="BW45" s="384"/>
      <c r="BX45" s="384"/>
      <c r="BY45" s="384"/>
      <c r="BZ45" s="384"/>
      <c r="CA45" s="384"/>
      <c r="CB45" s="384"/>
      <c r="CC45" s="384"/>
      <c r="CD45" s="384"/>
      <c r="CE45" s="384"/>
      <c r="CF45" s="384"/>
      <c r="CG45" s="384"/>
      <c r="CH45" s="384"/>
      <c r="CI45" s="384"/>
      <c r="CJ45" s="384"/>
      <c r="CK45" s="384"/>
      <c r="CL45" s="384"/>
      <c r="CM45" s="384"/>
      <c r="CN45" s="384"/>
      <c r="CO45" s="384"/>
      <c r="CP45" s="384"/>
      <c r="CQ45" s="384"/>
      <c r="CR45" s="384"/>
      <c r="CS45" s="384"/>
      <c r="CT45" s="384"/>
      <c r="CU45" s="384"/>
      <c r="CV45" s="384"/>
      <c r="CW45" s="384"/>
      <c r="CX45" s="384"/>
      <c r="CY45" s="384"/>
      <c r="CZ45" s="384"/>
      <c r="DA45" s="384"/>
      <c r="DB45" s="384"/>
      <c r="DC45" s="385"/>
    </row>
    <row r="46" spans="2:109" ht="13" x14ac:dyDescent="0.2">
      <c r="B46" s="247"/>
      <c r="AN46" s="383"/>
      <c r="AO46" s="384"/>
      <c r="AP46" s="384"/>
      <c r="AQ46" s="384"/>
      <c r="AR46" s="384"/>
      <c r="AS46" s="384"/>
      <c r="AT46" s="384"/>
      <c r="AU46" s="384"/>
      <c r="AV46" s="384"/>
      <c r="AW46" s="384"/>
      <c r="AX46" s="384"/>
      <c r="AY46" s="384"/>
      <c r="AZ46" s="384"/>
      <c r="BA46" s="384"/>
      <c r="BB46" s="384"/>
      <c r="BC46" s="384"/>
      <c r="BD46" s="384"/>
      <c r="BE46" s="384"/>
      <c r="BF46" s="384"/>
      <c r="BG46" s="384"/>
      <c r="BH46" s="384"/>
      <c r="BI46" s="384"/>
      <c r="BJ46" s="384"/>
      <c r="BK46" s="384"/>
      <c r="BL46" s="384"/>
      <c r="BM46" s="384"/>
      <c r="BN46" s="384"/>
      <c r="BO46" s="384"/>
      <c r="BP46" s="384"/>
      <c r="BQ46" s="384"/>
      <c r="BR46" s="384"/>
      <c r="BS46" s="384"/>
      <c r="BT46" s="384"/>
      <c r="BU46" s="384"/>
      <c r="BV46" s="384"/>
      <c r="BW46" s="384"/>
      <c r="BX46" s="384"/>
      <c r="BY46" s="384"/>
      <c r="BZ46" s="384"/>
      <c r="CA46" s="384"/>
      <c r="CB46" s="384"/>
      <c r="CC46" s="384"/>
      <c r="CD46" s="384"/>
      <c r="CE46" s="384"/>
      <c r="CF46" s="384"/>
      <c r="CG46" s="384"/>
      <c r="CH46" s="384"/>
      <c r="CI46" s="384"/>
      <c r="CJ46" s="384"/>
      <c r="CK46" s="384"/>
      <c r="CL46" s="384"/>
      <c r="CM46" s="384"/>
      <c r="CN46" s="384"/>
      <c r="CO46" s="384"/>
      <c r="CP46" s="384"/>
      <c r="CQ46" s="384"/>
      <c r="CR46" s="384"/>
      <c r="CS46" s="384"/>
      <c r="CT46" s="384"/>
      <c r="CU46" s="384"/>
      <c r="CV46" s="384"/>
      <c r="CW46" s="384"/>
      <c r="CX46" s="384"/>
      <c r="CY46" s="384"/>
      <c r="CZ46" s="384"/>
      <c r="DA46" s="384"/>
      <c r="DB46" s="384"/>
      <c r="DC46" s="385"/>
    </row>
    <row r="47" spans="2:109" ht="13" x14ac:dyDescent="0.2">
      <c r="B47" s="247"/>
      <c r="AN47" s="386"/>
      <c r="AO47" s="387"/>
      <c r="AP47" s="387"/>
      <c r="AQ47" s="387"/>
      <c r="AR47" s="387"/>
      <c r="AS47" s="387"/>
      <c r="AT47" s="387"/>
      <c r="AU47" s="387"/>
      <c r="AV47" s="387"/>
      <c r="AW47" s="387"/>
      <c r="AX47" s="387"/>
      <c r="AY47" s="387"/>
      <c r="AZ47" s="387"/>
      <c r="BA47" s="387"/>
      <c r="BB47" s="387"/>
      <c r="BC47" s="387"/>
      <c r="BD47" s="387"/>
      <c r="BE47" s="387"/>
      <c r="BF47" s="387"/>
      <c r="BG47" s="387"/>
      <c r="BH47" s="387"/>
      <c r="BI47" s="387"/>
      <c r="BJ47" s="387"/>
      <c r="BK47" s="387"/>
      <c r="BL47" s="387"/>
      <c r="BM47" s="387"/>
      <c r="BN47" s="387"/>
      <c r="BO47" s="387"/>
      <c r="BP47" s="387"/>
      <c r="BQ47" s="387"/>
      <c r="BR47" s="387"/>
      <c r="BS47" s="387"/>
      <c r="BT47" s="387"/>
      <c r="BU47" s="387"/>
      <c r="BV47" s="387"/>
      <c r="BW47" s="387"/>
      <c r="BX47" s="387"/>
      <c r="BY47" s="387"/>
      <c r="BZ47" s="387"/>
      <c r="CA47" s="387"/>
      <c r="CB47" s="387"/>
      <c r="CC47" s="387"/>
      <c r="CD47" s="387"/>
      <c r="CE47" s="387"/>
      <c r="CF47" s="387"/>
      <c r="CG47" s="387"/>
      <c r="CH47" s="387"/>
      <c r="CI47" s="387"/>
      <c r="CJ47" s="387"/>
      <c r="CK47" s="387"/>
      <c r="CL47" s="387"/>
      <c r="CM47" s="387"/>
      <c r="CN47" s="387"/>
      <c r="CO47" s="387"/>
      <c r="CP47" s="387"/>
      <c r="CQ47" s="387"/>
      <c r="CR47" s="387"/>
      <c r="CS47" s="387"/>
      <c r="CT47" s="387"/>
      <c r="CU47" s="387"/>
      <c r="CV47" s="387"/>
      <c r="CW47" s="387"/>
      <c r="CX47" s="387"/>
      <c r="CY47" s="387"/>
      <c r="CZ47" s="387"/>
      <c r="DA47" s="387"/>
      <c r="DB47" s="387"/>
      <c r="DC47" s="388"/>
    </row>
    <row r="48" spans="2:109" ht="13" x14ac:dyDescent="0.2">
      <c r="B48" s="247"/>
      <c r="H48" s="352"/>
      <c r="I48" s="352"/>
      <c r="J48" s="352"/>
      <c r="AN48" s="352"/>
      <c r="AO48" s="352"/>
      <c r="AP48" s="352"/>
      <c r="AZ48" s="352"/>
      <c r="BA48" s="352"/>
      <c r="BB48" s="352"/>
      <c r="BL48" s="352"/>
      <c r="BM48" s="352"/>
      <c r="BN48" s="352"/>
      <c r="BX48" s="352"/>
      <c r="BY48" s="352"/>
      <c r="BZ48" s="352"/>
      <c r="CJ48" s="352"/>
      <c r="CK48" s="352"/>
      <c r="CL48" s="352"/>
      <c r="CV48" s="352"/>
      <c r="CW48" s="352"/>
      <c r="CX48" s="352"/>
    </row>
    <row r="49" spans="1:109" ht="13" x14ac:dyDescent="0.2">
      <c r="B49" s="247"/>
      <c r="AN49" s="243" t="s">
        <v>570</v>
      </c>
    </row>
    <row r="50" spans="1:109" ht="13" x14ac:dyDescent="0.2">
      <c r="B50" s="247"/>
      <c r="G50" s="389"/>
      <c r="H50" s="389"/>
      <c r="I50" s="389"/>
      <c r="J50" s="389"/>
      <c r="K50" s="354"/>
      <c r="L50" s="354"/>
      <c r="M50" s="353"/>
      <c r="N50" s="353"/>
      <c r="AN50" s="390"/>
      <c r="AO50" s="391"/>
      <c r="AP50" s="391"/>
      <c r="AQ50" s="391"/>
      <c r="AR50" s="391"/>
      <c r="AS50" s="391"/>
      <c r="AT50" s="391"/>
      <c r="AU50" s="391"/>
      <c r="AV50" s="391"/>
      <c r="AW50" s="391"/>
      <c r="AX50" s="391"/>
      <c r="AY50" s="391"/>
      <c r="AZ50" s="391"/>
      <c r="BA50" s="391"/>
      <c r="BB50" s="391"/>
      <c r="BC50" s="391"/>
      <c r="BD50" s="391"/>
      <c r="BE50" s="391"/>
      <c r="BF50" s="391"/>
      <c r="BG50" s="391"/>
      <c r="BH50" s="391"/>
      <c r="BI50" s="391"/>
      <c r="BJ50" s="391"/>
      <c r="BK50" s="391"/>
      <c r="BL50" s="391"/>
      <c r="BM50" s="391"/>
      <c r="BN50" s="391"/>
      <c r="BO50" s="392"/>
      <c r="BP50" s="377" t="s">
        <v>527</v>
      </c>
      <c r="BQ50" s="377"/>
      <c r="BR50" s="377"/>
      <c r="BS50" s="377"/>
      <c r="BT50" s="377"/>
      <c r="BU50" s="377"/>
      <c r="BV50" s="377"/>
      <c r="BW50" s="377"/>
      <c r="BX50" s="377" t="s">
        <v>528</v>
      </c>
      <c r="BY50" s="377"/>
      <c r="BZ50" s="377"/>
      <c r="CA50" s="377"/>
      <c r="CB50" s="377"/>
      <c r="CC50" s="377"/>
      <c r="CD50" s="377"/>
      <c r="CE50" s="377"/>
      <c r="CF50" s="377" t="s">
        <v>529</v>
      </c>
      <c r="CG50" s="377"/>
      <c r="CH50" s="377"/>
      <c r="CI50" s="377"/>
      <c r="CJ50" s="377"/>
      <c r="CK50" s="377"/>
      <c r="CL50" s="377"/>
      <c r="CM50" s="377"/>
      <c r="CN50" s="377" t="s">
        <v>530</v>
      </c>
      <c r="CO50" s="377"/>
      <c r="CP50" s="377"/>
      <c r="CQ50" s="377"/>
      <c r="CR50" s="377"/>
      <c r="CS50" s="377"/>
      <c r="CT50" s="377"/>
      <c r="CU50" s="377"/>
      <c r="CV50" s="377" t="s">
        <v>531</v>
      </c>
      <c r="CW50" s="377"/>
      <c r="CX50" s="377"/>
      <c r="CY50" s="377"/>
      <c r="CZ50" s="377"/>
      <c r="DA50" s="377"/>
      <c r="DB50" s="377"/>
      <c r="DC50" s="377"/>
    </row>
    <row r="51" spans="1:109" ht="13.5" customHeight="1" x14ac:dyDescent="0.2">
      <c r="B51" s="247"/>
      <c r="G51" s="379"/>
      <c r="H51" s="379"/>
      <c r="I51" s="396"/>
      <c r="J51" s="396"/>
      <c r="K51" s="394"/>
      <c r="L51" s="394"/>
      <c r="M51" s="394"/>
      <c r="N51" s="394"/>
      <c r="AM51" s="352"/>
      <c r="AN51" s="393" t="s">
        <v>569</v>
      </c>
      <c r="AO51" s="393"/>
      <c r="AP51" s="393"/>
      <c r="AQ51" s="393"/>
      <c r="AR51" s="393"/>
      <c r="AS51" s="393"/>
      <c r="AT51" s="393"/>
      <c r="AU51" s="393"/>
      <c r="AV51" s="393"/>
      <c r="AW51" s="393"/>
      <c r="AX51" s="393"/>
      <c r="AY51" s="393"/>
      <c r="AZ51" s="393"/>
      <c r="BA51" s="393"/>
      <c r="BB51" s="393" t="s">
        <v>567</v>
      </c>
      <c r="BC51" s="393"/>
      <c r="BD51" s="393"/>
      <c r="BE51" s="393"/>
      <c r="BF51" s="393"/>
      <c r="BG51" s="393"/>
      <c r="BH51" s="393"/>
      <c r="BI51" s="393"/>
      <c r="BJ51" s="393"/>
      <c r="BK51" s="393"/>
      <c r="BL51" s="393"/>
      <c r="BM51" s="393"/>
      <c r="BN51" s="393"/>
      <c r="BO51" s="393"/>
      <c r="BP51" s="378">
        <v>62.8</v>
      </c>
      <c r="BQ51" s="378"/>
      <c r="BR51" s="378"/>
      <c r="BS51" s="378"/>
      <c r="BT51" s="378"/>
      <c r="BU51" s="378"/>
      <c r="BV51" s="378"/>
      <c r="BW51" s="378"/>
      <c r="BX51" s="378">
        <v>51.3</v>
      </c>
      <c r="BY51" s="378"/>
      <c r="BZ51" s="378"/>
      <c r="CA51" s="378"/>
      <c r="CB51" s="378"/>
      <c r="CC51" s="378"/>
      <c r="CD51" s="378"/>
      <c r="CE51" s="378"/>
      <c r="CF51" s="378">
        <v>44.1</v>
      </c>
      <c r="CG51" s="378"/>
      <c r="CH51" s="378"/>
      <c r="CI51" s="378"/>
      <c r="CJ51" s="378"/>
      <c r="CK51" s="378"/>
      <c r="CL51" s="378"/>
      <c r="CM51" s="378"/>
      <c r="CN51" s="378">
        <v>38.6</v>
      </c>
      <c r="CO51" s="378"/>
      <c r="CP51" s="378"/>
      <c r="CQ51" s="378"/>
      <c r="CR51" s="378"/>
      <c r="CS51" s="378"/>
      <c r="CT51" s="378"/>
      <c r="CU51" s="378"/>
      <c r="CV51" s="378">
        <v>43.2</v>
      </c>
      <c r="CW51" s="378"/>
      <c r="CX51" s="378"/>
      <c r="CY51" s="378"/>
      <c r="CZ51" s="378"/>
      <c r="DA51" s="378"/>
      <c r="DB51" s="378"/>
      <c r="DC51" s="378"/>
    </row>
    <row r="52" spans="1:109" ht="13" x14ac:dyDescent="0.2">
      <c r="B52" s="247"/>
      <c r="G52" s="379"/>
      <c r="H52" s="379"/>
      <c r="I52" s="396"/>
      <c r="J52" s="396"/>
      <c r="K52" s="394"/>
      <c r="L52" s="394"/>
      <c r="M52" s="394"/>
      <c r="N52" s="394"/>
      <c r="AM52" s="352"/>
      <c r="AN52" s="393"/>
      <c r="AO52" s="393"/>
      <c r="AP52" s="393"/>
      <c r="AQ52" s="393"/>
      <c r="AR52" s="393"/>
      <c r="AS52" s="393"/>
      <c r="AT52" s="393"/>
      <c r="AU52" s="393"/>
      <c r="AV52" s="393"/>
      <c r="AW52" s="393"/>
      <c r="AX52" s="393"/>
      <c r="AY52" s="393"/>
      <c r="AZ52" s="393"/>
      <c r="BA52" s="393"/>
      <c r="BB52" s="393"/>
      <c r="BC52" s="393"/>
      <c r="BD52" s="393"/>
      <c r="BE52" s="393"/>
      <c r="BF52" s="393"/>
      <c r="BG52" s="393"/>
      <c r="BH52" s="393"/>
      <c r="BI52" s="393"/>
      <c r="BJ52" s="393"/>
      <c r="BK52" s="393"/>
      <c r="BL52" s="393"/>
      <c r="BM52" s="393"/>
      <c r="BN52" s="393"/>
      <c r="BO52" s="393"/>
      <c r="BP52" s="378"/>
      <c r="BQ52" s="378"/>
      <c r="BR52" s="378"/>
      <c r="BS52" s="378"/>
      <c r="BT52" s="378"/>
      <c r="BU52" s="378"/>
      <c r="BV52" s="378"/>
      <c r="BW52" s="378"/>
      <c r="BX52" s="378"/>
      <c r="BY52" s="378"/>
      <c r="BZ52" s="378"/>
      <c r="CA52" s="378"/>
      <c r="CB52" s="378"/>
      <c r="CC52" s="378"/>
      <c r="CD52" s="378"/>
      <c r="CE52" s="378"/>
      <c r="CF52" s="378"/>
      <c r="CG52" s="378"/>
      <c r="CH52" s="378"/>
      <c r="CI52" s="378"/>
      <c r="CJ52" s="378"/>
      <c r="CK52" s="378"/>
      <c r="CL52" s="378"/>
      <c r="CM52" s="378"/>
      <c r="CN52" s="378"/>
      <c r="CO52" s="378"/>
      <c r="CP52" s="378"/>
      <c r="CQ52" s="378"/>
      <c r="CR52" s="378"/>
      <c r="CS52" s="378"/>
      <c r="CT52" s="378"/>
      <c r="CU52" s="378"/>
      <c r="CV52" s="378"/>
      <c r="CW52" s="378"/>
      <c r="CX52" s="378"/>
      <c r="CY52" s="378"/>
      <c r="CZ52" s="378"/>
      <c r="DA52" s="378"/>
      <c r="DB52" s="378"/>
      <c r="DC52" s="378"/>
    </row>
    <row r="53" spans="1:109" ht="13" x14ac:dyDescent="0.2">
      <c r="A53" s="360"/>
      <c r="B53" s="247"/>
      <c r="G53" s="379"/>
      <c r="H53" s="379"/>
      <c r="I53" s="389"/>
      <c r="J53" s="389"/>
      <c r="K53" s="394"/>
      <c r="L53" s="394"/>
      <c r="M53" s="394"/>
      <c r="N53" s="394"/>
      <c r="AM53" s="352"/>
      <c r="AN53" s="393"/>
      <c r="AO53" s="393"/>
      <c r="AP53" s="393"/>
      <c r="AQ53" s="393"/>
      <c r="AR53" s="393"/>
      <c r="AS53" s="393"/>
      <c r="AT53" s="393"/>
      <c r="AU53" s="393"/>
      <c r="AV53" s="393"/>
      <c r="AW53" s="393"/>
      <c r="AX53" s="393"/>
      <c r="AY53" s="393"/>
      <c r="AZ53" s="393"/>
      <c r="BA53" s="393"/>
      <c r="BB53" s="393" t="s">
        <v>574</v>
      </c>
      <c r="BC53" s="393"/>
      <c r="BD53" s="393"/>
      <c r="BE53" s="393"/>
      <c r="BF53" s="393"/>
      <c r="BG53" s="393"/>
      <c r="BH53" s="393"/>
      <c r="BI53" s="393"/>
      <c r="BJ53" s="393"/>
      <c r="BK53" s="393"/>
      <c r="BL53" s="393"/>
      <c r="BM53" s="393"/>
      <c r="BN53" s="393"/>
      <c r="BO53" s="393"/>
      <c r="BP53" s="378">
        <v>57.8</v>
      </c>
      <c r="BQ53" s="378"/>
      <c r="BR53" s="378"/>
      <c r="BS53" s="378"/>
      <c r="BT53" s="378"/>
      <c r="BU53" s="378"/>
      <c r="BV53" s="378"/>
      <c r="BW53" s="378"/>
      <c r="BX53" s="378">
        <v>59.1</v>
      </c>
      <c r="BY53" s="378"/>
      <c r="BZ53" s="378"/>
      <c r="CA53" s="378"/>
      <c r="CB53" s="378"/>
      <c r="CC53" s="378"/>
      <c r="CD53" s="378"/>
      <c r="CE53" s="378"/>
      <c r="CF53" s="378">
        <v>60.6</v>
      </c>
      <c r="CG53" s="378"/>
      <c r="CH53" s="378"/>
      <c r="CI53" s="378"/>
      <c r="CJ53" s="378"/>
      <c r="CK53" s="378"/>
      <c r="CL53" s="378"/>
      <c r="CM53" s="378"/>
      <c r="CN53" s="378">
        <v>62.1</v>
      </c>
      <c r="CO53" s="378"/>
      <c r="CP53" s="378"/>
      <c r="CQ53" s="378"/>
      <c r="CR53" s="378"/>
      <c r="CS53" s="378"/>
      <c r="CT53" s="378"/>
      <c r="CU53" s="378"/>
      <c r="CV53" s="378">
        <v>63</v>
      </c>
      <c r="CW53" s="378"/>
      <c r="CX53" s="378"/>
      <c r="CY53" s="378"/>
      <c r="CZ53" s="378"/>
      <c r="DA53" s="378"/>
      <c r="DB53" s="378"/>
      <c r="DC53" s="378"/>
    </row>
    <row r="54" spans="1:109" ht="13" x14ac:dyDescent="0.2">
      <c r="A54" s="360"/>
      <c r="B54" s="247"/>
      <c r="G54" s="379"/>
      <c r="H54" s="379"/>
      <c r="I54" s="389"/>
      <c r="J54" s="389"/>
      <c r="K54" s="394"/>
      <c r="L54" s="394"/>
      <c r="M54" s="394"/>
      <c r="N54" s="394"/>
      <c r="AM54" s="352"/>
      <c r="AN54" s="393"/>
      <c r="AO54" s="393"/>
      <c r="AP54" s="393"/>
      <c r="AQ54" s="393"/>
      <c r="AR54" s="393"/>
      <c r="AS54" s="393"/>
      <c r="AT54" s="393"/>
      <c r="AU54" s="393"/>
      <c r="AV54" s="393"/>
      <c r="AW54" s="393"/>
      <c r="AX54" s="393"/>
      <c r="AY54" s="393"/>
      <c r="AZ54" s="393"/>
      <c r="BA54" s="393"/>
      <c r="BB54" s="393"/>
      <c r="BC54" s="393"/>
      <c r="BD54" s="393"/>
      <c r="BE54" s="393"/>
      <c r="BF54" s="393"/>
      <c r="BG54" s="393"/>
      <c r="BH54" s="393"/>
      <c r="BI54" s="393"/>
      <c r="BJ54" s="393"/>
      <c r="BK54" s="393"/>
      <c r="BL54" s="393"/>
      <c r="BM54" s="393"/>
      <c r="BN54" s="393"/>
      <c r="BO54" s="393"/>
      <c r="BP54" s="378"/>
      <c r="BQ54" s="378"/>
      <c r="BR54" s="378"/>
      <c r="BS54" s="378"/>
      <c r="BT54" s="378"/>
      <c r="BU54" s="378"/>
      <c r="BV54" s="378"/>
      <c r="BW54" s="378"/>
      <c r="BX54" s="378"/>
      <c r="BY54" s="378"/>
      <c r="BZ54" s="378"/>
      <c r="CA54" s="378"/>
      <c r="CB54" s="378"/>
      <c r="CC54" s="378"/>
      <c r="CD54" s="378"/>
      <c r="CE54" s="378"/>
      <c r="CF54" s="378"/>
      <c r="CG54" s="378"/>
      <c r="CH54" s="378"/>
      <c r="CI54" s="378"/>
      <c r="CJ54" s="378"/>
      <c r="CK54" s="378"/>
      <c r="CL54" s="378"/>
      <c r="CM54" s="378"/>
      <c r="CN54" s="378"/>
      <c r="CO54" s="378"/>
      <c r="CP54" s="378"/>
      <c r="CQ54" s="378"/>
      <c r="CR54" s="378"/>
      <c r="CS54" s="378"/>
      <c r="CT54" s="378"/>
      <c r="CU54" s="378"/>
      <c r="CV54" s="378"/>
      <c r="CW54" s="378"/>
      <c r="CX54" s="378"/>
      <c r="CY54" s="378"/>
      <c r="CZ54" s="378"/>
      <c r="DA54" s="378"/>
      <c r="DB54" s="378"/>
      <c r="DC54" s="378"/>
    </row>
    <row r="55" spans="1:109" ht="13" x14ac:dyDescent="0.2">
      <c r="A55" s="360"/>
      <c r="B55" s="247"/>
      <c r="G55" s="389"/>
      <c r="H55" s="389"/>
      <c r="I55" s="389"/>
      <c r="J55" s="389"/>
      <c r="K55" s="394"/>
      <c r="L55" s="394"/>
      <c r="M55" s="394"/>
      <c r="N55" s="394"/>
      <c r="AN55" s="377" t="s">
        <v>568</v>
      </c>
      <c r="AO55" s="377"/>
      <c r="AP55" s="377"/>
      <c r="AQ55" s="377"/>
      <c r="AR55" s="377"/>
      <c r="AS55" s="377"/>
      <c r="AT55" s="377"/>
      <c r="AU55" s="377"/>
      <c r="AV55" s="377"/>
      <c r="AW55" s="377"/>
      <c r="AX55" s="377"/>
      <c r="AY55" s="377"/>
      <c r="AZ55" s="377"/>
      <c r="BA55" s="377"/>
      <c r="BB55" s="393" t="s">
        <v>567</v>
      </c>
      <c r="BC55" s="393"/>
      <c r="BD55" s="393"/>
      <c r="BE55" s="393"/>
      <c r="BF55" s="393"/>
      <c r="BG55" s="393"/>
      <c r="BH55" s="393"/>
      <c r="BI55" s="393"/>
      <c r="BJ55" s="393"/>
      <c r="BK55" s="393"/>
      <c r="BL55" s="393"/>
      <c r="BM55" s="393"/>
      <c r="BN55" s="393"/>
      <c r="BO55" s="393"/>
      <c r="BP55" s="378">
        <v>41.5</v>
      </c>
      <c r="BQ55" s="378"/>
      <c r="BR55" s="378"/>
      <c r="BS55" s="378"/>
      <c r="BT55" s="378"/>
      <c r="BU55" s="378"/>
      <c r="BV55" s="378"/>
      <c r="BW55" s="378"/>
      <c r="BX55" s="378">
        <v>25.2</v>
      </c>
      <c r="BY55" s="378"/>
      <c r="BZ55" s="378"/>
      <c r="CA55" s="378"/>
      <c r="CB55" s="378"/>
      <c r="CC55" s="378"/>
      <c r="CD55" s="378"/>
      <c r="CE55" s="378"/>
      <c r="CF55" s="378">
        <v>15.7</v>
      </c>
      <c r="CG55" s="378"/>
      <c r="CH55" s="378"/>
      <c r="CI55" s="378"/>
      <c r="CJ55" s="378"/>
      <c r="CK55" s="378"/>
      <c r="CL55" s="378"/>
      <c r="CM55" s="378"/>
      <c r="CN55" s="378">
        <v>10.199999999999999</v>
      </c>
      <c r="CO55" s="378"/>
      <c r="CP55" s="378"/>
      <c r="CQ55" s="378"/>
      <c r="CR55" s="378"/>
      <c r="CS55" s="378"/>
      <c r="CT55" s="378"/>
      <c r="CU55" s="378"/>
      <c r="CV55" s="378">
        <v>10.5</v>
      </c>
      <c r="CW55" s="378"/>
      <c r="CX55" s="378"/>
      <c r="CY55" s="378"/>
      <c r="CZ55" s="378"/>
      <c r="DA55" s="378"/>
      <c r="DB55" s="378"/>
      <c r="DC55" s="378"/>
    </row>
    <row r="56" spans="1:109" ht="13" x14ac:dyDescent="0.2">
      <c r="A56" s="360"/>
      <c r="B56" s="247"/>
      <c r="G56" s="389"/>
      <c r="H56" s="389"/>
      <c r="I56" s="389"/>
      <c r="J56" s="389"/>
      <c r="K56" s="394"/>
      <c r="L56" s="394"/>
      <c r="M56" s="394"/>
      <c r="N56" s="394"/>
      <c r="AN56" s="377"/>
      <c r="AO56" s="377"/>
      <c r="AP56" s="377"/>
      <c r="AQ56" s="377"/>
      <c r="AR56" s="377"/>
      <c r="AS56" s="377"/>
      <c r="AT56" s="377"/>
      <c r="AU56" s="377"/>
      <c r="AV56" s="377"/>
      <c r="AW56" s="377"/>
      <c r="AX56" s="377"/>
      <c r="AY56" s="377"/>
      <c r="AZ56" s="377"/>
      <c r="BA56" s="377"/>
      <c r="BB56" s="393"/>
      <c r="BC56" s="393"/>
      <c r="BD56" s="393"/>
      <c r="BE56" s="393"/>
      <c r="BF56" s="393"/>
      <c r="BG56" s="393"/>
      <c r="BH56" s="393"/>
      <c r="BI56" s="393"/>
      <c r="BJ56" s="393"/>
      <c r="BK56" s="393"/>
      <c r="BL56" s="393"/>
      <c r="BM56" s="393"/>
      <c r="BN56" s="393"/>
      <c r="BO56" s="393"/>
      <c r="BP56" s="378"/>
      <c r="BQ56" s="378"/>
      <c r="BR56" s="378"/>
      <c r="BS56" s="378"/>
      <c r="BT56" s="378"/>
      <c r="BU56" s="378"/>
      <c r="BV56" s="378"/>
      <c r="BW56" s="378"/>
      <c r="BX56" s="378"/>
      <c r="BY56" s="378"/>
      <c r="BZ56" s="378"/>
      <c r="CA56" s="378"/>
      <c r="CB56" s="378"/>
      <c r="CC56" s="378"/>
      <c r="CD56" s="378"/>
      <c r="CE56" s="378"/>
      <c r="CF56" s="378"/>
      <c r="CG56" s="378"/>
      <c r="CH56" s="378"/>
      <c r="CI56" s="378"/>
      <c r="CJ56" s="378"/>
      <c r="CK56" s="378"/>
      <c r="CL56" s="378"/>
      <c r="CM56" s="378"/>
      <c r="CN56" s="378"/>
      <c r="CO56" s="378"/>
      <c r="CP56" s="378"/>
      <c r="CQ56" s="378"/>
      <c r="CR56" s="378"/>
      <c r="CS56" s="378"/>
      <c r="CT56" s="378"/>
      <c r="CU56" s="378"/>
      <c r="CV56" s="378"/>
      <c r="CW56" s="378"/>
      <c r="CX56" s="378"/>
      <c r="CY56" s="378"/>
      <c r="CZ56" s="378"/>
      <c r="DA56" s="378"/>
      <c r="DB56" s="378"/>
      <c r="DC56" s="378"/>
    </row>
    <row r="57" spans="1:109" s="360" customFormat="1" ht="13" x14ac:dyDescent="0.2">
      <c r="B57" s="365"/>
      <c r="G57" s="389"/>
      <c r="H57" s="389"/>
      <c r="I57" s="395"/>
      <c r="J57" s="395"/>
      <c r="K57" s="394"/>
      <c r="L57" s="394"/>
      <c r="M57" s="394"/>
      <c r="N57" s="394"/>
      <c r="AM57" s="243"/>
      <c r="AN57" s="377"/>
      <c r="AO57" s="377"/>
      <c r="AP57" s="377"/>
      <c r="AQ57" s="377"/>
      <c r="AR57" s="377"/>
      <c r="AS57" s="377"/>
      <c r="AT57" s="377"/>
      <c r="AU57" s="377"/>
      <c r="AV57" s="377"/>
      <c r="AW57" s="377"/>
      <c r="AX57" s="377"/>
      <c r="AY57" s="377"/>
      <c r="AZ57" s="377"/>
      <c r="BA57" s="377"/>
      <c r="BB57" s="393" t="s">
        <v>574</v>
      </c>
      <c r="BC57" s="393"/>
      <c r="BD57" s="393"/>
      <c r="BE57" s="393"/>
      <c r="BF57" s="393"/>
      <c r="BG57" s="393"/>
      <c r="BH57" s="393"/>
      <c r="BI57" s="393"/>
      <c r="BJ57" s="393"/>
      <c r="BK57" s="393"/>
      <c r="BL57" s="393"/>
      <c r="BM57" s="393"/>
      <c r="BN57" s="393"/>
      <c r="BO57" s="393"/>
      <c r="BP57" s="378">
        <v>61.7</v>
      </c>
      <c r="BQ57" s="378"/>
      <c r="BR57" s="378"/>
      <c r="BS57" s="378"/>
      <c r="BT57" s="378"/>
      <c r="BU57" s="378"/>
      <c r="BV57" s="378"/>
      <c r="BW57" s="378"/>
      <c r="BX57" s="378">
        <v>62.5</v>
      </c>
      <c r="BY57" s="378"/>
      <c r="BZ57" s="378"/>
      <c r="CA57" s="378"/>
      <c r="CB57" s="378"/>
      <c r="CC57" s="378"/>
      <c r="CD57" s="378"/>
      <c r="CE57" s="378"/>
      <c r="CF57" s="378">
        <v>64.3</v>
      </c>
      <c r="CG57" s="378"/>
      <c r="CH57" s="378"/>
      <c r="CI57" s="378"/>
      <c r="CJ57" s="378"/>
      <c r="CK57" s="378"/>
      <c r="CL57" s="378"/>
      <c r="CM57" s="378"/>
      <c r="CN57" s="378">
        <v>64.7</v>
      </c>
      <c r="CO57" s="378"/>
      <c r="CP57" s="378"/>
      <c r="CQ57" s="378"/>
      <c r="CR57" s="378"/>
      <c r="CS57" s="378"/>
      <c r="CT57" s="378"/>
      <c r="CU57" s="378"/>
      <c r="CV57" s="378">
        <v>65.7</v>
      </c>
      <c r="CW57" s="378"/>
      <c r="CX57" s="378"/>
      <c r="CY57" s="378"/>
      <c r="CZ57" s="378"/>
      <c r="DA57" s="378"/>
      <c r="DB57" s="378"/>
      <c r="DC57" s="378"/>
      <c r="DD57" s="370"/>
      <c r="DE57" s="365"/>
    </row>
    <row r="58" spans="1:109" s="360" customFormat="1" ht="13" x14ac:dyDescent="0.2">
      <c r="A58" s="243"/>
      <c r="B58" s="365"/>
      <c r="G58" s="389"/>
      <c r="H58" s="389"/>
      <c r="I58" s="395"/>
      <c r="J58" s="395"/>
      <c r="K58" s="394"/>
      <c r="L58" s="394"/>
      <c r="M58" s="394"/>
      <c r="N58" s="394"/>
      <c r="AM58" s="243"/>
      <c r="AN58" s="377"/>
      <c r="AO58" s="377"/>
      <c r="AP58" s="377"/>
      <c r="AQ58" s="377"/>
      <c r="AR58" s="377"/>
      <c r="AS58" s="377"/>
      <c r="AT58" s="377"/>
      <c r="AU58" s="377"/>
      <c r="AV58" s="377"/>
      <c r="AW58" s="377"/>
      <c r="AX58" s="377"/>
      <c r="AY58" s="377"/>
      <c r="AZ58" s="377"/>
      <c r="BA58" s="377"/>
      <c r="BB58" s="393"/>
      <c r="BC58" s="393"/>
      <c r="BD58" s="393"/>
      <c r="BE58" s="393"/>
      <c r="BF58" s="393"/>
      <c r="BG58" s="393"/>
      <c r="BH58" s="393"/>
      <c r="BI58" s="393"/>
      <c r="BJ58" s="393"/>
      <c r="BK58" s="393"/>
      <c r="BL58" s="393"/>
      <c r="BM58" s="393"/>
      <c r="BN58" s="393"/>
      <c r="BO58" s="393"/>
      <c r="BP58" s="378"/>
      <c r="BQ58" s="378"/>
      <c r="BR58" s="378"/>
      <c r="BS58" s="378"/>
      <c r="BT58" s="378"/>
      <c r="BU58" s="378"/>
      <c r="BV58" s="378"/>
      <c r="BW58" s="378"/>
      <c r="BX58" s="378"/>
      <c r="BY58" s="378"/>
      <c r="BZ58" s="378"/>
      <c r="CA58" s="378"/>
      <c r="CB58" s="378"/>
      <c r="CC58" s="378"/>
      <c r="CD58" s="378"/>
      <c r="CE58" s="378"/>
      <c r="CF58" s="378"/>
      <c r="CG58" s="378"/>
      <c r="CH58" s="378"/>
      <c r="CI58" s="378"/>
      <c r="CJ58" s="378"/>
      <c r="CK58" s="378"/>
      <c r="CL58" s="378"/>
      <c r="CM58" s="378"/>
      <c r="CN58" s="378"/>
      <c r="CO58" s="378"/>
      <c r="CP58" s="378"/>
      <c r="CQ58" s="378"/>
      <c r="CR58" s="378"/>
      <c r="CS58" s="378"/>
      <c r="CT58" s="378"/>
      <c r="CU58" s="378"/>
      <c r="CV58" s="378"/>
      <c r="CW58" s="378"/>
      <c r="CX58" s="378"/>
      <c r="CY58" s="378"/>
      <c r="CZ58" s="378"/>
      <c r="DA58" s="378"/>
      <c r="DB58" s="378"/>
      <c r="DC58" s="378"/>
      <c r="DD58" s="370"/>
      <c r="DE58" s="365"/>
    </row>
    <row r="59" spans="1:109" s="360" customFormat="1" ht="13" x14ac:dyDescent="0.2">
      <c r="A59" s="243"/>
      <c r="B59" s="365"/>
      <c r="K59" s="371"/>
      <c r="L59" s="371"/>
      <c r="M59" s="371"/>
      <c r="N59" s="371"/>
      <c r="AQ59" s="371"/>
      <c r="AR59" s="371"/>
      <c r="AS59" s="371"/>
      <c r="AT59" s="371"/>
      <c r="BC59" s="371"/>
      <c r="BD59" s="371"/>
      <c r="BE59" s="371"/>
      <c r="BF59" s="371"/>
      <c r="BO59" s="371"/>
      <c r="BP59" s="371"/>
      <c r="BQ59" s="371"/>
      <c r="BR59" s="371"/>
      <c r="CA59" s="371"/>
      <c r="CB59" s="371"/>
      <c r="CC59" s="371"/>
      <c r="CD59" s="371"/>
      <c r="CM59" s="371"/>
      <c r="CN59" s="371"/>
      <c r="CO59" s="371"/>
      <c r="CP59" s="371"/>
      <c r="CY59" s="371"/>
      <c r="CZ59" s="371"/>
      <c r="DA59" s="371"/>
      <c r="DB59" s="371"/>
      <c r="DC59" s="371"/>
      <c r="DD59" s="370"/>
      <c r="DE59" s="365"/>
    </row>
    <row r="60" spans="1:109" s="360" customFormat="1" ht="13" x14ac:dyDescent="0.2">
      <c r="A60" s="243"/>
      <c r="B60" s="365"/>
      <c r="K60" s="371"/>
      <c r="L60" s="371"/>
      <c r="M60" s="371"/>
      <c r="N60" s="371"/>
      <c r="AQ60" s="371"/>
      <c r="AR60" s="371"/>
      <c r="AS60" s="371"/>
      <c r="AT60" s="371"/>
      <c r="BC60" s="371"/>
      <c r="BD60" s="371"/>
      <c r="BE60" s="371"/>
      <c r="BF60" s="371"/>
      <c r="BO60" s="371"/>
      <c r="BP60" s="371"/>
      <c r="BQ60" s="371"/>
      <c r="BR60" s="371"/>
      <c r="CA60" s="371"/>
      <c r="CB60" s="371"/>
      <c r="CC60" s="371"/>
      <c r="CD60" s="371"/>
      <c r="CM60" s="371"/>
      <c r="CN60" s="371"/>
      <c r="CO60" s="371"/>
      <c r="CP60" s="371"/>
      <c r="CY60" s="371"/>
      <c r="CZ60" s="371"/>
      <c r="DA60" s="371"/>
      <c r="DB60" s="371"/>
      <c r="DC60" s="371"/>
      <c r="DD60" s="370"/>
      <c r="DE60" s="365"/>
    </row>
    <row r="61" spans="1:109" s="360" customFormat="1" ht="13" x14ac:dyDescent="0.2">
      <c r="A61" s="243"/>
      <c r="B61" s="369"/>
      <c r="C61" s="368"/>
      <c r="D61" s="368"/>
      <c r="E61" s="368"/>
      <c r="F61" s="368"/>
      <c r="G61" s="368"/>
      <c r="H61" s="368"/>
      <c r="I61" s="368"/>
      <c r="J61" s="368"/>
      <c r="K61" s="368"/>
      <c r="L61" s="368"/>
      <c r="M61" s="367"/>
      <c r="N61" s="367"/>
      <c r="O61" s="368"/>
      <c r="P61" s="368"/>
      <c r="Q61" s="368"/>
      <c r="R61" s="368"/>
      <c r="S61" s="368"/>
      <c r="T61" s="368"/>
      <c r="U61" s="368"/>
      <c r="V61" s="368"/>
      <c r="W61" s="368"/>
      <c r="X61" s="368"/>
      <c r="Y61" s="368"/>
      <c r="Z61" s="368"/>
      <c r="AA61" s="368"/>
      <c r="AB61" s="368"/>
      <c r="AC61" s="368"/>
      <c r="AD61" s="368"/>
      <c r="AE61" s="368"/>
      <c r="AF61" s="368"/>
      <c r="AG61" s="368"/>
      <c r="AH61" s="368"/>
      <c r="AI61" s="368"/>
      <c r="AJ61" s="368"/>
      <c r="AK61" s="368"/>
      <c r="AL61" s="368"/>
      <c r="AM61" s="368"/>
      <c r="AN61" s="368"/>
      <c r="AO61" s="368"/>
      <c r="AP61" s="368"/>
      <c r="AQ61" s="368"/>
      <c r="AR61" s="368"/>
      <c r="AS61" s="367"/>
      <c r="AT61" s="367"/>
      <c r="AU61" s="368"/>
      <c r="AV61" s="368"/>
      <c r="AW61" s="368"/>
      <c r="AX61" s="368"/>
      <c r="AY61" s="368"/>
      <c r="AZ61" s="368"/>
      <c r="BA61" s="368"/>
      <c r="BB61" s="368"/>
      <c r="BC61" s="368"/>
      <c r="BD61" s="368"/>
      <c r="BE61" s="367"/>
      <c r="BF61" s="367"/>
      <c r="BG61" s="368"/>
      <c r="BH61" s="368"/>
      <c r="BI61" s="368"/>
      <c r="BJ61" s="368"/>
      <c r="BK61" s="368"/>
      <c r="BL61" s="368"/>
      <c r="BM61" s="368"/>
      <c r="BN61" s="368"/>
      <c r="BO61" s="368"/>
      <c r="BP61" s="368"/>
      <c r="BQ61" s="367"/>
      <c r="BR61" s="367"/>
      <c r="BS61" s="368"/>
      <c r="BT61" s="368"/>
      <c r="BU61" s="368"/>
      <c r="BV61" s="368"/>
      <c r="BW61" s="368"/>
      <c r="BX61" s="368"/>
      <c r="BY61" s="368"/>
      <c r="BZ61" s="368"/>
      <c r="CA61" s="368"/>
      <c r="CB61" s="368"/>
      <c r="CC61" s="367"/>
      <c r="CD61" s="367"/>
      <c r="CE61" s="368"/>
      <c r="CF61" s="368"/>
      <c r="CG61" s="368"/>
      <c r="CH61" s="368"/>
      <c r="CI61" s="368"/>
      <c r="CJ61" s="368"/>
      <c r="CK61" s="368"/>
      <c r="CL61" s="368"/>
      <c r="CM61" s="368"/>
      <c r="CN61" s="368"/>
      <c r="CO61" s="367"/>
      <c r="CP61" s="367"/>
      <c r="CQ61" s="368"/>
      <c r="CR61" s="368"/>
      <c r="CS61" s="368"/>
      <c r="CT61" s="368"/>
      <c r="CU61" s="368"/>
      <c r="CV61" s="368"/>
      <c r="CW61" s="368"/>
      <c r="CX61" s="368"/>
      <c r="CY61" s="368"/>
      <c r="CZ61" s="368"/>
      <c r="DA61" s="367"/>
      <c r="DB61" s="367"/>
      <c r="DC61" s="367"/>
      <c r="DD61" s="366"/>
      <c r="DE61" s="365"/>
    </row>
    <row r="62" spans="1:109" ht="13" x14ac:dyDescent="0.2">
      <c r="B62" s="364"/>
      <c r="C62" s="364"/>
      <c r="D62" s="364"/>
      <c r="E62" s="364"/>
      <c r="F62" s="364"/>
      <c r="G62" s="364"/>
      <c r="H62" s="364"/>
      <c r="I62" s="364"/>
      <c r="J62" s="364"/>
      <c r="K62" s="364"/>
      <c r="L62" s="364"/>
      <c r="M62" s="364"/>
      <c r="N62" s="364"/>
      <c r="O62" s="364"/>
      <c r="P62" s="364"/>
      <c r="Q62" s="364"/>
      <c r="R62" s="364"/>
      <c r="S62" s="364"/>
      <c r="T62" s="364"/>
      <c r="U62" s="364"/>
      <c r="V62" s="364"/>
      <c r="W62" s="364"/>
      <c r="X62" s="364"/>
      <c r="Y62" s="364"/>
      <c r="Z62" s="364"/>
      <c r="AA62" s="364"/>
      <c r="AB62" s="364"/>
      <c r="AC62" s="364"/>
      <c r="AD62" s="364"/>
      <c r="AE62" s="364"/>
      <c r="AF62" s="364"/>
      <c r="AG62" s="364"/>
      <c r="AH62" s="364"/>
      <c r="AI62" s="364"/>
      <c r="AJ62" s="364"/>
      <c r="AK62" s="364"/>
      <c r="AL62" s="364"/>
      <c r="AM62" s="364"/>
      <c r="AN62" s="364"/>
      <c r="AO62" s="364"/>
      <c r="AP62" s="364"/>
      <c r="AQ62" s="364"/>
      <c r="AR62" s="364"/>
      <c r="AS62" s="364"/>
      <c r="AT62" s="364"/>
      <c r="AU62" s="364"/>
      <c r="AV62" s="364"/>
      <c r="AW62" s="364"/>
      <c r="AX62" s="364"/>
      <c r="AY62" s="364"/>
      <c r="AZ62" s="364"/>
      <c r="BA62" s="364"/>
      <c r="BB62" s="364"/>
      <c r="BC62" s="364"/>
      <c r="BD62" s="364"/>
      <c r="BE62" s="364"/>
      <c r="BF62" s="364"/>
      <c r="BG62" s="364"/>
      <c r="BH62" s="364"/>
      <c r="BI62" s="364"/>
      <c r="BJ62" s="364"/>
      <c r="BK62" s="364"/>
      <c r="BL62" s="364"/>
      <c r="BM62" s="364"/>
      <c r="BN62" s="364"/>
      <c r="BO62" s="364"/>
      <c r="BP62" s="364"/>
      <c r="BQ62" s="364"/>
      <c r="BR62" s="364"/>
      <c r="BS62" s="364"/>
      <c r="BT62" s="364"/>
      <c r="BU62" s="364"/>
      <c r="BV62" s="364"/>
      <c r="BW62" s="364"/>
      <c r="BX62" s="364"/>
      <c r="BY62" s="364"/>
      <c r="BZ62" s="364"/>
      <c r="CA62" s="364"/>
      <c r="CB62" s="364"/>
      <c r="CC62" s="364"/>
      <c r="CD62" s="364"/>
      <c r="CE62" s="364"/>
      <c r="CF62" s="364"/>
      <c r="CG62" s="364"/>
      <c r="CH62" s="364"/>
      <c r="CI62" s="364"/>
      <c r="CJ62" s="364"/>
      <c r="CK62" s="364"/>
      <c r="CL62" s="364"/>
      <c r="CM62" s="364"/>
      <c r="CN62" s="364"/>
      <c r="CO62" s="364"/>
      <c r="CP62" s="364"/>
      <c r="CQ62" s="364"/>
      <c r="CR62" s="364"/>
      <c r="CS62" s="364"/>
      <c r="CT62" s="364"/>
      <c r="CU62" s="364"/>
      <c r="CV62" s="364"/>
      <c r="CW62" s="364"/>
      <c r="CX62" s="364"/>
      <c r="CY62" s="364"/>
      <c r="CZ62" s="364"/>
      <c r="DA62" s="364"/>
      <c r="DB62" s="364"/>
      <c r="DC62" s="364"/>
      <c r="DD62" s="364"/>
      <c r="DE62" s="243"/>
    </row>
    <row r="63" spans="1:109" ht="16.5" x14ac:dyDescent="0.2">
      <c r="B63" s="300" t="s">
        <v>573</v>
      </c>
    </row>
    <row r="64" spans="1:109" ht="13" x14ac:dyDescent="0.2">
      <c r="B64" s="247"/>
      <c r="G64" s="361"/>
      <c r="I64" s="363"/>
      <c r="J64" s="363"/>
      <c r="K64" s="363"/>
      <c r="L64" s="363"/>
      <c r="M64" s="363"/>
      <c r="N64" s="362"/>
      <c r="AM64" s="361"/>
      <c r="AN64" s="361" t="s">
        <v>572</v>
      </c>
      <c r="AP64" s="360"/>
      <c r="AQ64" s="360"/>
      <c r="AR64" s="360"/>
      <c r="AY64" s="361"/>
      <c r="BA64" s="360"/>
      <c r="BB64" s="360"/>
      <c r="BC64" s="360"/>
      <c r="BK64" s="361"/>
      <c r="BM64" s="360"/>
      <c r="BN64" s="360"/>
      <c r="BO64" s="360"/>
      <c r="BW64" s="361"/>
      <c r="BY64" s="360"/>
      <c r="BZ64" s="360"/>
      <c r="CA64" s="360"/>
      <c r="CI64" s="361"/>
      <c r="CK64" s="360"/>
      <c r="CL64" s="360"/>
      <c r="CM64" s="360"/>
      <c r="CU64" s="361"/>
      <c r="CW64" s="360"/>
      <c r="CX64" s="360"/>
      <c r="CY64" s="360"/>
    </row>
    <row r="65" spans="2:107" ht="13" x14ac:dyDescent="0.2">
      <c r="B65" s="247"/>
      <c r="AN65" s="380" t="s">
        <v>571</v>
      </c>
      <c r="AO65" s="381"/>
      <c r="AP65" s="381"/>
      <c r="AQ65" s="381"/>
      <c r="AR65" s="381"/>
      <c r="AS65" s="381"/>
      <c r="AT65" s="381"/>
      <c r="AU65" s="381"/>
      <c r="AV65" s="381"/>
      <c r="AW65" s="381"/>
      <c r="AX65" s="381"/>
      <c r="AY65" s="381"/>
      <c r="AZ65" s="381"/>
      <c r="BA65" s="381"/>
      <c r="BB65" s="381"/>
      <c r="BC65" s="381"/>
      <c r="BD65" s="381"/>
      <c r="BE65" s="381"/>
      <c r="BF65" s="381"/>
      <c r="BG65" s="381"/>
      <c r="BH65" s="381"/>
      <c r="BI65" s="381"/>
      <c r="BJ65" s="381"/>
      <c r="BK65" s="381"/>
      <c r="BL65" s="381"/>
      <c r="BM65" s="381"/>
      <c r="BN65" s="381"/>
      <c r="BO65" s="381"/>
      <c r="BP65" s="381"/>
      <c r="BQ65" s="381"/>
      <c r="BR65" s="381"/>
      <c r="BS65" s="381"/>
      <c r="BT65" s="381"/>
      <c r="BU65" s="381"/>
      <c r="BV65" s="381"/>
      <c r="BW65" s="381"/>
      <c r="BX65" s="381"/>
      <c r="BY65" s="381"/>
      <c r="BZ65" s="381"/>
      <c r="CA65" s="381"/>
      <c r="CB65" s="381"/>
      <c r="CC65" s="381"/>
      <c r="CD65" s="381"/>
      <c r="CE65" s="381"/>
      <c r="CF65" s="381"/>
      <c r="CG65" s="381"/>
      <c r="CH65" s="381"/>
      <c r="CI65" s="381"/>
      <c r="CJ65" s="381"/>
      <c r="CK65" s="381"/>
      <c r="CL65" s="381"/>
      <c r="CM65" s="381"/>
      <c r="CN65" s="381"/>
      <c r="CO65" s="381"/>
      <c r="CP65" s="381"/>
      <c r="CQ65" s="381"/>
      <c r="CR65" s="381"/>
      <c r="CS65" s="381"/>
      <c r="CT65" s="381"/>
      <c r="CU65" s="381"/>
      <c r="CV65" s="381"/>
      <c r="CW65" s="381"/>
      <c r="CX65" s="381"/>
      <c r="CY65" s="381"/>
      <c r="CZ65" s="381"/>
      <c r="DA65" s="381"/>
      <c r="DB65" s="381"/>
      <c r="DC65" s="382"/>
    </row>
    <row r="66" spans="2:107" ht="13" x14ac:dyDescent="0.2">
      <c r="B66" s="247"/>
      <c r="AN66" s="383"/>
      <c r="AO66" s="384"/>
      <c r="AP66" s="384"/>
      <c r="AQ66" s="384"/>
      <c r="AR66" s="384"/>
      <c r="AS66" s="384"/>
      <c r="AT66" s="384"/>
      <c r="AU66" s="384"/>
      <c r="AV66" s="384"/>
      <c r="AW66" s="384"/>
      <c r="AX66" s="384"/>
      <c r="AY66" s="384"/>
      <c r="AZ66" s="384"/>
      <c r="BA66" s="384"/>
      <c r="BB66" s="384"/>
      <c r="BC66" s="384"/>
      <c r="BD66" s="384"/>
      <c r="BE66" s="384"/>
      <c r="BF66" s="384"/>
      <c r="BG66" s="384"/>
      <c r="BH66" s="384"/>
      <c r="BI66" s="384"/>
      <c r="BJ66" s="384"/>
      <c r="BK66" s="384"/>
      <c r="BL66" s="384"/>
      <c r="BM66" s="384"/>
      <c r="BN66" s="384"/>
      <c r="BO66" s="384"/>
      <c r="BP66" s="384"/>
      <c r="BQ66" s="384"/>
      <c r="BR66" s="384"/>
      <c r="BS66" s="384"/>
      <c r="BT66" s="384"/>
      <c r="BU66" s="384"/>
      <c r="BV66" s="384"/>
      <c r="BW66" s="384"/>
      <c r="BX66" s="384"/>
      <c r="BY66" s="384"/>
      <c r="BZ66" s="384"/>
      <c r="CA66" s="384"/>
      <c r="CB66" s="384"/>
      <c r="CC66" s="384"/>
      <c r="CD66" s="384"/>
      <c r="CE66" s="384"/>
      <c r="CF66" s="384"/>
      <c r="CG66" s="384"/>
      <c r="CH66" s="384"/>
      <c r="CI66" s="384"/>
      <c r="CJ66" s="384"/>
      <c r="CK66" s="384"/>
      <c r="CL66" s="384"/>
      <c r="CM66" s="384"/>
      <c r="CN66" s="384"/>
      <c r="CO66" s="384"/>
      <c r="CP66" s="384"/>
      <c r="CQ66" s="384"/>
      <c r="CR66" s="384"/>
      <c r="CS66" s="384"/>
      <c r="CT66" s="384"/>
      <c r="CU66" s="384"/>
      <c r="CV66" s="384"/>
      <c r="CW66" s="384"/>
      <c r="CX66" s="384"/>
      <c r="CY66" s="384"/>
      <c r="CZ66" s="384"/>
      <c r="DA66" s="384"/>
      <c r="DB66" s="384"/>
      <c r="DC66" s="385"/>
    </row>
    <row r="67" spans="2:107" ht="13" x14ac:dyDescent="0.2">
      <c r="B67" s="247"/>
      <c r="AN67" s="383"/>
      <c r="AO67" s="384"/>
      <c r="AP67" s="384"/>
      <c r="AQ67" s="384"/>
      <c r="AR67" s="384"/>
      <c r="AS67" s="384"/>
      <c r="AT67" s="384"/>
      <c r="AU67" s="384"/>
      <c r="AV67" s="384"/>
      <c r="AW67" s="384"/>
      <c r="AX67" s="384"/>
      <c r="AY67" s="384"/>
      <c r="AZ67" s="384"/>
      <c r="BA67" s="384"/>
      <c r="BB67" s="384"/>
      <c r="BC67" s="384"/>
      <c r="BD67" s="384"/>
      <c r="BE67" s="384"/>
      <c r="BF67" s="384"/>
      <c r="BG67" s="384"/>
      <c r="BH67" s="384"/>
      <c r="BI67" s="384"/>
      <c r="BJ67" s="384"/>
      <c r="BK67" s="384"/>
      <c r="BL67" s="384"/>
      <c r="BM67" s="384"/>
      <c r="BN67" s="384"/>
      <c r="BO67" s="384"/>
      <c r="BP67" s="384"/>
      <c r="BQ67" s="384"/>
      <c r="BR67" s="384"/>
      <c r="BS67" s="384"/>
      <c r="BT67" s="384"/>
      <c r="BU67" s="384"/>
      <c r="BV67" s="384"/>
      <c r="BW67" s="384"/>
      <c r="BX67" s="384"/>
      <c r="BY67" s="384"/>
      <c r="BZ67" s="384"/>
      <c r="CA67" s="384"/>
      <c r="CB67" s="384"/>
      <c r="CC67" s="384"/>
      <c r="CD67" s="384"/>
      <c r="CE67" s="384"/>
      <c r="CF67" s="384"/>
      <c r="CG67" s="384"/>
      <c r="CH67" s="384"/>
      <c r="CI67" s="384"/>
      <c r="CJ67" s="384"/>
      <c r="CK67" s="384"/>
      <c r="CL67" s="384"/>
      <c r="CM67" s="384"/>
      <c r="CN67" s="384"/>
      <c r="CO67" s="384"/>
      <c r="CP67" s="384"/>
      <c r="CQ67" s="384"/>
      <c r="CR67" s="384"/>
      <c r="CS67" s="384"/>
      <c r="CT67" s="384"/>
      <c r="CU67" s="384"/>
      <c r="CV67" s="384"/>
      <c r="CW67" s="384"/>
      <c r="CX67" s="384"/>
      <c r="CY67" s="384"/>
      <c r="CZ67" s="384"/>
      <c r="DA67" s="384"/>
      <c r="DB67" s="384"/>
      <c r="DC67" s="385"/>
    </row>
    <row r="68" spans="2:107" ht="13" x14ac:dyDescent="0.2">
      <c r="B68" s="247"/>
      <c r="AN68" s="383"/>
      <c r="AO68" s="384"/>
      <c r="AP68" s="384"/>
      <c r="AQ68" s="384"/>
      <c r="AR68" s="384"/>
      <c r="AS68" s="384"/>
      <c r="AT68" s="384"/>
      <c r="AU68" s="384"/>
      <c r="AV68" s="384"/>
      <c r="AW68" s="384"/>
      <c r="AX68" s="384"/>
      <c r="AY68" s="384"/>
      <c r="AZ68" s="384"/>
      <c r="BA68" s="384"/>
      <c r="BB68" s="384"/>
      <c r="BC68" s="384"/>
      <c r="BD68" s="384"/>
      <c r="BE68" s="384"/>
      <c r="BF68" s="384"/>
      <c r="BG68" s="384"/>
      <c r="BH68" s="384"/>
      <c r="BI68" s="384"/>
      <c r="BJ68" s="384"/>
      <c r="BK68" s="384"/>
      <c r="BL68" s="384"/>
      <c r="BM68" s="384"/>
      <c r="BN68" s="384"/>
      <c r="BO68" s="384"/>
      <c r="BP68" s="384"/>
      <c r="BQ68" s="384"/>
      <c r="BR68" s="384"/>
      <c r="BS68" s="384"/>
      <c r="BT68" s="384"/>
      <c r="BU68" s="384"/>
      <c r="BV68" s="384"/>
      <c r="BW68" s="384"/>
      <c r="BX68" s="384"/>
      <c r="BY68" s="384"/>
      <c r="BZ68" s="384"/>
      <c r="CA68" s="384"/>
      <c r="CB68" s="384"/>
      <c r="CC68" s="384"/>
      <c r="CD68" s="384"/>
      <c r="CE68" s="384"/>
      <c r="CF68" s="384"/>
      <c r="CG68" s="384"/>
      <c r="CH68" s="384"/>
      <c r="CI68" s="384"/>
      <c r="CJ68" s="384"/>
      <c r="CK68" s="384"/>
      <c r="CL68" s="384"/>
      <c r="CM68" s="384"/>
      <c r="CN68" s="384"/>
      <c r="CO68" s="384"/>
      <c r="CP68" s="384"/>
      <c r="CQ68" s="384"/>
      <c r="CR68" s="384"/>
      <c r="CS68" s="384"/>
      <c r="CT68" s="384"/>
      <c r="CU68" s="384"/>
      <c r="CV68" s="384"/>
      <c r="CW68" s="384"/>
      <c r="CX68" s="384"/>
      <c r="CY68" s="384"/>
      <c r="CZ68" s="384"/>
      <c r="DA68" s="384"/>
      <c r="DB68" s="384"/>
      <c r="DC68" s="385"/>
    </row>
    <row r="69" spans="2:107" ht="13" x14ac:dyDescent="0.2">
      <c r="B69" s="247"/>
      <c r="AN69" s="386"/>
      <c r="AO69" s="387"/>
      <c r="AP69" s="387"/>
      <c r="AQ69" s="387"/>
      <c r="AR69" s="387"/>
      <c r="AS69" s="387"/>
      <c r="AT69" s="387"/>
      <c r="AU69" s="387"/>
      <c r="AV69" s="387"/>
      <c r="AW69" s="387"/>
      <c r="AX69" s="387"/>
      <c r="AY69" s="387"/>
      <c r="AZ69" s="387"/>
      <c r="BA69" s="387"/>
      <c r="BB69" s="387"/>
      <c r="BC69" s="387"/>
      <c r="BD69" s="387"/>
      <c r="BE69" s="387"/>
      <c r="BF69" s="387"/>
      <c r="BG69" s="387"/>
      <c r="BH69" s="387"/>
      <c r="BI69" s="387"/>
      <c r="BJ69" s="387"/>
      <c r="BK69" s="387"/>
      <c r="BL69" s="387"/>
      <c r="BM69" s="387"/>
      <c r="BN69" s="387"/>
      <c r="BO69" s="387"/>
      <c r="BP69" s="387"/>
      <c r="BQ69" s="387"/>
      <c r="BR69" s="387"/>
      <c r="BS69" s="387"/>
      <c r="BT69" s="387"/>
      <c r="BU69" s="387"/>
      <c r="BV69" s="387"/>
      <c r="BW69" s="387"/>
      <c r="BX69" s="387"/>
      <c r="BY69" s="387"/>
      <c r="BZ69" s="387"/>
      <c r="CA69" s="387"/>
      <c r="CB69" s="387"/>
      <c r="CC69" s="387"/>
      <c r="CD69" s="387"/>
      <c r="CE69" s="387"/>
      <c r="CF69" s="387"/>
      <c r="CG69" s="387"/>
      <c r="CH69" s="387"/>
      <c r="CI69" s="387"/>
      <c r="CJ69" s="387"/>
      <c r="CK69" s="387"/>
      <c r="CL69" s="387"/>
      <c r="CM69" s="387"/>
      <c r="CN69" s="387"/>
      <c r="CO69" s="387"/>
      <c r="CP69" s="387"/>
      <c r="CQ69" s="387"/>
      <c r="CR69" s="387"/>
      <c r="CS69" s="387"/>
      <c r="CT69" s="387"/>
      <c r="CU69" s="387"/>
      <c r="CV69" s="387"/>
      <c r="CW69" s="387"/>
      <c r="CX69" s="387"/>
      <c r="CY69" s="387"/>
      <c r="CZ69" s="387"/>
      <c r="DA69" s="387"/>
      <c r="DB69" s="387"/>
      <c r="DC69" s="388"/>
    </row>
    <row r="70" spans="2:107" ht="13" x14ac:dyDescent="0.2">
      <c r="B70" s="247"/>
      <c r="H70" s="359"/>
      <c r="I70" s="359"/>
      <c r="J70" s="357"/>
      <c r="K70" s="357"/>
      <c r="L70" s="356"/>
      <c r="M70" s="357"/>
      <c r="N70" s="356"/>
      <c r="AN70" s="352"/>
      <c r="AO70" s="352"/>
      <c r="AP70" s="352"/>
      <c r="AZ70" s="352"/>
      <c r="BA70" s="352"/>
      <c r="BB70" s="352"/>
      <c r="BL70" s="352"/>
      <c r="BM70" s="352"/>
      <c r="BN70" s="352"/>
      <c r="BX70" s="352"/>
      <c r="BY70" s="352"/>
      <c r="BZ70" s="352"/>
      <c r="CJ70" s="352"/>
      <c r="CK70" s="352"/>
      <c r="CL70" s="352"/>
      <c r="CV70" s="352"/>
      <c r="CW70" s="352"/>
      <c r="CX70" s="352"/>
    </row>
    <row r="71" spans="2:107" ht="13" x14ac:dyDescent="0.2">
      <c r="B71" s="247"/>
      <c r="G71" s="355"/>
      <c r="I71" s="358"/>
      <c r="J71" s="357"/>
      <c r="K71" s="357"/>
      <c r="L71" s="356"/>
      <c r="M71" s="357"/>
      <c r="N71" s="356"/>
      <c r="AM71" s="355"/>
      <c r="AN71" s="243" t="s">
        <v>570</v>
      </c>
    </row>
    <row r="72" spans="2:107" ht="13" x14ac:dyDescent="0.2">
      <c r="B72" s="247"/>
      <c r="G72" s="389"/>
      <c r="H72" s="389"/>
      <c r="I72" s="389"/>
      <c r="J72" s="389"/>
      <c r="K72" s="354"/>
      <c r="L72" s="354"/>
      <c r="M72" s="353"/>
      <c r="N72" s="353"/>
      <c r="AN72" s="390"/>
      <c r="AO72" s="391"/>
      <c r="AP72" s="391"/>
      <c r="AQ72" s="391"/>
      <c r="AR72" s="391"/>
      <c r="AS72" s="391"/>
      <c r="AT72" s="391"/>
      <c r="AU72" s="391"/>
      <c r="AV72" s="391"/>
      <c r="AW72" s="391"/>
      <c r="AX72" s="391"/>
      <c r="AY72" s="391"/>
      <c r="AZ72" s="391"/>
      <c r="BA72" s="391"/>
      <c r="BB72" s="391"/>
      <c r="BC72" s="391"/>
      <c r="BD72" s="391"/>
      <c r="BE72" s="391"/>
      <c r="BF72" s="391"/>
      <c r="BG72" s="391"/>
      <c r="BH72" s="391"/>
      <c r="BI72" s="391"/>
      <c r="BJ72" s="391"/>
      <c r="BK72" s="391"/>
      <c r="BL72" s="391"/>
      <c r="BM72" s="391"/>
      <c r="BN72" s="391"/>
      <c r="BO72" s="392"/>
      <c r="BP72" s="377" t="s">
        <v>527</v>
      </c>
      <c r="BQ72" s="377"/>
      <c r="BR72" s="377"/>
      <c r="BS72" s="377"/>
      <c r="BT72" s="377"/>
      <c r="BU72" s="377"/>
      <c r="BV72" s="377"/>
      <c r="BW72" s="377"/>
      <c r="BX72" s="377" t="s">
        <v>528</v>
      </c>
      <c r="BY72" s="377"/>
      <c r="BZ72" s="377"/>
      <c r="CA72" s="377"/>
      <c r="CB72" s="377"/>
      <c r="CC72" s="377"/>
      <c r="CD72" s="377"/>
      <c r="CE72" s="377"/>
      <c r="CF72" s="377" t="s">
        <v>529</v>
      </c>
      <c r="CG72" s="377"/>
      <c r="CH72" s="377"/>
      <c r="CI72" s="377"/>
      <c r="CJ72" s="377"/>
      <c r="CK72" s="377"/>
      <c r="CL72" s="377"/>
      <c r="CM72" s="377"/>
      <c r="CN72" s="377" t="s">
        <v>530</v>
      </c>
      <c r="CO72" s="377"/>
      <c r="CP72" s="377"/>
      <c r="CQ72" s="377"/>
      <c r="CR72" s="377"/>
      <c r="CS72" s="377"/>
      <c r="CT72" s="377"/>
      <c r="CU72" s="377"/>
      <c r="CV72" s="377" t="s">
        <v>531</v>
      </c>
      <c r="CW72" s="377"/>
      <c r="CX72" s="377"/>
      <c r="CY72" s="377"/>
      <c r="CZ72" s="377"/>
      <c r="DA72" s="377"/>
      <c r="DB72" s="377"/>
      <c r="DC72" s="377"/>
    </row>
    <row r="73" spans="2:107" ht="13" x14ac:dyDescent="0.2">
      <c r="B73" s="247"/>
      <c r="G73" s="379"/>
      <c r="H73" s="379"/>
      <c r="I73" s="379"/>
      <c r="J73" s="379"/>
      <c r="K73" s="397"/>
      <c r="L73" s="397"/>
      <c r="M73" s="397"/>
      <c r="N73" s="397"/>
      <c r="AM73" s="352"/>
      <c r="AN73" s="393" t="s">
        <v>569</v>
      </c>
      <c r="AO73" s="393"/>
      <c r="AP73" s="393"/>
      <c r="AQ73" s="393"/>
      <c r="AR73" s="393"/>
      <c r="AS73" s="393"/>
      <c r="AT73" s="393"/>
      <c r="AU73" s="393"/>
      <c r="AV73" s="393"/>
      <c r="AW73" s="393"/>
      <c r="AX73" s="393"/>
      <c r="AY73" s="393"/>
      <c r="AZ73" s="393"/>
      <c r="BA73" s="393"/>
      <c r="BB73" s="393" t="s">
        <v>567</v>
      </c>
      <c r="BC73" s="393"/>
      <c r="BD73" s="393"/>
      <c r="BE73" s="393"/>
      <c r="BF73" s="393"/>
      <c r="BG73" s="393"/>
      <c r="BH73" s="393"/>
      <c r="BI73" s="393"/>
      <c r="BJ73" s="393"/>
      <c r="BK73" s="393"/>
      <c r="BL73" s="393"/>
      <c r="BM73" s="393"/>
      <c r="BN73" s="393"/>
      <c r="BO73" s="393"/>
      <c r="BP73" s="378">
        <v>62.8</v>
      </c>
      <c r="BQ73" s="378"/>
      <c r="BR73" s="378"/>
      <c r="BS73" s="378"/>
      <c r="BT73" s="378"/>
      <c r="BU73" s="378"/>
      <c r="BV73" s="378"/>
      <c r="BW73" s="378"/>
      <c r="BX73" s="378">
        <v>51.3</v>
      </c>
      <c r="BY73" s="378"/>
      <c r="BZ73" s="378"/>
      <c r="CA73" s="378"/>
      <c r="CB73" s="378"/>
      <c r="CC73" s="378"/>
      <c r="CD73" s="378"/>
      <c r="CE73" s="378"/>
      <c r="CF73" s="378">
        <v>44.1</v>
      </c>
      <c r="CG73" s="378"/>
      <c r="CH73" s="378"/>
      <c r="CI73" s="378"/>
      <c r="CJ73" s="378"/>
      <c r="CK73" s="378"/>
      <c r="CL73" s="378"/>
      <c r="CM73" s="378"/>
      <c r="CN73" s="378">
        <v>38.6</v>
      </c>
      <c r="CO73" s="378"/>
      <c r="CP73" s="378"/>
      <c r="CQ73" s="378"/>
      <c r="CR73" s="378"/>
      <c r="CS73" s="378"/>
      <c r="CT73" s="378"/>
      <c r="CU73" s="378"/>
      <c r="CV73" s="378">
        <v>43.2</v>
      </c>
      <c r="CW73" s="378"/>
      <c r="CX73" s="378"/>
      <c r="CY73" s="378"/>
      <c r="CZ73" s="378"/>
      <c r="DA73" s="378"/>
      <c r="DB73" s="378"/>
      <c r="DC73" s="378"/>
    </row>
    <row r="74" spans="2:107" ht="13" x14ac:dyDescent="0.2">
      <c r="B74" s="247"/>
      <c r="G74" s="379"/>
      <c r="H74" s="379"/>
      <c r="I74" s="379"/>
      <c r="J74" s="379"/>
      <c r="K74" s="397"/>
      <c r="L74" s="397"/>
      <c r="M74" s="397"/>
      <c r="N74" s="397"/>
      <c r="AM74" s="352"/>
      <c r="AN74" s="393"/>
      <c r="AO74" s="393"/>
      <c r="AP74" s="393"/>
      <c r="AQ74" s="393"/>
      <c r="AR74" s="393"/>
      <c r="AS74" s="393"/>
      <c r="AT74" s="393"/>
      <c r="AU74" s="393"/>
      <c r="AV74" s="393"/>
      <c r="AW74" s="393"/>
      <c r="AX74" s="393"/>
      <c r="AY74" s="393"/>
      <c r="AZ74" s="393"/>
      <c r="BA74" s="393"/>
      <c r="BB74" s="393"/>
      <c r="BC74" s="393"/>
      <c r="BD74" s="393"/>
      <c r="BE74" s="393"/>
      <c r="BF74" s="393"/>
      <c r="BG74" s="393"/>
      <c r="BH74" s="393"/>
      <c r="BI74" s="393"/>
      <c r="BJ74" s="393"/>
      <c r="BK74" s="393"/>
      <c r="BL74" s="393"/>
      <c r="BM74" s="393"/>
      <c r="BN74" s="393"/>
      <c r="BO74" s="393"/>
      <c r="BP74" s="378"/>
      <c r="BQ74" s="378"/>
      <c r="BR74" s="378"/>
      <c r="BS74" s="378"/>
      <c r="BT74" s="378"/>
      <c r="BU74" s="378"/>
      <c r="BV74" s="378"/>
      <c r="BW74" s="378"/>
      <c r="BX74" s="378"/>
      <c r="BY74" s="378"/>
      <c r="BZ74" s="378"/>
      <c r="CA74" s="378"/>
      <c r="CB74" s="378"/>
      <c r="CC74" s="378"/>
      <c r="CD74" s="378"/>
      <c r="CE74" s="378"/>
      <c r="CF74" s="378"/>
      <c r="CG74" s="378"/>
      <c r="CH74" s="378"/>
      <c r="CI74" s="378"/>
      <c r="CJ74" s="378"/>
      <c r="CK74" s="378"/>
      <c r="CL74" s="378"/>
      <c r="CM74" s="378"/>
      <c r="CN74" s="378"/>
      <c r="CO74" s="378"/>
      <c r="CP74" s="378"/>
      <c r="CQ74" s="378"/>
      <c r="CR74" s="378"/>
      <c r="CS74" s="378"/>
      <c r="CT74" s="378"/>
      <c r="CU74" s="378"/>
      <c r="CV74" s="378"/>
      <c r="CW74" s="378"/>
      <c r="CX74" s="378"/>
      <c r="CY74" s="378"/>
      <c r="CZ74" s="378"/>
      <c r="DA74" s="378"/>
      <c r="DB74" s="378"/>
      <c r="DC74" s="378"/>
    </row>
    <row r="75" spans="2:107" ht="13" x14ac:dyDescent="0.2">
      <c r="B75" s="247"/>
      <c r="G75" s="379"/>
      <c r="H75" s="379"/>
      <c r="I75" s="389"/>
      <c r="J75" s="389"/>
      <c r="K75" s="394"/>
      <c r="L75" s="394"/>
      <c r="M75" s="394"/>
      <c r="N75" s="394"/>
      <c r="AM75" s="352"/>
      <c r="AN75" s="393"/>
      <c r="AO75" s="393"/>
      <c r="AP75" s="393"/>
      <c r="AQ75" s="393"/>
      <c r="AR75" s="393"/>
      <c r="AS75" s="393"/>
      <c r="AT75" s="393"/>
      <c r="AU75" s="393"/>
      <c r="AV75" s="393"/>
      <c r="AW75" s="393"/>
      <c r="AX75" s="393"/>
      <c r="AY75" s="393"/>
      <c r="AZ75" s="393"/>
      <c r="BA75" s="393"/>
      <c r="BB75" s="393" t="s">
        <v>566</v>
      </c>
      <c r="BC75" s="393"/>
      <c r="BD75" s="393"/>
      <c r="BE75" s="393"/>
      <c r="BF75" s="393"/>
      <c r="BG75" s="393"/>
      <c r="BH75" s="393"/>
      <c r="BI75" s="393"/>
      <c r="BJ75" s="393"/>
      <c r="BK75" s="393"/>
      <c r="BL75" s="393"/>
      <c r="BM75" s="393"/>
      <c r="BN75" s="393"/>
      <c r="BO75" s="393"/>
      <c r="BP75" s="378">
        <v>6.1</v>
      </c>
      <c r="BQ75" s="378"/>
      <c r="BR75" s="378"/>
      <c r="BS75" s="378"/>
      <c r="BT75" s="378"/>
      <c r="BU75" s="378"/>
      <c r="BV75" s="378"/>
      <c r="BW75" s="378"/>
      <c r="BX75" s="378">
        <v>6.5</v>
      </c>
      <c r="BY75" s="378"/>
      <c r="BZ75" s="378"/>
      <c r="CA75" s="378"/>
      <c r="CB75" s="378"/>
      <c r="CC75" s="378"/>
      <c r="CD75" s="378"/>
      <c r="CE75" s="378"/>
      <c r="CF75" s="378">
        <v>7</v>
      </c>
      <c r="CG75" s="378"/>
      <c r="CH75" s="378"/>
      <c r="CI75" s="378"/>
      <c r="CJ75" s="378"/>
      <c r="CK75" s="378"/>
      <c r="CL75" s="378"/>
      <c r="CM75" s="378"/>
      <c r="CN75" s="378">
        <v>7.4</v>
      </c>
      <c r="CO75" s="378"/>
      <c r="CP75" s="378"/>
      <c r="CQ75" s="378"/>
      <c r="CR75" s="378"/>
      <c r="CS75" s="378"/>
      <c r="CT75" s="378"/>
      <c r="CU75" s="378"/>
      <c r="CV75" s="378">
        <v>7.4</v>
      </c>
      <c r="CW75" s="378"/>
      <c r="CX75" s="378"/>
      <c r="CY75" s="378"/>
      <c r="CZ75" s="378"/>
      <c r="DA75" s="378"/>
      <c r="DB75" s="378"/>
      <c r="DC75" s="378"/>
    </row>
    <row r="76" spans="2:107" ht="13" x14ac:dyDescent="0.2">
      <c r="B76" s="247"/>
      <c r="G76" s="379"/>
      <c r="H76" s="379"/>
      <c r="I76" s="389"/>
      <c r="J76" s="389"/>
      <c r="K76" s="394"/>
      <c r="L76" s="394"/>
      <c r="M76" s="394"/>
      <c r="N76" s="394"/>
      <c r="AM76" s="352"/>
      <c r="AN76" s="393"/>
      <c r="AO76" s="393"/>
      <c r="AP76" s="393"/>
      <c r="AQ76" s="393"/>
      <c r="AR76" s="393"/>
      <c r="AS76" s="393"/>
      <c r="AT76" s="393"/>
      <c r="AU76" s="393"/>
      <c r="AV76" s="393"/>
      <c r="AW76" s="393"/>
      <c r="AX76" s="393"/>
      <c r="AY76" s="393"/>
      <c r="AZ76" s="393"/>
      <c r="BA76" s="393"/>
      <c r="BB76" s="393"/>
      <c r="BC76" s="393"/>
      <c r="BD76" s="393"/>
      <c r="BE76" s="393"/>
      <c r="BF76" s="393"/>
      <c r="BG76" s="393"/>
      <c r="BH76" s="393"/>
      <c r="BI76" s="393"/>
      <c r="BJ76" s="393"/>
      <c r="BK76" s="393"/>
      <c r="BL76" s="393"/>
      <c r="BM76" s="393"/>
      <c r="BN76" s="393"/>
      <c r="BO76" s="393"/>
      <c r="BP76" s="378"/>
      <c r="BQ76" s="378"/>
      <c r="BR76" s="378"/>
      <c r="BS76" s="378"/>
      <c r="BT76" s="378"/>
      <c r="BU76" s="378"/>
      <c r="BV76" s="378"/>
      <c r="BW76" s="378"/>
      <c r="BX76" s="378"/>
      <c r="BY76" s="378"/>
      <c r="BZ76" s="378"/>
      <c r="CA76" s="378"/>
      <c r="CB76" s="378"/>
      <c r="CC76" s="378"/>
      <c r="CD76" s="378"/>
      <c r="CE76" s="378"/>
      <c r="CF76" s="378"/>
      <c r="CG76" s="378"/>
      <c r="CH76" s="378"/>
      <c r="CI76" s="378"/>
      <c r="CJ76" s="378"/>
      <c r="CK76" s="378"/>
      <c r="CL76" s="378"/>
      <c r="CM76" s="378"/>
      <c r="CN76" s="378"/>
      <c r="CO76" s="378"/>
      <c r="CP76" s="378"/>
      <c r="CQ76" s="378"/>
      <c r="CR76" s="378"/>
      <c r="CS76" s="378"/>
      <c r="CT76" s="378"/>
      <c r="CU76" s="378"/>
      <c r="CV76" s="378"/>
      <c r="CW76" s="378"/>
      <c r="CX76" s="378"/>
      <c r="CY76" s="378"/>
      <c r="CZ76" s="378"/>
      <c r="DA76" s="378"/>
      <c r="DB76" s="378"/>
      <c r="DC76" s="378"/>
    </row>
    <row r="77" spans="2:107" ht="13" x14ac:dyDescent="0.2">
      <c r="B77" s="247"/>
      <c r="G77" s="389"/>
      <c r="H77" s="389"/>
      <c r="I77" s="389"/>
      <c r="J77" s="389"/>
      <c r="K77" s="397"/>
      <c r="L77" s="397"/>
      <c r="M77" s="397"/>
      <c r="N77" s="397"/>
      <c r="AN77" s="377" t="s">
        <v>568</v>
      </c>
      <c r="AO77" s="377"/>
      <c r="AP77" s="377"/>
      <c r="AQ77" s="377"/>
      <c r="AR77" s="377"/>
      <c r="AS77" s="377"/>
      <c r="AT77" s="377"/>
      <c r="AU77" s="377"/>
      <c r="AV77" s="377"/>
      <c r="AW77" s="377"/>
      <c r="AX77" s="377"/>
      <c r="AY77" s="377"/>
      <c r="AZ77" s="377"/>
      <c r="BA77" s="377"/>
      <c r="BB77" s="393" t="s">
        <v>567</v>
      </c>
      <c r="BC77" s="393"/>
      <c r="BD77" s="393"/>
      <c r="BE77" s="393"/>
      <c r="BF77" s="393"/>
      <c r="BG77" s="393"/>
      <c r="BH77" s="393"/>
      <c r="BI77" s="393"/>
      <c r="BJ77" s="393"/>
      <c r="BK77" s="393"/>
      <c r="BL77" s="393"/>
      <c r="BM77" s="393"/>
      <c r="BN77" s="393"/>
      <c r="BO77" s="393"/>
      <c r="BP77" s="378">
        <v>41.5</v>
      </c>
      <c r="BQ77" s="378"/>
      <c r="BR77" s="378"/>
      <c r="BS77" s="378"/>
      <c r="BT77" s="378"/>
      <c r="BU77" s="378"/>
      <c r="BV77" s="378"/>
      <c r="BW77" s="378"/>
      <c r="BX77" s="378">
        <v>25.2</v>
      </c>
      <c r="BY77" s="378"/>
      <c r="BZ77" s="378"/>
      <c r="CA77" s="378"/>
      <c r="CB77" s="378"/>
      <c r="CC77" s="378"/>
      <c r="CD77" s="378"/>
      <c r="CE77" s="378"/>
      <c r="CF77" s="378">
        <v>15.7</v>
      </c>
      <c r="CG77" s="378"/>
      <c r="CH77" s="378"/>
      <c r="CI77" s="378"/>
      <c r="CJ77" s="378"/>
      <c r="CK77" s="378"/>
      <c r="CL77" s="378"/>
      <c r="CM77" s="378"/>
      <c r="CN77" s="378">
        <v>10.199999999999999</v>
      </c>
      <c r="CO77" s="378"/>
      <c r="CP77" s="378"/>
      <c r="CQ77" s="378"/>
      <c r="CR77" s="378"/>
      <c r="CS77" s="378"/>
      <c r="CT77" s="378"/>
      <c r="CU77" s="378"/>
      <c r="CV77" s="378">
        <v>10.5</v>
      </c>
      <c r="CW77" s="378"/>
      <c r="CX77" s="378"/>
      <c r="CY77" s="378"/>
      <c r="CZ77" s="378"/>
      <c r="DA77" s="378"/>
      <c r="DB77" s="378"/>
      <c r="DC77" s="378"/>
    </row>
    <row r="78" spans="2:107" ht="13" x14ac:dyDescent="0.2">
      <c r="B78" s="247"/>
      <c r="G78" s="389"/>
      <c r="H78" s="389"/>
      <c r="I78" s="389"/>
      <c r="J78" s="389"/>
      <c r="K78" s="397"/>
      <c r="L78" s="397"/>
      <c r="M78" s="397"/>
      <c r="N78" s="397"/>
      <c r="AN78" s="377"/>
      <c r="AO78" s="377"/>
      <c r="AP78" s="377"/>
      <c r="AQ78" s="377"/>
      <c r="AR78" s="377"/>
      <c r="AS78" s="377"/>
      <c r="AT78" s="377"/>
      <c r="AU78" s="377"/>
      <c r="AV78" s="377"/>
      <c r="AW78" s="377"/>
      <c r="AX78" s="377"/>
      <c r="AY78" s="377"/>
      <c r="AZ78" s="377"/>
      <c r="BA78" s="377"/>
      <c r="BB78" s="393"/>
      <c r="BC78" s="393"/>
      <c r="BD78" s="393"/>
      <c r="BE78" s="393"/>
      <c r="BF78" s="393"/>
      <c r="BG78" s="393"/>
      <c r="BH78" s="393"/>
      <c r="BI78" s="393"/>
      <c r="BJ78" s="393"/>
      <c r="BK78" s="393"/>
      <c r="BL78" s="393"/>
      <c r="BM78" s="393"/>
      <c r="BN78" s="393"/>
      <c r="BO78" s="393"/>
      <c r="BP78" s="378"/>
      <c r="BQ78" s="378"/>
      <c r="BR78" s="378"/>
      <c r="BS78" s="378"/>
      <c r="BT78" s="378"/>
      <c r="BU78" s="378"/>
      <c r="BV78" s="378"/>
      <c r="BW78" s="378"/>
      <c r="BX78" s="378"/>
      <c r="BY78" s="378"/>
      <c r="BZ78" s="378"/>
      <c r="CA78" s="378"/>
      <c r="CB78" s="378"/>
      <c r="CC78" s="378"/>
      <c r="CD78" s="378"/>
      <c r="CE78" s="378"/>
      <c r="CF78" s="378"/>
      <c r="CG78" s="378"/>
      <c r="CH78" s="378"/>
      <c r="CI78" s="378"/>
      <c r="CJ78" s="378"/>
      <c r="CK78" s="378"/>
      <c r="CL78" s="378"/>
      <c r="CM78" s="378"/>
      <c r="CN78" s="378"/>
      <c r="CO78" s="378"/>
      <c r="CP78" s="378"/>
      <c r="CQ78" s="378"/>
      <c r="CR78" s="378"/>
      <c r="CS78" s="378"/>
      <c r="CT78" s="378"/>
      <c r="CU78" s="378"/>
      <c r="CV78" s="378"/>
      <c r="CW78" s="378"/>
      <c r="CX78" s="378"/>
      <c r="CY78" s="378"/>
      <c r="CZ78" s="378"/>
      <c r="DA78" s="378"/>
      <c r="DB78" s="378"/>
      <c r="DC78" s="378"/>
    </row>
    <row r="79" spans="2:107" ht="13" x14ac:dyDescent="0.2">
      <c r="B79" s="247"/>
      <c r="G79" s="389"/>
      <c r="H79" s="389"/>
      <c r="I79" s="395"/>
      <c r="J79" s="395"/>
      <c r="K79" s="398"/>
      <c r="L79" s="398"/>
      <c r="M79" s="398"/>
      <c r="N79" s="398"/>
      <c r="AN79" s="377"/>
      <c r="AO79" s="377"/>
      <c r="AP79" s="377"/>
      <c r="AQ79" s="377"/>
      <c r="AR79" s="377"/>
      <c r="AS79" s="377"/>
      <c r="AT79" s="377"/>
      <c r="AU79" s="377"/>
      <c r="AV79" s="377"/>
      <c r="AW79" s="377"/>
      <c r="AX79" s="377"/>
      <c r="AY79" s="377"/>
      <c r="AZ79" s="377"/>
      <c r="BA79" s="377"/>
      <c r="BB79" s="393" t="s">
        <v>566</v>
      </c>
      <c r="BC79" s="393"/>
      <c r="BD79" s="393"/>
      <c r="BE79" s="393"/>
      <c r="BF79" s="393"/>
      <c r="BG79" s="393"/>
      <c r="BH79" s="393"/>
      <c r="BI79" s="393"/>
      <c r="BJ79" s="393"/>
      <c r="BK79" s="393"/>
      <c r="BL79" s="393"/>
      <c r="BM79" s="393"/>
      <c r="BN79" s="393"/>
      <c r="BO79" s="393"/>
      <c r="BP79" s="378">
        <v>9.1999999999999993</v>
      </c>
      <c r="BQ79" s="378"/>
      <c r="BR79" s="378"/>
      <c r="BS79" s="378"/>
      <c r="BT79" s="378"/>
      <c r="BU79" s="378"/>
      <c r="BV79" s="378"/>
      <c r="BW79" s="378"/>
      <c r="BX79" s="378">
        <v>8.9</v>
      </c>
      <c r="BY79" s="378"/>
      <c r="BZ79" s="378"/>
      <c r="CA79" s="378"/>
      <c r="CB79" s="378"/>
      <c r="CC79" s="378"/>
      <c r="CD79" s="378"/>
      <c r="CE79" s="378"/>
      <c r="CF79" s="378">
        <v>8.9</v>
      </c>
      <c r="CG79" s="378"/>
      <c r="CH79" s="378"/>
      <c r="CI79" s="378"/>
      <c r="CJ79" s="378"/>
      <c r="CK79" s="378"/>
      <c r="CL79" s="378"/>
      <c r="CM79" s="378"/>
      <c r="CN79" s="378">
        <v>9</v>
      </c>
      <c r="CO79" s="378"/>
      <c r="CP79" s="378"/>
      <c r="CQ79" s="378"/>
      <c r="CR79" s="378"/>
      <c r="CS79" s="378"/>
      <c r="CT79" s="378"/>
      <c r="CU79" s="378"/>
      <c r="CV79" s="378">
        <v>8.9</v>
      </c>
      <c r="CW79" s="378"/>
      <c r="CX79" s="378"/>
      <c r="CY79" s="378"/>
      <c r="CZ79" s="378"/>
      <c r="DA79" s="378"/>
      <c r="DB79" s="378"/>
      <c r="DC79" s="378"/>
    </row>
    <row r="80" spans="2:107" ht="13" x14ac:dyDescent="0.2">
      <c r="B80" s="247"/>
      <c r="G80" s="389"/>
      <c r="H80" s="389"/>
      <c r="I80" s="395"/>
      <c r="J80" s="395"/>
      <c r="K80" s="398"/>
      <c r="L80" s="398"/>
      <c r="M80" s="398"/>
      <c r="N80" s="398"/>
      <c r="AN80" s="377"/>
      <c r="AO80" s="377"/>
      <c r="AP80" s="377"/>
      <c r="AQ80" s="377"/>
      <c r="AR80" s="377"/>
      <c r="AS80" s="377"/>
      <c r="AT80" s="377"/>
      <c r="AU80" s="377"/>
      <c r="AV80" s="377"/>
      <c r="AW80" s="377"/>
      <c r="AX80" s="377"/>
      <c r="AY80" s="377"/>
      <c r="AZ80" s="377"/>
      <c r="BA80" s="377"/>
      <c r="BB80" s="393"/>
      <c r="BC80" s="393"/>
      <c r="BD80" s="393"/>
      <c r="BE80" s="393"/>
      <c r="BF80" s="393"/>
      <c r="BG80" s="393"/>
      <c r="BH80" s="393"/>
      <c r="BI80" s="393"/>
      <c r="BJ80" s="393"/>
      <c r="BK80" s="393"/>
      <c r="BL80" s="393"/>
      <c r="BM80" s="393"/>
      <c r="BN80" s="393"/>
      <c r="BO80" s="393"/>
      <c r="BP80" s="378"/>
      <c r="BQ80" s="378"/>
      <c r="BR80" s="378"/>
      <c r="BS80" s="378"/>
      <c r="BT80" s="378"/>
      <c r="BU80" s="378"/>
      <c r="BV80" s="378"/>
      <c r="BW80" s="378"/>
      <c r="BX80" s="378"/>
      <c r="BY80" s="378"/>
      <c r="BZ80" s="378"/>
      <c r="CA80" s="378"/>
      <c r="CB80" s="378"/>
      <c r="CC80" s="378"/>
      <c r="CD80" s="378"/>
      <c r="CE80" s="378"/>
      <c r="CF80" s="378"/>
      <c r="CG80" s="378"/>
      <c r="CH80" s="378"/>
      <c r="CI80" s="378"/>
      <c r="CJ80" s="378"/>
      <c r="CK80" s="378"/>
      <c r="CL80" s="378"/>
      <c r="CM80" s="378"/>
      <c r="CN80" s="378"/>
      <c r="CO80" s="378"/>
      <c r="CP80" s="378"/>
      <c r="CQ80" s="378"/>
      <c r="CR80" s="378"/>
      <c r="CS80" s="378"/>
      <c r="CT80" s="378"/>
      <c r="CU80" s="378"/>
      <c r="CV80" s="378"/>
      <c r="CW80" s="378"/>
      <c r="CX80" s="378"/>
      <c r="CY80" s="378"/>
      <c r="CZ80" s="378"/>
      <c r="DA80" s="378"/>
      <c r="DB80" s="378"/>
      <c r="DC80" s="378"/>
    </row>
    <row r="81" spans="2:109" ht="13" x14ac:dyDescent="0.2">
      <c r="B81" s="247"/>
    </row>
    <row r="82" spans="2:109" ht="16.5" x14ac:dyDescent="0.2">
      <c r="B82" s="247"/>
      <c r="K82" s="351"/>
      <c r="L82" s="351"/>
      <c r="M82" s="351"/>
      <c r="N82" s="351"/>
      <c r="AQ82" s="351"/>
      <c r="AR82" s="351"/>
      <c r="AS82" s="351"/>
      <c r="AT82" s="351"/>
      <c r="BC82" s="351"/>
      <c r="BD82" s="351"/>
      <c r="BE82" s="351"/>
      <c r="BF82" s="351"/>
      <c r="BO82" s="351"/>
      <c r="BP82" s="351"/>
      <c r="BQ82" s="351"/>
      <c r="BR82" s="351"/>
      <c r="CA82" s="351"/>
      <c r="CB82" s="351"/>
      <c r="CC82" s="351"/>
      <c r="CD82" s="351"/>
      <c r="CM82" s="351"/>
      <c r="CN82" s="351"/>
      <c r="CO82" s="351"/>
      <c r="CP82" s="351"/>
      <c r="CY82" s="351"/>
      <c r="CZ82" s="351"/>
      <c r="DA82" s="351"/>
      <c r="DB82" s="351"/>
      <c r="DC82" s="351"/>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UxgL4F98oqLGKTTE1Fov2uVz+Zwf41ynOJwetX9Mb2QoyVtbJwQVvPT1+tRrWM7piJ+OGVgdluOJHomrNp40wQ==" saltValue="9xbFhn4dahxNmqaqOuo29w==" spinCount="100000" sheet="1" objects="1" scenarios="1" formatCells="0"/>
  <dataConsolidate/>
  <mergeCells count="112">
    <mergeCell ref="G77:H80"/>
    <mergeCell ref="I77:J78"/>
    <mergeCell ref="K77:K78"/>
    <mergeCell ref="L77:L78"/>
    <mergeCell ref="M77:M78"/>
    <mergeCell ref="CN79:CU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CV79:DC80"/>
    <mergeCell ref="CN77:CU78"/>
    <mergeCell ref="CV77:DC78"/>
    <mergeCell ref="I79:J80"/>
    <mergeCell ref="K79:K80"/>
    <mergeCell ref="L79:L80"/>
    <mergeCell ref="M79:M80"/>
    <mergeCell ref="N79:N80"/>
    <mergeCell ref="BB79:BO80"/>
    <mergeCell ref="BP79:BW80"/>
    <mergeCell ref="CN55:CU56"/>
    <mergeCell ref="CV55:DC56"/>
    <mergeCell ref="CV72:DC72"/>
    <mergeCell ref="BX72:CE72"/>
    <mergeCell ref="CF72:CM72"/>
    <mergeCell ref="CN72:CU72"/>
    <mergeCell ref="CV57:DC58"/>
    <mergeCell ref="BB75:BO76"/>
    <mergeCell ref="BP75:BW76"/>
    <mergeCell ref="BX75:CE76"/>
    <mergeCell ref="CF75:CM76"/>
    <mergeCell ref="CN75:CU76"/>
    <mergeCell ref="CV75:DC76"/>
    <mergeCell ref="G72:J72"/>
    <mergeCell ref="AN72:BO72"/>
    <mergeCell ref="BP72:BW72"/>
    <mergeCell ref="G73:H76"/>
    <mergeCell ref="I73:J74"/>
    <mergeCell ref="K73:K74"/>
    <mergeCell ref="L73:L74"/>
    <mergeCell ref="M73:M74"/>
    <mergeCell ref="N73:N74"/>
    <mergeCell ref="BX73:CE74"/>
    <mergeCell ref="CF73:CM74"/>
    <mergeCell ref="CN73:CU74"/>
    <mergeCell ref="BX57:CE58"/>
    <mergeCell ref="CF57:CM58"/>
    <mergeCell ref="CN57:CU58"/>
    <mergeCell ref="AN73:BA76"/>
    <mergeCell ref="BB73:BO74"/>
    <mergeCell ref="BP73:BW74"/>
    <mergeCell ref="AN65:DC69"/>
    <mergeCell ref="G55:H58"/>
    <mergeCell ref="I55:J56"/>
    <mergeCell ref="K55:K56"/>
    <mergeCell ref="L55:L56"/>
    <mergeCell ref="M55:M56"/>
    <mergeCell ref="N55:N56"/>
    <mergeCell ref="I57:J58"/>
    <mergeCell ref="K57:K58"/>
    <mergeCell ref="I53:J54"/>
    <mergeCell ref="K53:K54"/>
    <mergeCell ref="L53:L54"/>
    <mergeCell ref="M53:M54"/>
    <mergeCell ref="N53:N54"/>
    <mergeCell ref="AN55:BA58"/>
    <mergeCell ref="BB55:BO56"/>
    <mergeCell ref="BP55:BW56"/>
    <mergeCell ref="BP57:BW58"/>
    <mergeCell ref="L57:L58"/>
    <mergeCell ref="M57:M58"/>
    <mergeCell ref="N57:N58"/>
    <mergeCell ref="BB57:BO58"/>
    <mergeCell ref="CF53:CM54"/>
    <mergeCell ref="AN51:BA54"/>
    <mergeCell ref="BB51:BO52"/>
    <mergeCell ref="BP51:BW52"/>
    <mergeCell ref="L51:L52"/>
    <mergeCell ref="M51:M52"/>
    <mergeCell ref="N51:N52"/>
    <mergeCell ref="BB53:BO54"/>
    <mergeCell ref="BP53:BW54"/>
    <mergeCell ref="BX53:CE54"/>
    <mergeCell ref="BX55:CE56"/>
    <mergeCell ref="CF55:CM56"/>
    <mergeCell ref="CV50:DC50"/>
    <mergeCell ref="CV51:DC52"/>
    <mergeCell ref="CN51:CU52"/>
    <mergeCell ref="G51:H54"/>
    <mergeCell ref="BX51:CE52"/>
    <mergeCell ref="CF51:CM52"/>
    <mergeCell ref="AN43:DC47"/>
    <mergeCell ref="CV53:DC54"/>
    <mergeCell ref="G50:J50"/>
    <mergeCell ref="AN50:BO50"/>
    <mergeCell ref="BP50:BW50"/>
    <mergeCell ref="BX50:CE50"/>
    <mergeCell ref="CF50:CM50"/>
    <mergeCell ref="CN50:CU50"/>
    <mergeCell ref="CN53:CU54"/>
    <mergeCell ref="I51:J52"/>
    <mergeCell ref="K51:K52"/>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A6A558-C76B-4FE6-80F1-90CC44CDB4D3}">
  <sheetPr>
    <pageSetUpPr fitToPage="1"/>
  </sheetPr>
  <dimension ref="A1:DR125"/>
  <sheetViews>
    <sheetView showGridLines="0" zoomScale="85" zoomScaleNormal="85" zoomScaleSheetLayoutView="70"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477</v>
      </c>
    </row>
  </sheetData>
  <sheetProtection algorithmName="SHA-512" hashValue="lpDqcpOW/Mk82M/D0U39jkLOOyJ1DCwzkqe0YMP9vSBjayTjrsO4zSUnPHZAfrFMh+8H+1s0IfHvgX5T/i+kIA==" saltValue="h8/KYdY+psDj1eWHpBnxk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F699C5-A75B-4505-ACDD-EEBA7A598681}">
  <sheetPr>
    <pageSetUpPr fitToPage="1"/>
  </sheetPr>
  <dimension ref="A1:DR125"/>
  <sheetViews>
    <sheetView showGridLines="0" zoomScale="85" zoomScaleNormal="85" zoomScaleSheetLayoutView="55"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477</v>
      </c>
    </row>
  </sheetData>
  <sheetProtection algorithmName="SHA-512" hashValue="43HMOn0+NG7pLEEtlx5vTsFrlRHuQ2yZaeIx+Dwj1tySRlxxDsL2T6PSxEdIK6J45tk4Xvb2V/oCTrWpf3zlKw==" saltValue="TYwxJl+ed9z8c2ciTub76A=="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526</v>
      </c>
      <c r="G2" s="137"/>
      <c r="H2" s="138"/>
    </row>
    <row r="3" spans="1:8" x14ac:dyDescent="0.2">
      <c r="A3" s="134" t="s">
        <v>519</v>
      </c>
      <c r="B3" s="139"/>
      <c r="C3" s="140"/>
      <c r="D3" s="141">
        <v>125566</v>
      </c>
      <c r="E3" s="142"/>
      <c r="F3" s="143">
        <v>92632</v>
      </c>
      <c r="G3" s="144"/>
      <c r="H3" s="145"/>
    </row>
    <row r="4" spans="1:8" x14ac:dyDescent="0.2">
      <c r="A4" s="146"/>
      <c r="B4" s="147"/>
      <c r="C4" s="148"/>
      <c r="D4" s="149">
        <v>23558</v>
      </c>
      <c r="E4" s="150"/>
      <c r="F4" s="151">
        <v>47978</v>
      </c>
      <c r="G4" s="152"/>
      <c r="H4" s="153"/>
    </row>
    <row r="5" spans="1:8" x14ac:dyDescent="0.2">
      <c r="A5" s="134" t="s">
        <v>521</v>
      </c>
      <c r="B5" s="139"/>
      <c r="C5" s="140"/>
      <c r="D5" s="141">
        <v>93259</v>
      </c>
      <c r="E5" s="142"/>
      <c r="F5" s="143">
        <v>96469</v>
      </c>
      <c r="G5" s="144"/>
      <c r="H5" s="145"/>
    </row>
    <row r="6" spans="1:8" x14ac:dyDescent="0.2">
      <c r="A6" s="146"/>
      <c r="B6" s="147"/>
      <c r="C6" s="148"/>
      <c r="D6" s="149">
        <v>35260</v>
      </c>
      <c r="E6" s="150"/>
      <c r="F6" s="151">
        <v>49775</v>
      </c>
      <c r="G6" s="152"/>
      <c r="H6" s="153"/>
    </row>
    <row r="7" spans="1:8" x14ac:dyDescent="0.2">
      <c r="A7" s="134" t="s">
        <v>522</v>
      </c>
      <c r="B7" s="139"/>
      <c r="C7" s="140"/>
      <c r="D7" s="141">
        <v>88431</v>
      </c>
      <c r="E7" s="142"/>
      <c r="F7" s="143">
        <v>85743</v>
      </c>
      <c r="G7" s="144"/>
      <c r="H7" s="145"/>
    </row>
    <row r="8" spans="1:8" x14ac:dyDescent="0.2">
      <c r="A8" s="146"/>
      <c r="B8" s="147"/>
      <c r="C8" s="148"/>
      <c r="D8" s="149">
        <v>40260</v>
      </c>
      <c r="E8" s="150"/>
      <c r="F8" s="151">
        <v>45231</v>
      </c>
      <c r="G8" s="152"/>
      <c r="H8" s="153"/>
    </row>
    <row r="9" spans="1:8" x14ac:dyDescent="0.2">
      <c r="A9" s="134" t="s">
        <v>523</v>
      </c>
      <c r="B9" s="139"/>
      <c r="C9" s="140"/>
      <c r="D9" s="141">
        <v>105784</v>
      </c>
      <c r="E9" s="142"/>
      <c r="F9" s="143">
        <v>92509</v>
      </c>
      <c r="G9" s="144"/>
      <c r="H9" s="145"/>
    </row>
    <row r="10" spans="1:8" x14ac:dyDescent="0.2">
      <c r="A10" s="146"/>
      <c r="B10" s="147"/>
      <c r="C10" s="148"/>
      <c r="D10" s="149">
        <v>61886</v>
      </c>
      <c r="E10" s="150"/>
      <c r="F10" s="151">
        <v>52274</v>
      </c>
      <c r="G10" s="152"/>
      <c r="H10" s="153"/>
    </row>
    <row r="11" spans="1:8" x14ac:dyDescent="0.2">
      <c r="A11" s="134" t="s">
        <v>524</v>
      </c>
      <c r="B11" s="139"/>
      <c r="C11" s="140"/>
      <c r="D11" s="141">
        <v>175427</v>
      </c>
      <c r="E11" s="142"/>
      <c r="F11" s="143">
        <v>98544</v>
      </c>
      <c r="G11" s="144"/>
      <c r="H11" s="145"/>
    </row>
    <row r="12" spans="1:8" x14ac:dyDescent="0.2">
      <c r="A12" s="146"/>
      <c r="B12" s="147"/>
      <c r="C12" s="154"/>
      <c r="D12" s="149">
        <v>85631</v>
      </c>
      <c r="E12" s="150"/>
      <c r="F12" s="151">
        <v>55816</v>
      </c>
      <c r="G12" s="152"/>
      <c r="H12" s="153"/>
    </row>
    <row r="13" spans="1:8" x14ac:dyDescent="0.2">
      <c r="A13" s="134"/>
      <c r="B13" s="139"/>
      <c r="C13" s="140"/>
      <c r="D13" s="141">
        <v>117693</v>
      </c>
      <c r="E13" s="142"/>
      <c r="F13" s="143">
        <v>93179</v>
      </c>
      <c r="G13" s="155"/>
      <c r="H13" s="145"/>
    </row>
    <row r="14" spans="1:8" x14ac:dyDescent="0.2">
      <c r="A14" s="146"/>
      <c r="B14" s="147"/>
      <c r="C14" s="148"/>
      <c r="D14" s="149">
        <v>49319</v>
      </c>
      <c r="E14" s="150"/>
      <c r="F14" s="151">
        <v>50215</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3.99</v>
      </c>
      <c r="C19" s="156">
        <f>ROUND(VALUE(SUBSTITUTE(実質収支比率等に係る経年分析!G$48,"▲","-")),2)</f>
        <v>7.71</v>
      </c>
      <c r="D19" s="156">
        <f>ROUND(VALUE(SUBSTITUTE(実質収支比率等に係る経年分析!H$48,"▲","-")),2)</f>
        <v>9.25</v>
      </c>
      <c r="E19" s="156">
        <f>ROUND(VALUE(SUBSTITUTE(実質収支比率等に係る経年分析!I$48,"▲","-")),2)</f>
        <v>6.54</v>
      </c>
      <c r="F19" s="156">
        <f>ROUND(VALUE(SUBSTITUTE(実質収支比率等に係る経年分析!J$48,"▲","-")),2)</f>
        <v>5.35</v>
      </c>
    </row>
    <row r="20" spans="1:11" x14ac:dyDescent="0.2">
      <c r="A20" s="156" t="s">
        <v>53</v>
      </c>
      <c r="B20" s="156">
        <f>ROUND(VALUE(SUBSTITUTE(実質収支比率等に係る経年分析!F$47,"▲","-")),2)</f>
        <v>22.3</v>
      </c>
      <c r="C20" s="156">
        <f>ROUND(VALUE(SUBSTITUTE(実質収支比率等に係る経年分析!G$47,"▲","-")),2)</f>
        <v>23.25</v>
      </c>
      <c r="D20" s="156">
        <f>ROUND(VALUE(SUBSTITUTE(実質収支比率等に係る経年分析!H$47,"▲","-")),2)</f>
        <v>11.92</v>
      </c>
      <c r="E20" s="156">
        <f>ROUND(VALUE(SUBSTITUTE(実質収支比率等に係る経年分析!I$47,"▲","-")),2)</f>
        <v>10.53</v>
      </c>
      <c r="F20" s="156">
        <f>ROUND(VALUE(SUBSTITUTE(実質収支比率等に係る経年分析!J$47,"▲","-")),2)</f>
        <v>8.51</v>
      </c>
    </row>
    <row r="21" spans="1:11" x14ac:dyDescent="0.2">
      <c r="A21" s="156" t="s">
        <v>54</v>
      </c>
      <c r="B21" s="156">
        <f>IF(ISNUMBER(VALUE(SUBSTITUTE(実質収支比率等に係る経年分析!F$49,"▲","-"))),ROUND(VALUE(SUBSTITUTE(実質収支比率等に係る経年分析!F$49,"▲","-")),2),NA())</f>
        <v>-0.06</v>
      </c>
      <c r="C21" s="156">
        <f>IF(ISNUMBER(VALUE(SUBSTITUTE(実質収支比率等に係る経年分析!G$49,"▲","-"))),ROUND(VALUE(SUBSTITUTE(実質収支比率等に係る経年分析!G$49,"▲","-")),2),NA())</f>
        <v>5.87</v>
      </c>
      <c r="D21" s="156">
        <f>IF(ISNUMBER(VALUE(SUBSTITUTE(実質収支比率等に係る経年分析!H$49,"▲","-"))),ROUND(VALUE(SUBSTITUTE(実質収支比率等に係る経年分析!H$49,"▲","-")),2),NA())</f>
        <v>-10.58</v>
      </c>
      <c r="E21" s="156">
        <f>IF(ISNUMBER(VALUE(SUBSTITUTE(実質収支比率等に係る経年分析!I$49,"▲","-"))),ROUND(VALUE(SUBSTITUTE(実質収支比率等に係る経年分析!I$49,"▲","-")),2),NA())</f>
        <v>-3.97</v>
      </c>
      <c r="F21" s="156">
        <f>IF(ISNUMBER(VALUE(SUBSTITUTE(実質収支比率等に係る経年分析!J$49,"▲","-"))),ROUND(VALUE(SUBSTITUTE(実質収支比率等に係る経年分析!J$49,"▲","-")),2),NA())</f>
        <v>-2.87</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0.04</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0.02</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0.03</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0.22</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病院事業会計</v>
      </c>
      <c r="B29" s="157">
        <f>IF(ROUND(VALUE(SUBSTITUTE(連結実質赤字比率に係る赤字・黒字の構成分析!F$41,"▲", "-")), 2) &lt; 0, ABS(ROUND(VALUE(SUBSTITUTE(連結実質赤字比率に係る赤字・黒字の構成分析!F$41,"▲", "-")), 2)), NA())</f>
        <v>15.64</v>
      </c>
      <c r="C29" s="157" t="e">
        <f>IF(ROUND(VALUE(SUBSTITUTE(連結実質赤字比率に係る赤字・黒字の構成分析!F$41,"▲", "-")), 2) &gt;= 0, ABS(ROUND(VALUE(SUBSTITUTE(連結実質赤字比率に係る赤字・黒字の構成分析!F$41,"▲", "-")), 2)), NA())</f>
        <v>#N/A</v>
      </c>
      <c r="D29" s="157">
        <f>IF(ROUND(VALUE(SUBSTITUTE(連結実質赤字比率に係る赤字・黒字の構成分析!G$41,"▲", "-")), 2) &lt; 0, ABS(ROUND(VALUE(SUBSTITUTE(連結実質赤字比率に係る赤字・黒字の構成分析!G$41,"▲", "-")), 2)), NA())</f>
        <v>15.16</v>
      </c>
      <c r="E29" s="157" t="e">
        <f>IF(ROUND(VALUE(SUBSTITUTE(連結実質赤字比率に係る赤字・黒字の構成分析!G$41,"▲", "-")), 2) &gt;= 0, ABS(ROUND(VALUE(SUBSTITUTE(連結実質赤字比率に係る赤字・黒字の構成分析!G$41,"▲", "-")), 2)), NA())</f>
        <v>#N/A</v>
      </c>
      <c r="F29" s="157">
        <f>IF(ROUND(VALUE(SUBSTITUTE(連結実質赤字比率に係る赤字・黒字の構成分析!H$41,"▲", "-")), 2) &lt; 0, ABS(ROUND(VALUE(SUBSTITUTE(連結実質赤字比率に係る赤字・黒字の構成分析!H$41,"▲", "-")), 2)), NA())</f>
        <v>4.1900000000000004</v>
      </c>
      <c r="G29" s="157" t="e">
        <f>IF(ROUND(VALUE(SUBSTITUTE(連結実質赤字比率に係る赤字・黒字の構成分析!H$41,"▲", "-")), 2) &gt;= 0, ABS(ROUND(VALUE(SUBSTITUTE(連結実質赤字比率に係る赤字・黒字の構成分析!H$41,"▲", "-")), 2)), NA())</f>
        <v>#N/A</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1.37</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0.01</v>
      </c>
    </row>
    <row r="30" spans="1:11" x14ac:dyDescent="0.2">
      <c r="A30" s="157" t="str">
        <f>IF(連結実質赤字比率に係る赤字・黒字の構成分析!C$40="",NA(),連結実質赤字比率に係る赤字・黒字の構成分析!C$40)</f>
        <v>後期高齢者医療特別会計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0.03</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0.1</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0.01</v>
      </c>
    </row>
    <row r="31" spans="1:11" x14ac:dyDescent="0.2">
      <c r="A31" s="157" t="str">
        <f>IF(連結実質赤字比率に係る赤字・黒字の構成分析!C$39="",NA(),連結実質赤字比率に係る赤字・黒字の構成分析!C$39)</f>
        <v>市木診療所特別会計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0.03</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0.09</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0.05</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0.03</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0.03</v>
      </c>
    </row>
    <row r="32" spans="1:11" x14ac:dyDescent="0.2">
      <c r="A32" s="157" t="str">
        <f>IF(連結実質赤字比率に係る赤字・黒字の構成分析!C$38="",NA(),連結実質赤字比率に係る赤字・黒字の構成分析!C$38)</f>
        <v>下水道事業会計</v>
      </c>
      <c r="B32" s="157" t="e">
        <f>IF(ROUND(VALUE(SUBSTITUTE(連結実質赤字比率に係る赤字・黒字の構成分析!F$38,"▲", "-")), 2) &lt; 0, ABS(ROUND(VALUE(SUBSTITUTE(連結実質赤字比率に係る赤字・黒字の構成分析!F$38,"▲", "-")), 2)), NA())</f>
        <v>#VALUE!</v>
      </c>
      <c r="C32" s="157" t="e">
        <f>IF(ROUND(VALUE(SUBSTITUTE(連結実質赤字比率に係る赤字・黒字の構成分析!F$38,"▲", "-")), 2) &gt;= 0, ABS(ROUND(VALUE(SUBSTITUTE(連結実質赤字比率に係る赤字・黒字の構成分析!F$38,"▲", "-")), 2)), NA())</f>
        <v>#VALUE!</v>
      </c>
      <c r="D32" s="157" t="e">
        <f>IF(ROUND(VALUE(SUBSTITUTE(連結実質赤字比率に係る赤字・黒字の構成分析!G$38,"▲", "-")), 2) &lt; 0, ABS(ROUND(VALUE(SUBSTITUTE(連結実質赤字比率に係る赤字・黒字の構成分析!G$38,"▲", "-")), 2)), NA())</f>
        <v>#VALUE!</v>
      </c>
      <c r="E32" s="157" t="e">
        <f>IF(ROUND(VALUE(SUBSTITUTE(連結実質赤字比率に係る赤字・黒字の構成分析!G$38,"▲", "-")), 2) &gt;= 0, ABS(ROUND(VALUE(SUBSTITUTE(連結実質赤字比率に係る赤字・黒字の構成分析!G$38,"▲", "-")), 2)), NA())</f>
        <v>#VALUE!</v>
      </c>
      <c r="F32" s="157" t="e">
        <f>IF(ROUND(VALUE(SUBSTITUTE(連結実質赤字比率に係る赤字・黒字の構成分析!H$38,"▲", "-")), 2) &lt; 0, ABS(ROUND(VALUE(SUBSTITUTE(連結実質赤字比率に係る赤字・黒字の構成分析!H$38,"▲", "-")), 2)), NA())</f>
        <v>#VALUE!</v>
      </c>
      <c r="G32" s="157" t="e">
        <f>IF(ROUND(VALUE(SUBSTITUTE(連結実質赤字比率に係る赤字・黒字の構成分析!H$38,"▲", "-")), 2) &gt;= 0, ABS(ROUND(VALUE(SUBSTITUTE(連結実質赤字比率に係る赤字・黒字の構成分析!H$38,"▲", "-")), 2)), NA())</f>
        <v>#VALUE!</v>
      </c>
      <c r="H32" s="157" t="e">
        <f>IF(ROUND(VALUE(SUBSTITUTE(連結実質赤字比率に係る赤字・黒字の構成分析!I$38,"▲", "-")), 2) &lt; 0, ABS(ROUND(VALUE(SUBSTITUTE(連結実質赤字比率に係る赤字・黒字の構成分析!I$38,"▲", "-")), 2)), NA())</f>
        <v>#VALUE!</v>
      </c>
      <c r="I32" s="157" t="e">
        <f>IF(ROUND(VALUE(SUBSTITUTE(連結実質赤字比率に係る赤字・黒字の構成分析!I$38,"▲", "-")), 2) &gt;= 0, ABS(ROUND(VALUE(SUBSTITUTE(連結実質赤字比率に係る赤字・黒字の構成分析!I$38,"▲", "-")), 2)), NA())</f>
        <v>#VALUE!</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0.13</v>
      </c>
    </row>
    <row r="33" spans="1:16" x14ac:dyDescent="0.2">
      <c r="A33" s="157" t="str">
        <f>IF(連結実質赤字比率に係る赤字・黒字の構成分析!C$37="",NA(),連結実質赤字比率に係る赤字・黒字の構成分析!C$37)</f>
        <v>国民健康保険特別会計（事業勘定）</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0.59</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1.5</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1.68</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0.7</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0.82</v>
      </c>
    </row>
    <row r="34" spans="1:16" x14ac:dyDescent="0.2">
      <c r="A34" s="157" t="str">
        <f>IF(連結実質赤字比率に係る赤字・黒字の構成分析!C$36="",NA(),連結実質赤字比率に係る赤字・黒字の構成分析!C$36)</f>
        <v>介護保険特別会計（事業勘定）</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0.56000000000000005</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0.77</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2.0299999999999998</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2.2200000000000002</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3.03</v>
      </c>
    </row>
    <row r="35" spans="1:16" x14ac:dyDescent="0.2">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3.95</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7.62</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9.19</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6.5</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5.31</v>
      </c>
    </row>
    <row r="36" spans="1:16" x14ac:dyDescent="0.2">
      <c r="A36" s="157" t="str">
        <f>IF(連結実質赤字比率に係る赤字・黒字の構成分析!C$34="",NA(),連結実質赤字比率に係る赤字・黒字の構成分析!C$34)</f>
        <v>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7.23</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6.55</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8.3800000000000008</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9</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8.32</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823</v>
      </c>
      <c r="E42" s="158"/>
      <c r="F42" s="158"/>
      <c r="G42" s="158">
        <f>'実質公債費比率（分子）の構造'!L$52</f>
        <v>786</v>
      </c>
      <c r="H42" s="158"/>
      <c r="I42" s="158"/>
      <c r="J42" s="158">
        <f>'実質公債費比率（分子）の構造'!M$52</f>
        <v>820</v>
      </c>
      <c r="K42" s="158"/>
      <c r="L42" s="158"/>
      <c r="M42" s="158">
        <f>'実質公債費比率（分子）の構造'!N$52</f>
        <v>856</v>
      </c>
      <c r="N42" s="158"/>
      <c r="O42" s="158"/>
      <c r="P42" s="158">
        <f>'実質公債費比率（分子）の構造'!O$52</f>
        <v>894</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t="str">
        <f>'実質公債費比率（分子）の構造'!K$49</f>
        <v>-</v>
      </c>
      <c r="C45" s="158"/>
      <c r="D45" s="158"/>
      <c r="E45" s="158" t="str">
        <f>'実質公債費比率（分子）の構造'!L$49</f>
        <v>-</v>
      </c>
      <c r="F45" s="158"/>
      <c r="G45" s="158"/>
      <c r="H45" s="158" t="str">
        <f>'実質公債費比率（分子）の構造'!M$49</f>
        <v>-</v>
      </c>
      <c r="I45" s="158"/>
      <c r="J45" s="158"/>
      <c r="K45" s="158" t="str">
        <f>'実質公債費比率（分子）の構造'!N$49</f>
        <v>-</v>
      </c>
      <c r="L45" s="158"/>
      <c r="M45" s="158"/>
      <c r="N45" s="158" t="str">
        <f>'実質公債費比率（分子）の構造'!O$49</f>
        <v>-</v>
      </c>
      <c r="O45" s="158"/>
      <c r="P45" s="158"/>
    </row>
    <row r="46" spans="1:16" x14ac:dyDescent="0.2">
      <c r="A46" s="158" t="s">
        <v>64</v>
      </c>
      <c r="B46" s="158">
        <f>'実質公債費比率（分子）の構造'!K$48</f>
        <v>277</v>
      </c>
      <c r="C46" s="158"/>
      <c r="D46" s="158"/>
      <c r="E46" s="158">
        <f>'実質公債費比率（分子）の構造'!L$48</f>
        <v>332</v>
      </c>
      <c r="F46" s="158"/>
      <c r="G46" s="158"/>
      <c r="H46" s="158">
        <f>'実質公債費比率（分子）の構造'!M$48</f>
        <v>376</v>
      </c>
      <c r="I46" s="158"/>
      <c r="J46" s="158"/>
      <c r="K46" s="158">
        <f>'実質公債費比率（分子）の構造'!N$48</f>
        <v>315</v>
      </c>
      <c r="L46" s="158"/>
      <c r="M46" s="158"/>
      <c r="N46" s="158">
        <f>'実質公債費比率（分子）の構造'!O$48</f>
        <v>272</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917</v>
      </c>
      <c r="C49" s="158"/>
      <c r="D49" s="158"/>
      <c r="E49" s="158">
        <f>'実質公債費比率（分子）の構造'!L$45</f>
        <v>893</v>
      </c>
      <c r="F49" s="158"/>
      <c r="G49" s="158"/>
      <c r="H49" s="158">
        <f>'実質公債費比率（分子）の構造'!M$45</f>
        <v>909</v>
      </c>
      <c r="I49" s="158"/>
      <c r="J49" s="158"/>
      <c r="K49" s="158">
        <f>'実質公債費比率（分子）の構造'!N$45</f>
        <v>1000</v>
      </c>
      <c r="L49" s="158"/>
      <c r="M49" s="158"/>
      <c r="N49" s="158">
        <f>'実質公債費比率（分子）の構造'!O$45</f>
        <v>1056</v>
      </c>
      <c r="O49" s="158"/>
      <c r="P49" s="158"/>
    </row>
    <row r="50" spans="1:16" x14ac:dyDescent="0.2">
      <c r="A50" s="158" t="s">
        <v>67</v>
      </c>
      <c r="B50" s="158" t="e">
        <f>NA()</f>
        <v>#N/A</v>
      </c>
      <c r="C50" s="158">
        <f>IF(ISNUMBER('実質公債費比率（分子）の構造'!K$53),'実質公債費比率（分子）の構造'!K$53,NA())</f>
        <v>371</v>
      </c>
      <c r="D50" s="158" t="e">
        <f>NA()</f>
        <v>#N/A</v>
      </c>
      <c r="E50" s="158" t="e">
        <f>NA()</f>
        <v>#N/A</v>
      </c>
      <c r="F50" s="158">
        <f>IF(ISNUMBER('実質公債費比率（分子）の構造'!L$53),'実質公債費比率（分子）の構造'!L$53,NA())</f>
        <v>439</v>
      </c>
      <c r="G50" s="158" t="e">
        <f>NA()</f>
        <v>#N/A</v>
      </c>
      <c r="H50" s="158" t="e">
        <f>NA()</f>
        <v>#N/A</v>
      </c>
      <c r="I50" s="158">
        <f>IF(ISNUMBER('実質公債費比率（分子）の構造'!M$53),'実質公債費比率（分子）の構造'!M$53,NA())</f>
        <v>465</v>
      </c>
      <c r="J50" s="158" t="e">
        <f>NA()</f>
        <v>#N/A</v>
      </c>
      <c r="K50" s="158" t="e">
        <f>NA()</f>
        <v>#N/A</v>
      </c>
      <c r="L50" s="158">
        <f>IF(ISNUMBER('実質公債費比率（分子）の構造'!N$53),'実質公債費比率（分子）の構造'!N$53,NA())</f>
        <v>459</v>
      </c>
      <c r="M50" s="158" t="e">
        <f>NA()</f>
        <v>#N/A</v>
      </c>
      <c r="N50" s="158" t="e">
        <f>NA()</f>
        <v>#N/A</v>
      </c>
      <c r="O50" s="158">
        <f>IF(ISNUMBER('実質公債費比率（分子）の構造'!O$53),'実質公債費比率（分子）の構造'!O$53,NA())</f>
        <v>434</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8712</v>
      </c>
      <c r="E56" s="157"/>
      <c r="F56" s="157"/>
      <c r="G56" s="157">
        <f>'将来負担比率（分子）の構造'!J$52</f>
        <v>8887</v>
      </c>
      <c r="H56" s="157"/>
      <c r="I56" s="157"/>
      <c r="J56" s="157">
        <f>'将来負担比率（分子）の構造'!K$52</f>
        <v>8962</v>
      </c>
      <c r="K56" s="157"/>
      <c r="L56" s="157"/>
      <c r="M56" s="157">
        <f>'将来負担比率（分子）の構造'!L$52</f>
        <v>9001</v>
      </c>
      <c r="N56" s="157"/>
      <c r="O56" s="157"/>
      <c r="P56" s="157">
        <f>'将来負担比率（分子）の構造'!M$52</f>
        <v>8858</v>
      </c>
    </row>
    <row r="57" spans="1:16" x14ac:dyDescent="0.2">
      <c r="A57" s="157" t="s">
        <v>42</v>
      </c>
      <c r="B57" s="157"/>
      <c r="C57" s="157"/>
      <c r="D57" s="157">
        <f>'将来負担比率（分子）の構造'!I$51</f>
        <v>361</v>
      </c>
      <c r="E57" s="157"/>
      <c r="F57" s="157"/>
      <c r="G57" s="157">
        <f>'将来負担比率（分子）の構造'!J$51</f>
        <v>250</v>
      </c>
      <c r="H57" s="157"/>
      <c r="I57" s="157"/>
      <c r="J57" s="157">
        <f>'将来負担比率（分子）の構造'!K$51</f>
        <v>262</v>
      </c>
      <c r="K57" s="157"/>
      <c r="L57" s="157"/>
      <c r="M57" s="157">
        <f>'将来負担比率（分子）の構造'!L$51</f>
        <v>428</v>
      </c>
      <c r="N57" s="157"/>
      <c r="O57" s="157"/>
      <c r="P57" s="157">
        <f>'将来負担比率（分子）の構造'!M$51</f>
        <v>865</v>
      </c>
    </row>
    <row r="58" spans="1:16" x14ac:dyDescent="0.2">
      <c r="A58" s="157" t="s">
        <v>41</v>
      </c>
      <c r="B58" s="157"/>
      <c r="C58" s="157"/>
      <c r="D58" s="157">
        <f>'将来負担比率（分子）の構造'!I$50</f>
        <v>3525</v>
      </c>
      <c r="E58" s="157"/>
      <c r="F58" s="157"/>
      <c r="G58" s="157">
        <f>'将来負担比率（分子）の構造'!J$50</f>
        <v>3930</v>
      </c>
      <c r="H58" s="157"/>
      <c r="I58" s="157"/>
      <c r="J58" s="157">
        <f>'将来負担比率（分子）の構造'!K$50</f>
        <v>3408</v>
      </c>
      <c r="K58" s="157"/>
      <c r="L58" s="157"/>
      <c r="M58" s="157">
        <f>'将来負担比率（分子）の構造'!L$50</f>
        <v>3787</v>
      </c>
      <c r="N58" s="157"/>
      <c r="O58" s="157"/>
      <c r="P58" s="157">
        <f>'将来負担比率（分子）の構造'!M$50</f>
        <v>3381</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f>'将来負担比率（分子）の構造'!I$48</f>
        <v>215</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f>'将来負担比率（分子）の構造'!I$46</f>
        <v>3</v>
      </c>
      <c r="C61" s="157"/>
      <c r="D61" s="157"/>
      <c r="E61" s="157">
        <f>'将来負担比率（分子）の構造'!J$46</f>
        <v>3</v>
      </c>
      <c r="F61" s="157"/>
      <c r="G61" s="157"/>
      <c r="H61" s="157">
        <f>'将来負担比率（分子）の構造'!K$46</f>
        <v>3</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1665</v>
      </c>
      <c r="C62" s="157"/>
      <c r="D62" s="157"/>
      <c r="E62" s="157">
        <f>'将来負担比率（分子）の構造'!J$45</f>
        <v>1690</v>
      </c>
      <c r="F62" s="157"/>
      <c r="G62" s="157"/>
      <c r="H62" s="157">
        <f>'将来負担比率（分子）の構造'!K$45</f>
        <v>1703</v>
      </c>
      <c r="I62" s="157"/>
      <c r="J62" s="157"/>
      <c r="K62" s="157">
        <f>'将来負担比率（分子）の構造'!L$45</f>
        <v>1785</v>
      </c>
      <c r="L62" s="157"/>
      <c r="M62" s="157"/>
      <c r="N62" s="157">
        <f>'将来負担比率（分子）の構造'!M$45</f>
        <v>1758</v>
      </c>
      <c r="O62" s="157"/>
      <c r="P62" s="157"/>
    </row>
    <row r="63" spans="1:16" x14ac:dyDescent="0.2">
      <c r="A63" s="157" t="s">
        <v>34</v>
      </c>
      <c r="B63" s="157" t="str">
        <f>'将来負担比率（分子）の構造'!I$44</f>
        <v>-</v>
      </c>
      <c r="C63" s="157"/>
      <c r="D63" s="157"/>
      <c r="E63" s="157" t="str">
        <f>'将来負担比率（分子）の構造'!J$44</f>
        <v>-</v>
      </c>
      <c r="F63" s="157"/>
      <c r="G63" s="157"/>
      <c r="H63" s="157" t="str">
        <f>'将来負担比率（分子）の構造'!K$44</f>
        <v>-</v>
      </c>
      <c r="I63" s="157"/>
      <c r="J63" s="157"/>
      <c r="K63" s="157" t="str">
        <f>'将来負担比率（分子）の構造'!L$44</f>
        <v>-</v>
      </c>
      <c r="L63" s="157"/>
      <c r="M63" s="157"/>
      <c r="N63" s="157" t="str">
        <f>'将来負担比率（分子）の構造'!M$44</f>
        <v>-</v>
      </c>
      <c r="O63" s="157"/>
      <c r="P63" s="157"/>
    </row>
    <row r="64" spans="1:16" x14ac:dyDescent="0.2">
      <c r="A64" s="157" t="s">
        <v>33</v>
      </c>
      <c r="B64" s="157">
        <f>'将来負担比率（分子）の構造'!I$43</f>
        <v>3135</v>
      </c>
      <c r="C64" s="157"/>
      <c r="D64" s="157"/>
      <c r="E64" s="157">
        <f>'将来負担比率（分子）の構造'!J$43</f>
        <v>3077</v>
      </c>
      <c r="F64" s="157"/>
      <c r="G64" s="157"/>
      <c r="H64" s="157">
        <f>'将来負担比率（分子）の構造'!K$43</f>
        <v>2140</v>
      </c>
      <c r="I64" s="157"/>
      <c r="J64" s="157"/>
      <c r="K64" s="157">
        <f>'将来負担比率（分子）の構造'!L$43</f>
        <v>2148</v>
      </c>
      <c r="L64" s="157"/>
      <c r="M64" s="157"/>
      <c r="N64" s="157">
        <f>'将来負担比率（分子）の構造'!M$43</f>
        <v>1896</v>
      </c>
      <c r="O64" s="157"/>
      <c r="P64" s="157"/>
    </row>
    <row r="65" spans="1:16" x14ac:dyDescent="0.2">
      <c r="A65" s="157" t="s">
        <v>32</v>
      </c>
      <c r="B65" s="157" t="str">
        <f>'将来負担比率（分子）の構造'!I$42</f>
        <v>-</v>
      </c>
      <c r="C65" s="157"/>
      <c r="D65" s="157"/>
      <c r="E65" s="157" t="str">
        <f>'将来負担比率（分子）の構造'!J$42</f>
        <v>-</v>
      </c>
      <c r="F65" s="157"/>
      <c r="G65" s="157"/>
      <c r="H65" s="157">
        <f>'将来負担比率（分子）の構造'!K$42</f>
        <v>15</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11278</v>
      </c>
      <c r="C66" s="157"/>
      <c r="D66" s="157"/>
      <c r="E66" s="157">
        <f>'将来負担比率（分子）の構造'!J$41</f>
        <v>11500</v>
      </c>
      <c r="F66" s="157"/>
      <c r="G66" s="157"/>
      <c r="H66" s="157">
        <f>'将来負担比率（分子）の構造'!K$41</f>
        <v>11432</v>
      </c>
      <c r="I66" s="157"/>
      <c r="J66" s="157"/>
      <c r="K66" s="157">
        <f>'将来負担比率（分子）の構造'!L$41</f>
        <v>11617</v>
      </c>
      <c r="L66" s="157"/>
      <c r="M66" s="157"/>
      <c r="N66" s="157">
        <f>'将来負担比率（分子）の構造'!M$41</f>
        <v>12108</v>
      </c>
      <c r="O66" s="157"/>
      <c r="P66" s="157"/>
    </row>
    <row r="67" spans="1:16" x14ac:dyDescent="0.2">
      <c r="A67" s="157" t="s">
        <v>71</v>
      </c>
      <c r="B67" s="157" t="e">
        <f>NA()</f>
        <v>#N/A</v>
      </c>
      <c r="C67" s="157">
        <f>IF(ISNUMBER('将来負担比率（分子）の構造'!I$53), IF('将来負担比率（分子）の構造'!I$53 &lt; 0, 0, '将来負担比率（分子）の構造'!I$53), NA())</f>
        <v>3696</v>
      </c>
      <c r="D67" s="157" t="e">
        <f>NA()</f>
        <v>#N/A</v>
      </c>
      <c r="E67" s="157" t="e">
        <f>NA()</f>
        <v>#N/A</v>
      </c>
      <c r="F67" s="157">
        <f>IF(ISNUMBER('将来負担比率（分子）の構造'!J$53), IF('将来負担比率（分子）の構造'!J$53 &lt; 0, 0, '将来負担比率（分子）の構造'!J$53), NA())</f>
        <v>3202</v>
      </c>
      <c r="G67" s="157" t="e">
        <f>NA()</f>
        <v>#N/A</v>
      </c>
      <c r="H67" s="157" t="e">
        <f>NA()</f>
        <v>#N/A</v>
      </c>
      <c r="I67" s="157">
        <f>IF(ISNUMBER('将来負担比率（分子）の構造'!K$53), IF('将来負担比率（分子）の構造'!K$53 &lt; 0, 0, '将来負担比率（分子）の構造'!K$53), NA())</f>
        <v>2662</v>
      </c>
      <c r="J67" s="157" t="e">
        <f>NA()</f>
        <v>#N/A</v>
      </c>
      <c r="K67" s="157" t="e">
        <f>NA()</f>
        <v>#N/A</v>
      </c>
      <c r="L67" s="157">
        <f>IF(ISNUMBER('将来負担比率（分子）の構造'!L$53), IF('将来負担比率（分子）の構造'!L$53 &lt; 0, 0, '将来負担比率（分子）の構造'!L$53), NA())</f>
        <v>2333</v>
      </c>
      <c r="M67" s="157" t="e">
        <f>NA()</f>
        <v>#N/A</v>
      </c>
      <c r="N67" s="157" t="e">
        <f>NA()</f>
        <v>#N/A</v>
      </c>
      <c r="O67" s="157">
        <f>IF(ISNUMBER('将来負担比率（分子）の構造'!M$53), IF('将来負担比率（分子）の構造'!M$53 &lt; 0, 0, '将来負担比率（分子）の構造'!M$53), NA())</f>
        <v>2659</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814</v>
      </c>
      <c r="C72" s="161">
        <f>基金残高に係る経年分析!G55</f>
        <v>724</v>
      </c>
      <c r="D72" s="161">
        <f>基金残高に係る経年分析!H55</f>
        <v>597</v>
      </c>
    </row>
    <row r="73" spans="1:16" x14ac:dyDescent="0.2">
      <c r="A73" s="160" t="s">
        <v>74</v>
      </c>
      <c r="B73" s="161">
        <f>基金残高に係る経年分析!F56</f>
        <v>228</v>
      </c>
      <c r="C73" s="161">
        <f>基金残高に係る経年分析!G56</f>
        <v>252</v>
      </c>
      <c r="D73" s="161">
        <f>基金残高に係る経年分析!H56</f>
        <v>287</v>
      </c>
    </row>
    <row r="74" spans="1:16" x14ac:dyDescent="0.2">
      <c r="A74" s="160" t="s">
        <v>75</v>
      </c>
      <c r="B74" s="161">
        <f>基金残高に係る経年分析!F57</f>
        <v>1831</v>
      </c>
      <c r="C74" s="161">
        <f>基金残高に係る経年分析!G57</f>
        <v>2125</v>
      </c>
      <c r="D74" s="161">
        <f>基金残高に係る経年分析!H57</f>
        <v>1820</v>
      </c>
    </row>
  </sheetData>
  <sheetProtection algorithmName="SHA-512" hashValue="DtrBPbWzbsBw6wsBWF8Yc5DjFCvCl41YTlkBVg9Dq2YGkzep5CsQ3fsbANeMM2MVQUtoUVR5c5j27NBu85cGZA==" saltValue="LIoz+0y8/kuONvwL3zPhi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竹田 善彦</cp:lastModifiedBy>
  <cp:lastPrinted>2026-03-13T00:34:25Z</cp:lastPrinted>
  <dcterms:created xsi:type="dcterms:W3CDTF">2026-02-23T09:46:55Z</dcterms:created>
  <dcterms:modified xsi:type="dcterms:W3CDTF">2026-09-17T06:26:36Z</dcterms:modified>
  <cp:category/>
</cp:coreProperties>
</file>