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DBE9AB56-7D86-46DD-905F-B3516AE2F13C}" xr6:coauthVersionLast="47" xr6:coauthVersionMax="47" xr10:uidLastSave="{00000000-0000-0000-0000-000000000000}"/>
  <bookViews>
    <workbookView xWindow="-28920" yWindow="1695" windowWidth="29040" windowHeight="15720" tabRatio="807"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DQ102" i="12"/>
  <c r="DL102" i="12"/>
  <c r="DG102" i="12"/>
  <c r="DB102" i="12"/>
  <c r="CW102" i="12"/>
  <c r="CR102" i="12"/>
  <c r="AU88" i="12"/>
  <c r="AP88" i="12"/>
  <c r="AU63" i="12"/>
  <c r="AP63" i="12"/>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C36" i="10"/>
  <c r="BE35" i="10"/>
  <c r="C35" i="10"/>
  <c r="BW34" i="10"/>
  <c r="BE34" i="10"/>
  <c r="U34" i="10"/>
  <c r="U35" i="10" s="1"/>
  <c r="U36" i="10" s="1"/>
  <c r="U37" i="10" s="1"/>
  <c r="C34" i="10"/>
  <c r="AM34" i="10" s="1"/>
  <c r="AM35" i="10" s="1"/>
  <c r="AM36" i="10" s="1"/>
  <c r="BW35" i="10" l="1"/>
  <c r="BW36" i="10" s="1"/>
  <c r="BW37" i="10" s="1"/>
  <c r="BW38" i="10" s="1"/>
  <c r="CO34" i="10"/>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<sst xmlns="http://schemas.openxmlformats.org/spreadsheetml/2006/main" count="1166" uniqueCount="573">
  <si>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</si>
  <si>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</si>
  <si>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</si>
  <si>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</si>
  <si>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</si>
  <si>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</si>
  <si>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</si>
  <si>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</si>
  <si>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</si>
  <si>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</si>
  <si>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</si>
  <si>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</si>
  <si>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</si>
  <si>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</si>
  <si>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</si>
  <si>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</si>
  <si>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</si>
  <si>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</si>
  <si>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</si>
  <si>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</si>
  <si>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</si>
  <si>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</si>
  <si>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</si>
  <si>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</si>
  <si>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</si>
  <si>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</si>
  <si>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</si>
  <si>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</si>
  <si>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</si>
  <si>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</si>
  <si>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</si>
  <si>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</si>
  <si>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</si>
  <si>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</si>
  <si>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</si>
  <si>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</si>
  <si>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</si>
  <si>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</si>
  <si>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</si>
  <si>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</si>
  <si>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</si>
  <si>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</si>
  <si>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</si>
  <si>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</si>
  <si>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</si>
  <si>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</si>
  <si>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</si>
  <si>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</si>
  <si>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</si>
  <si>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</si>
  <si>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</si>
  <si>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</si>
  <si>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</si>
  <si>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</si>
  <si>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</si>
  <si>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</si>
  <si>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</si>
  <si>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</si>
  <si>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</si>
  <si>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</si>
  <si>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</si>
  <si>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</si>
  <si>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</si>
  <si>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</si>
  <si>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</si>
  <si>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</si>
  <si>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</si>
  <si>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</si>
  <si>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</si>
  <si>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</si>
  <si>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</si>
  <si>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</si>
  <si>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</si>
  <si>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</si>
  <si>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</si>
  <si>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</si>
  <si>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</si>
  <si>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</si>
  <si>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</si>
  <si>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</si>
  <si>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</si>
  <si>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</si>
  <si>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</si>
  <si>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</si>
  <si>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</si>
  <si>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</si>
  <si>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</si>
  <si>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</si>
  <si>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</si>
  <si>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</si>
  <si>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</si>
  <si>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</si>
  <si>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</si>
  <si>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</si>
  <si>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三股町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</si>
  <si>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</si>
  <si>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</si>
  <si>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</si>
  <si>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</si>
  <si>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</si>
  <si>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</si>
  <si>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</si>
  <si>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</si>
  <si>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</si>
  <si>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</si>
  <si>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</si>
  <si>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</si>
  <si>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</si>
  <si>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</si>
  <si>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</si>
  <si>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</si>
  <si>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</si>
  <si>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</si>
  <si>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</si>
  <si>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</si>
  <si>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</si>
  <si>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</si>
  <si>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</si>
  <si>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</si>
  <si>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</si>
  <si>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</si>
  <si>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</si>
  <si>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</si>
  <si>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</si>
  <si>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</si>
  <si>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</si>
  <si>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</si>
  <si>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</si>
  <si>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</si>
  <si>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</si>
  <si>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</si>
  <si>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</si>
  <si>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</si>
  <si>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</si>
  <si>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</si>
  <si>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</si>
  <si>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</si>
  <si>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</si>
  <si>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</si>
  <si>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</si>
  <si>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</si>
  <si>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</si>
  <si>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</si>
  <si>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</si>
  <si>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</si>
  <si>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</si>
  <si>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</si>
  <si>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</si>
  <si>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</si>
  <si>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</si>
  <si>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</si>
  <si>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</si>
  <si>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</si>
  <si>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</si>
  <si>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</si>
  <si>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</si>
  <si>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</si>
  <si>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</si>
  <si>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</si>
  <si>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</si>
  <si>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</si>
  <si>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</si>
  <si>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</si>
  <si>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</si>
  <si>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</si>
  <si>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</si>
  <si>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</si>
  <si>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</si>
  <si>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</si>
  <si>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</si>
  <si>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</si>
  <si>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</si>
  <si>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</si>
  <si>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</si>
  <si>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</si>
  <si>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</si>
  <si>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</si>
  <si>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</si>
  <si>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</si>
  <si>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</si>
  <si>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</si>
  <si>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</si>
  <si>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</si>
  <si>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</si>
  <si>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</si>
  <si>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</si>
  <si>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</si>
  <si>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</si>
  <si>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</si>
  <si>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</si>
  <si>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</si>
  <si>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</si>
  <si>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</si>
  <si>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</si>
  <si>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</si>
  <si>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</si>
  <si>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</si>
  <si>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</si>
  <si>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</si>
  <si>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</si>
  <si>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</si>
  <si>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</si>
  <si>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</si>
  <si>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</si>
  <si>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宮崎県三股町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</si>
  <si>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</si>
  <si>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</si>
  <si>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</si>
  <si>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</si>
  <si>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</si>
  <si>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</si>
  <si>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</si>
  <si>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</si>
  <si>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</si>
  <si>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</si>
  <si>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</si>
  <si>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</si>
  <si>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</si>
  <si>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</si>
  <si>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</si>
  <si>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</si>
  <si>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</si>
  <si>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</si>
  <si>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</si>
  <si>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</si>
  <si>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</si>
  <si>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</si>
  <si>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</si>
  <si>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</si>
  <si>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</si>
  <si>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</si>
  <si>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</si>
  <si>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</si>
  <si>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</si>
  <si>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</si>
  <si>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</si>
  <si>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</si>
  <si>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</si>
  <si>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</si>
  <si>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</si>
  <si>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</si>
  <si>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</si>
  <si>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</si>
  <si>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</si>
  <si>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</si>
  <si>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</si>
  <si>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</si>
  <si>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</si>
  <si>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</si>
  <si>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</si>
  <si>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</si>
  <si>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</si>
  <si>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</si>
  <si>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</si>
  <si>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</si>
  <si>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</si>
  <si>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</si>
  <si>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</si>
  <si>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</si>
  <si>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</si>
  <si>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</si>
  <si>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</si>
  <si>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</si>
  <si>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</si>
  <si>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</si>
  <si>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</si>
  <si>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</si>
  <si>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</si>
  <si>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</si>
  <si>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</si>
  <si>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</si>
  <si>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</si>
  <si>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</si>
  <si>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</si>
  <si>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</si>
  <si>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</si>
  <si>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</si>
  <si>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</si>
  <si>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</si>
  <si>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</si>
  <si>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</si>
  <si>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</si>
  <si>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</si>
  <si>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</si>
  <si>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</si>
  <si>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</si>
  <si>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</si>
  <si>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</si>
  <si>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</si>
  <si>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</si>
  <si>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</si>
  <si>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</si>
  <si>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</si>
  <si>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</si>
  <si>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</si>
  <si>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</si>
  <si>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</si>
  <si>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</si>
  <si>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</si>
  <si>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</si>
  <si>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</si>
  <si>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</si>
  <si>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</si>
  <si>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</si>
  <si>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</si>
  <si>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</si>
  <si>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</si>
  <si>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</si>
  <si>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</si>
  <si>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</si>
  <si>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</si>
  <si>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</si>
  <si>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</si>
  <si>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</si>
  <si>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</si>
  <si>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</si>
  <si>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</si>
  <si>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</si>
  <si>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</si>
  <si>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</si>
  <si>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</si>
  <si>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</si>
  <si>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</si>
  <si>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</si>
  <si>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</si>
  <si>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</si>
  <si>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</si>
  <si>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</si>
  <si>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</si>
  <si>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</si>
  <si>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</si>
  <si>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</si>
  <si>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</si>
  <si>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</si>
  <si>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</si>
  <si>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</si>
  <si>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</si>
  <si>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</si>
  <si>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</si>
  <si>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</si>
  <si>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</si>
  <si>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</si>
  <si>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</si>
  <si>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</si>
  <si>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</si>
  <si>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</si>
  <si>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</si>
  <si>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</si>
  <si>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</si>
  <si>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</si>
  <si>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</si>
  <si>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</si>
  <si>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</si>
  <si>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</si>
  <si>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</si>
  <si>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宮崎県三股町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</si>
  <si>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</si>
  <si>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</si>
  <si>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</si>
  <si>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</si>
  <si>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</si>
  <si>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</si>
  <si>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</si>
  <si>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</si>
  <si>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</si>
  <si>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</si>
  <si>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</si>
  <si>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</si>
  <si>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</si>
  <si>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</si>
  <si>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</si>
  <si>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</si>
  <si>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</si>
  <si>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</si>
  <si>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</si>
  <si>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</si>
  <si>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</si>
  <si>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</si>
  <si>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</si>
  <si>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</si>
  <si>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</si>
  <si>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</si>
  <si>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</si>
  <si>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</si>
  <si>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</si>
  <si>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</si>
  <si>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</si>
  <si>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</si>
  <si>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</si>
  <si>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</si>
  <si>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</si>
  <si>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</si>
  <si>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介護サービス事業特別会計</t>
    <phoneticPr fontId="5"/>
  </si>
  <si>
    <t>水道事業会計</t>
    <phoneticPr fontId="5"/>
  </si>
  <si>
    <t>法適用企業</t>
    <phoneticPr fontId="5"/>
  </si>
  <si>
    <t>下水道事業会計（公共下水道事業）</t>
    <phoneticPr fontId="5"/>
  </si>
  <si>
    <t>下水道事業会計（農業集落排水事業）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</si>
  <si>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</si>
  <si>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</si>
  <si>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</si>
  <si>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</si>
  <si>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</si>
  <si>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</si>
  <si>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</si>
  <si>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</si>
  <si>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</si>
  <si>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</si>
  <si>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</si>
  <si>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</si>
  <si>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</si>
  <si>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</si>
  <si>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</si>
  <si>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</si>
  <si>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</si>
  <si>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</si>
  <si>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</si>
  <si>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</si>
  <si>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</si>
  <si>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</si>
  <si>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</si>
  <si>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</si>
  <si>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</si>
  <si>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</si>
  <si>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</si>
  <si>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</si>
  <si>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</si>
  <si>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</si>
  <si>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</si>
  <si>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</si>
  <si>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</si>
  <si>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</si>
  <si>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</si>
  <si>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</si>
  <si>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</si>
  <si>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</si>
  <si>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</si>
  <si>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</si>
  <si>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</si>
  <si>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</si>
  <si>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</si>
  <si>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</si>
  <si>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</si>
  <si>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</si>
  <si>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</si>
  <si>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</si>
  <si>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</si>
  <si>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</si>
  <si>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</si>
  <si>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下水道事業会計（公共下水事業）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</si>
  <si>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</si>
  <si>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</si>
  <si>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</si>
  <si>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</si>
  <si>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</si>
  <si>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</si>
  <si>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</si>
  <si>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</si>
  <si>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</si>
  <si>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</si>
  <si>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</si>
  <si>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</si>
  <si>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</si>
  <si>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</si>
  <si>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</si>
  <si>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</si>
  <si>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</si>
  <si>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</si>
  <si>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</si>
  <si>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</si>
  <si>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</si>
  <si>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</si>
  <si>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</si>
  <si>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</si>
  <si>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</si>
  <si>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</si>
  <si>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</si>
  <si>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</si>
  <si>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</si>
  <si>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</si>
  <si>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</si>
  <si>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</si>
  <si>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</si>
  <si>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</si>
  <si>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</si>
  <si>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</si>
  <si>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</si>
  <si>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</si>
  <si>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</si>
  <si>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</si>
  <si>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</si>
  <si>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</si>
  <si>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</si>
  <si>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</si>
  <si>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</si>
  <si>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</si>
  <si>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</si>
  <si>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</si>
  <si>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</si>
  <si>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</si>
  <si>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</si>
  <si>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</si>
  <si>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</si>
  <si>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</si>
  <si>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</si>
  <si>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</si>
  <si>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</si>
  <si>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</si>
  <si>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</si>
  <si>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</si>
  <si>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</si>
  <si>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</si>
  <si>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</si>
  <si>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</si>
  <si>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</si>
  <si>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</si>
  <si>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</si>
  <si>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</si>
  <si>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</si>
  <si>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</si>
  <si>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</si>
  <si>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</si>
  <si>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</si>
  <si>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</si>
  <si>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</si>
  <si>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</si>
  <si>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</si>
  <si>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</si>
  <si>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</si>
  <si>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</si>
  <si>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</si>
  <si>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</si>
  <si>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</si>
  <si>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</si>
  <si>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</si>
  <si>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</si>
  <si>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国民健康保険特別会計</t>
  </si>
  <si>
    <t>介護保険特別会計</t>
  </si>
  <si>
    <t>下水道事業会計（公共下水道事業）</t>
  </si>
  <si>
    <t>下水道事業会計（農業集落排水事業）</t>
  </si>
  <si>
    <t>介護サービス事業特別会計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</si>
  <si>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</si>
  <si>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</si>
  <si>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</si>
  <si>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</si>
  <si>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</si>
  <si>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</si>
  <si>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</si>
  <si>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</si>
  <si>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t>
  </si>
  <si>
    <t>三股町土地開発公社</t>
    <rPh sb="0" eb="3">
      <t>ミマタチョウ</t>
    </rPh>
    <rPh sb="3" eb="7">
      <t>トチカイハツ</t>
    </rPh>
    <rPh sb="7" eb="9">
      <t>コウシャ</t>
    </rPh>
    <phoneticPr fontId="2"/>
  </si>
  <si>
    <t>まちづくり合同会社みまた</t>
    <rPh sb="5" eb="9">
      <t>ゴウドウカイシャ</t>
    </rPh>
    <phoneticPr fontId="2"/>
  </si>
  <si>
    <t>宮崎県市町村総合事務組合（一般会計）</t>
  </si>
  <si>
    <t>宮崎県市町村総合事務組合（市町村交通災害共済事業特別会計）</t>
  </si>
  <si>
    <t>宮崎県市町村総合事務組合（自治会館管理運営特別会計）</t>
  </si>
  <si>
    <t>宮崎県後期高齢者医療広域連合（一般会計）</t>
  </si>
  <si>
    <t>宮崎県後期高齢者医療広域連合（後期高齢者医療特別会計）</t>
  </si>
  <si>
    <t>-</t>
    <phoneticPr fontId="2"/>
  </si>
  <si>
    <t>公共施設等整備基金</t>
    <rPh sb="0" eb="5">
      <t>コウキョウシセツトウ</t>
    </rPh>
    <rPh sb="5" eb="7">
      <t>セイビ</t>
    </rPh>
    <rPh sb="7" eb="9">
      <t>キキン</t>
    </rPh>
    <phoneticPr fontId="2"/>
  </si>
  <si>
    <t>交流拠点施設整備基金</t>
    <rPh sb="0" eb="4">
      <t>コウリュウキョテン</t>
    </rPh>
    <rPh sb="4" eb="6">
      <t>シセツ</t>
    </rPh>
    <rPh sb="6" eb="8">
      <t>セイビ</t>
    </rPh>
    <rPh sb="8" eb="10">
      <t>キキン</t>
    </rPh>
    <phoneticPr fontId="2"/>
  </si>
  <si>
    <t>衛生センター施設整備基金</t>
    <rPh sb="0" eb="2">
      <t>エイセイ</t>
    </rPh>
    <rPh sb="6" eb="8">
      <t>シセツ</t>
    </rPh>
    <rPh sb="8" eb="12">
      <t>セイビキキン</t>
    </rPh>
    <phoneticPr fontId="2"/>
  </si>
  <si>
    <t>すこやか福祉基金</t>
    <rPh sb="4" eb="6">
      <t>フクシ</t>
    </rPh>
    <rPh sb="6" eb="8">
      <t>キキン</t>
    </rPh>
    <phoneticPr fontId="2"/>
  </si>
  <si>
    <t>ふるさと未来基金</t>
    <rPh sb="4" eb="6">
      <t>ミライ</t>
    </rPh>
    <rPh sb="6" eb="8">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</si>
  <si>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</si>
  <si>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</si>
  <si>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</si>
  <si>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</si>
  <si>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</si>
  <si>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及び将来負担比率は、類似団体と比較して低い水準となっている。これは、地方債新規発行額をその年の公債費元金償還額以内に抑制することで将来負担額が増えるのを抑えているほか、現在計画されている大型の普通建設事業に備えた基金の積立をするなどし、充当可能財源を増やすことで、将来負担比率を下げてきた成果といえる。しかしながら、今後も老朽化した施設の更新・改修が見込まれるほか、大型普通建設事業の実施により、元利償還金は増加することが見込まれる。普通建設事業等は、補助金や計画的な基金造成など財源の確保に努めるとともに、費用対効果や必要性、内容等について十分な検討を行ったうえで実施するなど、地方債の発行を極力抑えていく取組みが必要で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</si>
  <si>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</si>
  <si>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</si>
  <si>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</si>
  <si>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類似団体と比べて非常に高い状況にある。今後、老朽化対策により将来負担が増える可能性が高いため、財政健全化と公共施設マネジメントを両輪で取り組み、個別計画に基づく施設の更新・改修及び施設の統廃合を検討することで、将来負担比率の上昇を抑えながら、有形固定資産減価償却率の数値改善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</si>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</sst>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3960293-7F6F-4B48-B16A-109FFF4D621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4561-4FFD-98C4-5A413247BF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31278</c:v>
                </c:pt>
                <c:pt idx="1">
                  <c:v>28163</c:v>
                </c:pt>
                <c:pt idx="2">
                  <c:v>22381</c:v>
                </c:pt>
                <c:pt idx="3">
                  <c:v>21365</c:v>
                </c:pt>
                <c:pt idx="4">
                  <c:v>31157</c:v>
                </c:pt>
              </c:numCache>
            </c:numRef>
          </c:val>
          <c:smooth val="0"/>
          <c:extLst>
            <c:ext xmlns:c16="http://schemas.microsoft.com/office/drawing/2014/chart" uri="{C3380CC4-5D6E-409C-BE32-E72D297353CC}">
              <c16:uniqueId val="{00000001-4561-4FFD-98C4-5A413247BF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c:v>
                </c:pt>
                <c:pt idx="1">
                  <c:v>7.59</c:v>
                </c:pt>
                <c:pt idx="2">
                  <c:v>7.65</c:v>
                </c:pt>
                <c:pt idx="3">
                  <c:v>7.65</c:v>
                </c:pt>
                <c:pt idx="4">
                  <c:v>7.32</c:v>
                </c:pt>
              </c:numCache>
            </c:numRef>
          </c:val>
          <c:extLst>
            <c:ext xmlns:c16="http://schemas.microsoft.com/office/drawing/2014/chart" uri="{C3380CC4-5D6E-409C-BE32-E72D297353CC}">
              <c16:uniqueId val="{00000000-9883-45F1-9C8A-6F6AC90C17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27.92</c:v>
                </c:pt>
                <c:pt idx="1">
                  <c:v>26.19</c:v>
                </c:pt>
                <c:pt idx="2">
                  <c:v>27.7</c:v>
                </c:pt>
                <c:pt idx="3">
                  <c:v>27.11</c:v>
                </c:pt>
                <c:pt idx="4">
                  <c:v>26.23</c:v>
                </c:pt>
              </c:numCache>
            </c:numRef>
          </c:val>
          <c:extLst>
            <c:ext xmlns:c16="http://schemas.microsoft.com/office/drawing/2014/chart" uri="{C3380CC4-5D6E-409C-BE32-E72D297353CC}">
              <c16:uniqueId val="{00000001-9883-45F1-9C8A-6F6AC90C17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0.76</c:v>
                </c:pt>
                <c:pt idx="1">
                  <c:v>1.65</c:v>
                </c:pt>
                <c:pt idx="2">
                  <c:v>1.1299999999999999</c:v>
                </c:pt>
                <c:pt idx="3">
                  <c:v>0.15</c:v>
                </c:pt>
                <c:pt idx="4">
                  <c:v>0.03</c:v>
                </c:pt>
              </c:numCache>
            </c:numRef>
          </c:val>
          <c:smooth val="0"/>
          <c:extLst>
            <c:ext xmlns:c16="http://schemas.microsoft.com/office/drawing/2014/chart" uri="{C3380CC4-5D6E-409C-BE32-E72D297353CC}">
              <c16:uniqueId val="{00000002-9883-45F1-9C8A-6F6AC90C17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0.1</c:v>
                </c:pt>
                <c:pt idx="4">
                  <c:v>#N/A</c:v>
                </c:pt>
                <c:pt idx="5">
                  <c:v>7.0000000000000007E-2</c:v>
                </c:pt>
                <c:pt idx="6">
                  <c:v>#N/A</c:v>
                </c:pt>
                <c:pt idx="7">
                  <c:v>2.8</c:v>
                </c:pt>
                <c:pt idx="8">
                  <c:v>0</c:v>
                </c:pt>
                <c:pt idx="9">
                  <c:v>0</c:v>
                </c:pt>
              </c:numCache>
            </c:numRef>
          </c:val>
          <c:extLst>
            <c:ext xmlns:c16="http://schemas.microsoft.com/office/drawing/2014/chart" uri="{C3380CC4-5D6E-409C-BE32-E72D297353CC}">
              <c16:uniqueId val="{00000000-61AD-4EB8-80D9-E4E248A39D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1AD-4EB8-80D9-E4E248A39D62}"/>
            </c:ext>
          </c:extLst>
        </c:ser>
        <c:ser>
          <c:idx val="2"/>
          <c:order val="2"/>
          <c:tx>
            <c:strRef>
              <c:f>データシート!$A$29</c:f>
              <c:strCache>
                <c:ptCount val="1"/>
                <c:pt idx="0">
                  <c:v>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2-61AD-4EB8-80D9-E4E248A39D62}"/>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61AD-4EB8-80D9-E4E248A39D62}"/>
            </c:ext>
          </c:extLst>
        </c:ser>
        <c:ser>
          <c:idx val="4"/>
          <c:order val="4"/>
          <c:tx>
            <c:strRef>
              <c:f>データシート!$A$31</c:f>
              <c:strCache>
                <c:ptCount val="1"/>
                <c:pt idx="0">
                  <c:v>下水道事業会計（農業集落排水事業）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4-61AD-4EB8-80D9-E4E248A39D62}"/>
            </c:ext>
          </c:extLst>
        </c:ser>
        <c:ser>
          <c:idx val="5"/>
          <c:order val="5"/>
          <c:tx>
            <c:strRef>
              <c:f>データシート!$A$32</c:f>
              <c:strCache>
                <c:ptCount val="1"/>
                <c:pt idx="0">
                  <c:v>下水道事業会計（公共下水道事業）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0.82</c:v>
                </c:pt>
              </c:numCache>
            </c:numRef>
          </c:val>
          <c:extLst>
            <c:ext xmlns:c16="http://schemas.microsoft.com/office/drawing/2014/chart" uri="{C3380CC4-5D6E-409C-BE32-E72D297353CC}">
              <c16:uniqueId val="{00000005-61AD-4EB8-80D9-E4E248A39D6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2.62</c:v>
                </c:pt>
                <c:pt idx="2">
                  <c:v>#N/A</c:v>
                </c:pt>
                <c:pt idx="3">
                  <c:v>1.81</c:v>
                </c:pt>
                <c:pt idx="4">
                  <c:v>#N/A</c:v>
                </c:pt>
                <c:pt idx="5">
                  <c:v>2.27</c:v>
                </c:pt>
                <c:pt idx="6">
                  <c:v>#N/A</c:v>
                </c:pt>
                <c:pt idx="7">
                  <c:v>1.03</c:v>
                </c:pt>
                <c:pt idx="8">
                  <c:v>#N/A</c:v>
                </c:pt>
                <c:pt idx="9">
                  <c:v>1.31</c:v>
                </c:pt>
              </c:numCache>
            </c:numRef>
          </c:val>
          <c:extLst>
            <c:ext xmlns:c16="http://schemas.microsoft.com/office/drawing/2014/chart" uri="{C3380CC4-5D6E-409C-BE32-E72D297353CC}">
              <c16:uniqueId val="{00000006-61AD-4EB8-80D9-E4E248A39D6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3.26</c:v>
                </c:pt>
                <c:pt idx="2">
                  <c:v>#N/A</c:v>
                </c:pt>
                <c:pt idx="3">
                  <c:v>3.39</c:v>
                </c:pt>
                <c:pt idx="4">
                  <c:v>#N/A</c:v>
                </c:pt>
                <c:pt idx="5">
                  <c:v>3.11</c:v>
                </c:pt>
                <c:pt idx="6">
                  <c:v>#N/A</c:v>
                </c:pt>
                <c:pt idx="7">
                  <c:v>2.82</c:v>
                </c:pt>
                <c:pt idx="8">
                  <c:v>#N/A</c:v>
                </c:pt>
                <c:pt idx="9">
                  <c:v>2.31</c:v>
                </c:pt>
              </c:numCache>
            </c:numRef>
          </c:val>
          <c:extLst>
            <c:ext xmlns:c16="http://schemas.microsoft.com/office/drawing/2014/chart" uri="{C3380CC4-5D6E-409C-BE32-E72D297353CC}">
              <c16:uniqueId val="{00000007-61AD-4EB8-80D9-E4E248A39D6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6.31</c:v>
                </c:pt>
                <c:pt idx="2">
                  <c:v>#N/A</c:v>
                </c:pt>
                <c:pt idx="3">
                  <c:v>6.07</c:v>
                </c:pt>
                <c:pt idx="4">
                  <c:v>#N/A</c:v>
                </c:pt>
                <c:pt idx="5">
                  <c:v>5.96</c:v>
                </c:pt>
                <c:pt idx="6">
                  <c:v>#N/A</c:v>
                </c:pt>
                <c:pt idx="7">
                  <c:v>5.91</c:v>
                </c:pt>
                <c:pt idx="8">
                  <c:v>#N/A</c:v>
                </c:pt>
                <c:pt idx="9">
                  <c:v>5.73</c:v>
                </c:pt>
              </c:numCache>
            </c:numRef>
          </c:val>
          <c:extLst>
            <c:ext xmlns:c16="http://schemas.microsoft.com/office/drawing/2014/chart" uri="{C3380CC4-5D6E-409C-BE32-E72D297353CC}">
              <c16:uniqueId val="{00000008-61AD-4EB8-80D9-E4E248A39D6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6.39</c:v>
                </c:pt>
                <c:pt idx="2">
                  <c:v>#N/A</c:v>
                </c:pt>
                <c:pt idx="3">
                  <c:v>7.59</c:v>
                </c:pt>
                <c:pt idx="4">
                  <c:v>#N/A</c:v>
                </c:pt>
                <c:pt idx="5">
                  <c:v>7.64</c:v>
                </c:pt>
                <c:pt idx="6">
                  <c:v>#N/A</c:v>
                </c:pt>
                <c:pt idx="7">
                  <c:v>7.64</c:v>
                </c:pt>
                <c:pt idx="8">
                  <c:v>#N/A</c:v>
                </c:pt>
                <c:pt idx="9">
                  <c:v>7.31</c:v>
                </c:pt>
              </c:numCache>
            </c:numRef>
          </c:val>
          <c:extLst>
            <c:ext xmlns:c16="http://schemas.microsoft.com/office/drawing/2014/chart" uri="{C3380CC4-5D6E-409C-BE32-E72D297353CC}">
              <c16:uniqueId val="{00000009-61AD-4EB8-80D9-E4E248A39D6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574</c:v>
                </c:pt>
                <c:pt idx="5">
                  <c:v>576</c:v>
                </c:pt>
                <c:pt idx="8">
                  <c:v>572</c:v>
                </c:pt>
                <c:pt idx="11">
                  <c:v>555</c:v>
                </c:pt>
                <c:pt idx="14">
                  <c:v>557</c:v>
                </c:pt>
              </c:numCache>
            </c:numRef>
          </c:val>
          <c:extLst>
            <c:ext xmlns:c16="http://schemas.microsoft.com/office/drawing/2014/chart" uri="{C3380CC4-5D6E-409C-BE32-E72D297353CC}">
              <c16:uniqueId val="{00000000-77A6-48CD-B5EF-0E67DFFF79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A6-48CD-B5EF-0E67DFFF79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7A6-48CD-B5EF-0E67DFFF79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A6-48CD-B5EF-0E67DFFF79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152</c:v>
                </c:pt>
                <c:pt idx="3">
                  <c:v>143</c:v>
                </c:pt>
                <c:pt idx="6">
                  <c:v>174</c:v>
                </c:pt>
                <c:pt idx="9">
                  <c:v>159</c:v>
                </c:pt>
                <c:pt idx="12">
                  <c:v>122</c:v>
                </c:pt>
              </c:numCache>
            </c:numRef>
          </c:val>
          <c:extLst>
            <c:ext xmlns:c16="http://schemas.microsoft.com/office/drawing/2014/chart" uri="{C3380CC4-5D6E-409C-BE32-E72D297353CC}">
              <c16:uniqueId val="{00000004-77A6-48CD-B5EF-0E67DFFF79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A6-48CD-B5EF-0E67DFFF79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A6-48CD-B5EF-0E67DFFF79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728</c:v>
                </c:pt>
                <c:pt idx="3">
                  <c:v>766</c:v>
                </c:pt>
                <c:pt idx="6">
                  <c:v>792</c:v>
                </c:pt>
                <c:pt idx="9">
                  <c:v>791</c:v>
                </c:pt>
                <c:pt idx="12">
                  <c:v>773</c:v>
                </c:pt>
              </c:numCache>
            </c:numRef>
          </c:val>
          <c:extLst>
            <c:ext xmlns:c16="http://schemas.microsoft.com/office/drawing/2014/chart" uri="{C3380CC4-5D6E-409C-BE32-E72D297353CC}">
              <c16:uniqueId val="{00000007-77A6-48CD-B5EF-0E67DFFF79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306</c:v>
                </c:pt>
                <c:pt idx="2">
                  <c:v>#N/A</c:v>
                </c:pt>
                <c:pt idx="3">
                  <c:v>#N/A</c:v>
                </c:pt>
                <c:pt idx="4">
                  <c:v>333</c:v>
                </c:pt>
                <c:pt idx="5">
                  <c:v>#N/A</c:v>
                </c:pt>
                <c:pt idx="6">
                  <c:v>#N/A</c:v>
                </c:pt>
                <c:pt idx="7">
                  <c:v>394</c:v>
                </c:pt>
                <c:pt idx="8">
                  <c:v>#N/A</c:v>
                </c:pt>
                <c:pt idx="9">
                  <c:v>#N/A</c:v>
                </c:pt>
                <c:pt idx="10">
                  <c:v>395</c:v>
                </c:pt>
                <c:pt idx="11">
                  <c:v>#N/A</c:v>
                </c:pt>
                <c:pt idx="12">
                  <c:v>#N/A</c:v>
                </c:pt>
                <c:pt idx="13">
                  <c:v>338</c:v>
                </c:pt>
                <c:pt idx="14">
                  <c:v>#N/A</c:v>
                </c:pt>
              </c:numCache>
            </c:numRef>
          </c:val>
          <c:smooth val="0"/>
          <c:extLst>
            <c:ext xmlns:c16="http://schemas.microsoft.com/office/drawing/2014/chart" uri="{C3380CC4-5D6E-409C-BE32-E72D297353CC}">
              <c16:uniqueId val="{00000008-77A6-48CD-B5EF-0E67DFFF79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6271</c:v>
                </c:pt>
                <c:pt idx="5">
                  <c:v>6195</c:v>
                </c:pt>
                <c:pt idx="8">
                  <c:v>5995</c:v>
                </c:pt>
                <c:pt idx="11">
                  <c:v>5860</c:v>
                </c:pt>
                <c:pt idx="14">
                  <c:v>5760</c:v>
                </c:pt>
              </c:numCache>
            </c:numRef>
          </c:val>
          <c:extLst>
            <c:ext xmlns:c16="http://schemas.microsoft.com/office/drawing/2014/chart" uri="{C3380CC4-5D6E-409C-BE32-E72D297353CC}">
              <c16:uniqueId val="{00000000-7E94-4AF3-B5DE-24900DEF9E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675</c:v>
                </c:pt>
                <c:pt idx="5">
                  <c:v>696</c:v>
                </c:pt>
                <c:pt idx="8">
                  <c:v>587</c:v>
                </c:pt>
                <c:pt idx="11">
                  <c:v>483</c:v>
                </c:pt>
                <c:pt idx="14">
                  <c:v>409</c:v>
                </c:pt>
              </c:numCache>
            </c:numRef>
          </c:val>
          <c:extLst>
            <c:ext xmlns:c16="http://schemas.microsoft.com/office/drawing/2014/chart" uri="{C3380CC4-5D6E-409C-BE32-E72D297353CC}">
              <c16:uniqueId val="{00000001-7E94-4AF3-B5DE-24900DEF9E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4514</c:v>
                </c:pt>
                <c:pt idx="5">
                  <c:v>5451</c:v>
                </c:pt>
                <c:pt idx="8">
                  <c:v>5491</c:v>
                </c:pt>
                <c:pt idx="11">
                  <c:v>5576</c:v>
                </c:pt>
                <c:pt idx="14">
                  <c:v>5520</c:v>
                </c:pt>
              </c:numCache>
            </c:numRef>
          </c:val>
          <c:extLst>
            <c:ext xmlns:c16="http://schemas.microsoft.com/office/drawing/2014/chart" uri="{C3380CC4-5D6E-409C-BE32-E72D297353CC}">
              <c16:uniqueId val="{00000002-7E94-4AF3-B5DE-24900DEF9E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94-4AF3-B5DE-24900DEF9E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94-4AF3-B5DE-24900DEF9E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94-4AF3-B5DE-24900DEF9E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1061</c:v>
                </c:pt>
                <c:pt idx="3">
                  <c:v>1216</c:v>
                </c:pt>
                <c:pt idx="6">
                  <c:v>1163</c:v>
                </c:pt>
                <c:pt idx="9">
                  <c:v>1100</c:v>
                </c:pt>
                <c:pt idx="12">
                  <c:v>1053</c:v>
                </c:pt>
              </c:numCache>
            </c:numRef>
          </c:val>
          <c:extLst>
            <c:ext xmlns:c16="http://schemas.microsoft.com/office/drawing/2014/chart" uri="{C3380CC4-5D6E-409C-BE32-E72D297353CC}">
              <c16:uniqueId val="{00000006-7E94-4AF3-B5DE-24900DEF9E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E94-4AF3-B5DE-24900DEF9E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1760</c:v>
                </c:pt>
                <c:pt idx="3">
                  <c:v>1814</c:v>
                </c:pt>
                <c:pt idx="6">
                  <c:v>1828</c:v>
                </c:pt>
                <c:pt idx="9">
                  <c:v>2035</c:v>
                </c:pt>
                <c:pt idx="12">
                  <c:v>2102</c:v>
                </c:pt>
              </c:numCache>
            </c:numRef>
          </c:val>
          <c:extLst>
            <c:ext xmlns:c16="http://schemas.microsoft.com/office/drawing/2014/chart" uri="{C3380CC4-5D6E-409C-BE32-E72D297353CC}">
              <c16:uniqueId val="{00000008-7E94-4AF3-B5DE-24900DEF9E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c:v>
                </c:pt>
                <c:pt idx="3">
                  <c:v>0</c:v>
                </c:pt>
                <c:pt idx="6">
                  <c:v>20</c:v>
                </c:pt>
                <c:pt idx="9">
                  <c:v>27</c:v>
                </c:pt>
                <c:pt idx="12">
                  <c:v>27</c:v>
                </c:pt>
              </c:numCache>
            </c:numRef>
          </c:val>
          <c:extLst>
            <c:ext xmlns:c16="http://schemas.microsoft.com/office/drawing/2014/chart" uri="{C3380CC4-5D6E-409C-BE32-E72D297353CC}">
              <c16:uniqueId val="{00000009-7E94-4AF3-B5DE-24900DEF9E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7557</c:v>
                </c:pt>
                <c:pt idx="3">
                  <c:v>7403</c:v>
                </c:pt>
                <c:pt idx="6">
                  <c:v>6931</c:v>
                </c:pt>
                <c:pt idx="9">
                  <c:v>6408</c:v>
                </c:pt>
                <c:pt idx="12">
                  <c:v>6014</c:v>
                </c:pt>
              </c:numCache>
            </c:numRef>
          </c:val>
          <c:extLst>
            <c:ext xmlns:c16="http://schemas.microsoft.com/office/drawing/2014/chart" uri="{C3380CC4-5D6E-409C-BE32-E72D297353CC}">
              <c16:uniqueId val="{0000000A-7E94-4AF3-B5DE-24900DEF9E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E94-4AF3-B5DE-24900DEF9E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1756</c:v>
                </c:pt>
                <c:pt idx="1">
                  <c:v>1755</c:v>
                </c:pt>
                <c:pt idx="2">
                  <c:v>1761</c:v>
                </c:pt>
              </c:numCache>
            </c:numRef>
          </c:val>
          <c:extLst>
            <c:ext xmlns:c16="http://schemas.microsoft.com/office/drawing/2014/chart" uri="{C3380CC4-5D6E-409C-BE32-E72D297353CC}">
              <c16:uniqueId val="{00000000-6E2B-4919-854B-90D64706FF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214</c:v>
                </c:pt>
                <c:pt idx="1">
                  <c:v>235</c:v>
                </c:pt>
                <c:pt idx="2">
                  <c:v>279</c:v>
                </c:pt>
              </c:numCache>
            </c:numRef>
          </c:val>
          <c:extLst>
            <c:ext xmlns:c16="http://schemas.microsoft.com/office/drawing/2014/chart" uri="{C3380CC4-5D6E-409C-BE32-E72D297353CC}">
              <c16:uniqueId val="{00000001-6E2B-4919-854B-90D64706FF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2917</c:v>
                </c:pt>
                <c:pt idx="1">
                  <c:v>2916</c:v>
                </c:pt>
                <c:pt idx="2">
                  <c:v>2763</c:v>
                </c:pt>
              </c:numCache>
            </c:numRef>
          </c:val>
          <c:extLst>
            <c:ext xmlns:c16="http://schemas.microsoft.com/office/drawing/2014/chart" uri="{C3380CC4-5D6E-409C-BE32-E72D297353CC}">
              <c16:uniqueId val="{00000002-6E2B-4919-854B-90D64706FF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{083FC6D0-0567-4C4E-BBDF-4128689E6E96}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A2D-48AD-B525-2F0674DF7F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{C0D03086-FCAF-45BA-AF3A-84FBD78F807C}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2D-48AD-B525-2F0674DF7F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{7876507B-ABFB-405E-A74F-01FD8CAD6EB2}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2D-48AD-B525-2F0674DF7F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{A050DFFD-A01A-4F23-9D23-251763FFC7CE}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2D-48AD-B525-2F0674DF7F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{EAC7A103-217B-4080-A096-E0C247D9A320}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2D-48AD-B525-2F0674DF7F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{BDA4C52F-F404-4C17-B226-7ECD2CE8F6A1}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A2D-48AD-B525-2F0674DF7F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{5902B176-2265-4461-BF8C-0AAFAF270D39}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A2D-48AD-B525-2F0674DF7F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{9B59BD14-9DAF-4205-8291-51A322C3C893}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A2D-48AD-B525-2F0674DF7F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{82A8EAE5-E7B4-4A97-BFA9-8572D2664721}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A2D-48AD-B525-2F0674DF7F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69.8</c:v>
                </c:pt>
                <c:pt idx="8">
                  <c:v>71.2</c:v>
                </c:pt>
                <c:pt idx="16">
                  <c:v>72.7</c:v>
                </c:pt>
                <c:pt idx="24">
                  <c:v>73</c:v>
                </c:pt>
                <c:pt idx="32">
                  <c:v>74.400000000000006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A2D-48AD-B525-2F0674DF7F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{AA78466C-9806-44AB-A046-91CCADD299C2}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A2D-48AD-B525-2F0674DF7F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{8BD75306-E83C-48EE-83D2-5CC38E2E536D}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2D-48AD-B525-2F0674DF7F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{20486497-D876-4484-AF4E-BDC394146DB0}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2D-48AD-B525-2F0674DF7F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{D7B55A9C-6DEA-4768-830C-406FB5D9C90B}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2D-48AD-B525-2F0674DF7F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{A99193C8-FA68-44EC-BA2F-197D8B5DA3FE}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2D-48AD-B525-2F0674DF7F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{9C4FB3B9-3FDF-40A5-962A-8CD5846DF323}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A2D-48AD-B525-2F0674DF7F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{66001439-1963-4F93-A04E-958C03094945}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A2D-48AD-B525-2F0674DF7F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{9BE16A9B-56FA-45A2-840E-0BFD129B4E80}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A2D-48AD-B525-2F0674DF7F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{4007B182-3190-441E-A60C-9FBCB7D6A3DD}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A2D-48AD-B525-2F0674DF7F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A2D-48AD-B525-2F0674DF7FDA}"/>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{E93034E9-2BEE-49FC-86FF-067A90937A42}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99A-4C69-A732-FE373B200C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{5D3CA197-2633-4CE1-9094-2A4F7DEB33F8}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9A-4C69-A732-FE373B200C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{DCCDCB4C-AEC2-43B1-92E7-FB5AE35D10E7}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9A-4C69-A732-FE373B200C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{77D8FA3E-0DAE-4ADB-8245-B02C06AA41EA}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9A-4C69-A732-FE373B200C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{6386F615-6CB6-45F3-9149-D5D259CBB4D4}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9A-4C69-A732-FE373B200C8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{B98CF404-1CC4-4E6C-962D-1BD9D3BE23B0}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99A-4C69-A732-FE373B200C8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{1FC6AEEC-EAD6-433A-8848-AB972A4E601E}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99A-4C69-A732-FE373B200C8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{F56CF432-2D78-40AB-8479-5788C538C354}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99A-4C69-A732-FE373B200C8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{738264BF-D8E5-4F8D-8AE7-C15BE19304E6}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99A-4C69-A732-FE373B200C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5.3</c:v>
                </c:pt>
                <c:pt idx="16">
                  <c:v>6</c:v>
                </c:pt>
                <c:pt idx="24">
                  <c:v>6.3</c:v>
                </c:pt>
                <c:pt idx="32">
                  <c:v>6.2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99A-4C69-A732-FE373B200C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{10A1F6FB-F5A6-47FC-AF25-DF9F53875D02}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99A-4C69-A732-FE373B200C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{A40DB592-F59B-46D0-A99D-F2945B18D7BF}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9A-4C69-A732-FE373B200C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{6E4306DB-272F-43AC-B084-A4ABE50D6690}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9A-4C69-A732-FE373B200C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{3DEECF8A-F25C-424D-A797-E534D9A74959}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9A-4C69-A732-FE373B200C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{DE7BE1F7-A49F-4854-A1B5-958B8381506E}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9A-4C69-A732-FE373B200C8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{1F342B7A-D91F-481D-9212-27C673D20ACC}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99A-4C69-A732-FE373B200C8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{B1C2593C-2610-4E2B-A5DC-12B69B658A54}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99A-4C69-A732-FE373B200C8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{D396B08A-7C63-4486-B057-CABC26D12057}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99A-4C69-A732-FE373B200C8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{0C6E769B-5D25-4860-ACD1-1547A648DC0D}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99A-4C69-A732-FE373B200C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99A-4C69-A732-FE373B200C83}"/>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年度は県の平均を</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上回ることとなったが、町内には大型事業所が少なく、依然として財政基盤が弱い背景もあり、類似団体平均と比較すると</a:t>
          </a:r>
          <a:r>
            <a:rPr kumimoji="1" lang="en-US" altLang="ja-JP" sz="1100">
              <a:solidFill>
                <a:schemeClr val="dk1"/>
              </a:solidFill>
              <a:effectLst/>
              <a:latin typeface="+mn-lt"/>
              <a:ea typeface="+mn-ea"/>
              <a:cs typeface="+mn-cs"/>
            </a:rPr>
            <a:t>0.18</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社会保障関連の経費増を含め財政需要額は今後も増加傾向が見込まれていることから、税収の徴収率向上対策を中心として歳入確保に努め、自主財源の十分な確保を図り財政基盤の強化に努める。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57855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882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57855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882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31045</xdr:rowOff>
    </xdr:from>
    <xdr:to>
      <xdr:col>11</xdr:col>
      <xdr:colOff>31750</xdr:colOff>
      <xdr:row>44</xdr:row>
      <xdr:rowOff>44450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748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7055</xdr:rowOff>
    </xdr:from>
    <xdr:to>
      <xdr:col>19</xdr:col>
      <xdr:colOff>184150</xdr:colOff>
      <xdr:row>44</xdr:row>
      <xdr:rowOff>108655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93432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37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151695</xdr:rowOff>
    </xdr:from>
    <xdr:to>
      <xdr:col>7</xdr:col>
      <xdr:colOff>31750</xdr:colOff>
      <xdr:row>44</xdr:row>
      <xdr:rowOff>81845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66622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経常収支比率は、昨年度と比較すると</a:t>
          </a:r>
          <a:r>
            <a:rPr kumimoji="1" lang="en-US" altLang="ja-JP" sz="1000">
              <a:solidFill>
                <a:schemeClr val="dk1"/>
              </a:solidFill>
              <a:effectLst/>
              <a:latin typeface="+mn-lt"/>
              <a:ea typeface="+mn-ea"/>
              <a:cs typeface="+mn-cs"/>
            </a:rPr>
            <a:t>0.9</a:t>
          </a:r>
          <a:r>
            <a:rPr kumimoji="1" lang="ja-JP" altLang="en-US" sz="1000">
              <a:solidFill>
                <a:schemeClr val="dk1"/>
              </a:solidFill>
              <a:effectLst/>
              <a:latin typeface="+mn-lt"/>
              <a:ea typeface="+mn-ea"/>
              <a:cs typeface="+mn-cs"/>
            </a:rPr>
            <a:t>ポイント減</a:t>
          </a:r>
          <a:r>
            <a:rPr kumimoji="1" lang="ja-JP" altLang="ja-JP" sz="1000">
              <a:solidFill>
                <a:schemeClr val="dk1"/>
              </a:solidFill>
              <a:effectLst/>
              <a:latin typeface="+mn-lt"/>
              <a:ea typeface="+mn-ea"/>
              <a:cs typeface="+mn-cs"/>
            </a:rPr>
            <a:t>となり弾力性が</a:t>
          </a:r>
          <a:r>
            <a:rPr kumimoji="1" lang="ja-JP" altLang="en-US" sz="1000">
              <a:solidFill>
                <a:schemeClr val="dk1"/>
              </a:solidFill>
              <a:effectLst/>
              <a:latin typeface="+mn-lt"/>
              <a:ea typeface="+mn-ea"/>
              <a:cs typeface="+mn-cs"/>
            </a:rPr>
            <a:t>向上した</a:t>
          </a:r>
          <a:r>
            <a:rPr kumimoji="1" lang="ja-JP" altLang="ja-JP" sz="1000">
              <a:solidFill>
                <a:schemeClr val="dk1"/>
              </a:solidFill>
              <a:effectLst/>
              <a:latin typeface="+mn-lt"/>
              <a:ea typeface="+mn-ea"/>
              <a:cs typeface="+mn-cs"/>
            </a:rPr>
            <a:t>結果</a:t>
          </a:r>
          <a:r>
            <a:rPr kumimoji="1" lang="ja-JP" altLang="en-US" sz="1000">
              <a:solidFill>
                <a:schemeClr val="dk1"/>
              </a:solidFill>
              <a:effectLst/>
              <a:latin typeface="+mn-lt"/>
              <a:ea typeface="+mn-ea"/>
              <a:cs typeface="+mn-cs"/>
            </a:rPr>
            <a:t>と</a:t>
          </a:r>
          <a:r>
            <a:rPr kumimoji="1" lang="ja-JP" altLang="ja-JP" sz="1000">
              <a:solidFill>
                <a:schemeClr val="dk1"/>
              </a:solidFill>
              <a:effectLst/>
              <a:latin typeface="+mn-lt"/>
              <a:ea typeface="+mn-ea"/>
              <a:cs typeface="+mn-cs"/>
            </a:rPr>
            <a:t>なった。</a:t>
          </a:r>
          <a:endParaRPr lang="ja-JP" altLang="ja-JP" sz="1000">
            <a:effectLst/>
          </a:endParaRPr>
        </a:p>
        <a:p>
          <a:r>
            <a:rPr kumimoji="1" lang="ja-JP" altLang="ja-JP" sz="1000">
              <a:solidFill>
                <a:schemeClr val="dk1"/>
              </a:solidFill>
              <a:effectLst/>
              <a:latin typeface="+mn-lt"/>
              <a:ea typeface="+mn-ea"/>
              <a:cs typeface="+mn-cs"/>
            </a:rPr>
            <a:t>昨年度と比較すると、分母の経常一般財源においては、</a:t>
          </a:r>
          <a:r>
            <a:rPr kumimoji="1" lang="ja-JP" altLang="en-US" sz="1000">
              <a:solidFill>
                <a:schemeClr val="dk1"/>
              </a:solidFill>
              <a:effectLst/>
              <a:latin typeface="+mn-lt"/>
              <a:ea typeface="+mn-ea"/>
              <a:cs typeface="+mn-cs"/>
            </a:rPr>
            <a:t>地方税や</a:t>
          </a:r>
          <a:r>
            <a:rPr kumimoji="1" lang="ja-JP" altLang="ja-JP" sz="1000">
              <a:solidFill>
                <a:schemeClr val="dk1"/>
              </a:solidFill>
              <a:effectLst/>
              <a:latin typeface="+mn-lt"/>
              <a:ea typeface="+mn-ea"/>
              <a:cs typeface="+mn-cs"/>
            </a:rPr>
            <a:t>臨時財政対策債が減額となった</a:t>
          </a:r>
          <a:r>
            <a:rPr kumimoji="1" lang="ja-JP" altLang="en-US" sz="1000">
              <a:solidFill>
                <a:schemeClr val="dk1"/>
              </a:solidFill>
              <a:effectLst/>
              <a:latin typeface="+mn-lt"/>
              <a:ea typeface="+mn-ea"/>
              <a:cs typeface="+mn-cs"/>
            </a:rPr>
            <a:t>ものの</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地方消費税、地方特例交付金及び地方交付税</a:t>
          </a:r>
          <a:r>
            <a:rPr kumimoji="1" lang="ja-JP" altLang="ja-JP" sz="1000">
              <a:solidFill>
                <a:schemeClr val="dk1"/>
              </a:solidFill>
              <a:effectLst/>
              <a:latin typeface="+mn-lt"/>
              <a:ea typeface="+mn-ea"/>
              <a:cs typeface="+mn-cs"/>
            </a:rPr>
            <a:t>が</a:t>
          </a:r>
          <a:r>
            <a:rPr kumimoji="1" lang="ja-JP" altLang="en-US" sz="1000">
              <a:solidFill>
                <a:schemeClr val="dk1"/>
              </a:solidFill>
              <a:effectLst/>
              <a:latin typeface="+mn-lt"/>
              <a:ea typeface="+mn-ea"/>
              <a:cs typeface="+mn-cs"/>
            </a:rPr>
            <a:t>増額となった</a:t>
          </a:r>
          <a:r>
            <a:rPr kumimoji="1" lang="ja-JP" altLang="ja-JP" sz="1000">
              <a:solidFill>
                <a:schemeClr val="dk1"/>
              </a:solidFill>
              <a:effectLst/>
              <a:latin typeface="+mn-lt"/>
              <a:ea typeface="+mn-ea"/>
              <a:cs typeface="+mn-cs"/>
            </a:rPr>
            <a:t>ことにより分母全体では</a:t>
          </a:r>
          <a:r>
            <a:rPr kumimoji="1" lang="en-US" altLang="ja-JP" sz="1000">
              <a:solidFill>
                <a:schemeClr val="dk1"/>
              </a:solidFill>
              <a:effectLst/>
              <a:latin typeface="+mn-lt"/>
              <a:ea typeface="+mn-ea"/>
              <a:cs typeface="+mn-cs"/>
            </a:rPr>
            <a:t>288,875</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(4.4</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の増となった。</a:t>
          </a:r>
          <a:r>
            <a:rPr kumimoji="1" lang="ja-JP" altLang="en-US" sz="1000">
              <a:solidFill>
                <a:schemeClr val="dk1"/>
              </a:solidFill>
              <a:effectLst/>
              <a:latin typeface="+mn-lt"/>
              <a:ea typeface="+mn-ea"/>
              <a:cs typeface="+mn-cs"/>
            </a:rPr>
            <a:t>また</a:t>
          </a:r>
          <a:r>
            <a:rPr kumimoji="1" lang="ja-JP" altLang="ja-JP" sz="1000">
              <a:solidFill>
                <a:schemeClr val="dk1"/>
              </a:solidFill>
              <a:effectLst/>
              <a:latin typeface="+mn-lt"/>
              <a:ea typeface="+mn-ea"/>
              <a:cs typeface="+mn-cs"/>
            </a:rPr>
            <a:t>、分子の経常経費充当一般財源で</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扶助費や公債費が</a:t>
          </a:r>
          <a:r>
            <a:rPr kumimoji="1" lang="ja-JP" altLang="ja-JP" sz="1000">
              <a:solidFill>
                <a:schemeClr val="dk1"/>
              </a:solidFill>
              <a:effectLst/>
              <a:latin typeface="+mn-lt"/>
              <a:ea typeface="+mn-ea"/>
              <a:cs typeface="+mn-cs"/>
            </a:rPr>
            <a:t>減額となった</a:t>
          </a:r>
          <a:r>
            <a:rPr kumimoji="1" lang="ja-JP" altLang="en-US" sz="1000">
              <a:solidFill>
                <a:schemeClr val="dk1"/>
              </a:solidFill>
              <a:effectLst/>
              <a:latin typeface="+mn-lt"/>
              <a:ea typeface="+mn-ea"/>
              <a:cs typeface="+mn-cs"/>
            </a:rPr>
            <a:t>ものの</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人件費、</a:t>
          </a:r>
          <a:r>
            <a:rPr kumimoji="1" lang="ja-JP" altLang="ja-JP" sz="1000">
              <a:solidFill>
                <a:schemeClr val="dk1"/>
              </a:solidFill>
              <a:effectLst/>
              <a:latin typeface="+mn-lt"/>
              <a:ea typeface="+mn-ea"/>
              <a:cs typeface="+mn-cs"/>
            </a:rPr>
            <a:t>物件費</a:t>
          </a:r>
          <a:r>
            <a:rPr kumimoji="1" lang="ja-JP" altLang="en-US" sz="1000">
              <a:solidFill>
                <a:schemeClr val="dk1"/>
              </a:solidFill>
              <a:effectLst/>
              <a:latin typeface="+mn-lt"/>
              <a:ea typeface="+mn-ea"/>
              <a:cs typeface="+mn-cs"/>
            </a:rPr>
            <a:t>及び補助費等の増額</a:t>
          </a:r>
          <a:r>
            <a:rPr kumimoji="1" lang="ja-JP" altLang="ja-JP" sz="1000">
              <a:solidFill>
                <a:schemeClr val="dk1"/>
              </a:solidFill>
              <a:effectLst/>
              <a:latin typeface="+mn-lt"/>
              <a:ea typeface="+mn-ea"/>
              <a:cs typeface="+mn-cs"/>
            </a:rPr>
            <a:t>が上回ったことから、分子全体では</a:t>
          </a:r>
          <a:r>
            <a:rPr kumimoji="1" lang="en-US" altLang="ja-JP" sz="1000">
              <a:solidFill>
                <a:schemeClr val="dk1"/>
              </a:solidFill>
              <a:effectLst/>
              <a:latin typeface="+mn-lt"/>
              <a:ea typeface="+mn-ea"/>
              <a:cs typeface="+mn-cs"/>
            </a:rPr>
            <a:t>205,309</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(3.4</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の増となった。分母分子ともに</a:t>
          </a:r>
          <a:r>
            <a:rPr kumimoji="1" lang="ja-JP" altLang="en-US" sz="1000">
              <a:solidFill>
                <a:schemeClr val="dk1"/>
              </a:solidFill>
              <a:effectLst/>
              <a:latin typeface="+mn-lt"/>
              <a:ea typeface="+mn-ea"/>
              <a:cs typeface="+mn-cs"/>
            </a:rPr>
            <a:t>増額</a:t>
          </a:r>
          <a:r>
            <a:rPr kumimoji="1" lang="ja-JP" altLang="ja-JP" sz="1000">
              <a:solidFill>
                <a:schemeClr val="dk1"/>
              </a:solidFill>
              <a:effectLst/>
              <a:latin typeface="+mn-lt"/>
              <a:ea typeface="+mn-ea"/>
              <a:cs typeface="+mn-cs"/>
            </a:rPr>
            <a:t>となったが、</a:t>
          </a:r>
          <a:r>
            <a:rPr kumimoji="1" lang="ja-JP" altLang="en-US" sz="1000">
              <a:solidFill>
                <a:schemeClr val="dk1"/>
              </a:solidFill>
              <a:effectLst/>
              <a:latin typeface="+mn-lt"/>
              <a:ea typeface="+mn-ea"/>
              <a:cs typeface="+mn-cs"/>
            </a:rPr>
            <a:t>分母</a:t>
          </a:r>
          <a:r>
            <a:rPr kumimoji="1" lang="ja-JP" altLang="ja-JP" sz="1000">
              <a:solidFill>
                <a:schemeClr val="dk1"/>
              </a:solidFill>
              <a:effectLst/>
              <a:latin typeface="+mn-lt"/>
              <a:ea typeface="+mn-ea"/>
              <a:cs typeface="+mn-cs"/>
            </a:rPr>
            <a:t>が</a:t>
          </a:r>
          <a:r>
            <a:rPr kumimoji="1" lang="ja-JP" altLang="en-US" sz="1000">
              <a:solidFill>
                <a:schemeClr val="dk1"/>
              </a:solidFill>
              <a:effectLst/>
              <a:latin typeface="+mn-lt"/>
              <a:ea typeface="+mn-ea"/>
              <a:cs typeface="+mn-cs"/>
            </a:rPr>
            <a:t>分子</a:t>
          </a:r>
          <a:r>
            <a:rPr kumimoji="1" lang="ja-JP" altLang="ja-JP" sz="1000">
              <a:solidFill>
                <a:schemeClr val="dk1"/>
              </a:solidFill>
              <a:effectLst/>
              <a:latin typeface="+mn-lt"/>
              <a:ea typeface="+mn-ea"/>
              <a:cs typeface="+mn-cs"/>
            </a:rPr>
            <a:t>の増を上回ったことにより、経常収支比率が</a:t>
          </a:r>
          <a:r>
            <a:rPr kumimoji="1" lang="ja-JP" altLang="en-US" sz="1000">
              <a:solidFill>
                <a:schemeClr val="dk1"/>
              </a:solidFill>
              <a:effectLst/>
              <a:latin typeface="+mn-lt"/>
              <a:ea typeface="+mn-ea"/>
              <a:cs typeface="+mn-cs"/>
            </a:rPr>
            <a:t>減少した。</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72072</xdr:rowOff>
    </xdr:from>
    <xdr:to>
      <xdr:col>23</xdr:col>
      <xdr:colOff>133350</xdr:colOff>
      <xdr:row>63</xdr:row>
      <xdr:rowOff>126365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73422"/>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8255</xdr:rowOff>
    </xdr:from>
    <xdr:to>
      <xdr:col>19</xdr:col>
      <xdr:colOff>133350</xdr:colOff>
      <xdr:row>63</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38155"/>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62</xdr:row>
      <xdr:rowOff>8255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5370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63</xdr:row>
      <xdr:rowOff>84138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53700"/>
          <a:ext cx="889000" cy="3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164799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9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75565</xdr:rowOff>
    </xdr:from>
    <xdr:to>
      <xdr:col>19</xdr:col>
      <xdr:colOff>184150</xdr:colOff>
      <xdr:row>64</xdr:row>
      <xdr:rowOff>5715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161942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6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128905</xdr:rowOff>
    </xdr:from>
    <xdr:to>
      <xdr:col>15</xdr:col>
      <xdr:colOff>133350</xdr:colOff>
      <xdr:row>62</xdr:row>
      <xdr:rowOff>59055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69232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119715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[147,749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今年度は</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類似団体の平均額</a:t>
          </a:r>
          <a:r>
            <a:rPr kumimoji="1" lang="ja-JP" altLang="en-US" sz="1050">
              <a:solidFill>
                <a:schemeClr val="dk1"/>
              </a:solidFill>
              <a:effectLst/>
              <a:latin typeface="+mn-lt"/>
              <a:ea typeface="+mn-ea"/>
              <a:cs typeface="+mn-cs"/>
            </a:rPr>
            <a:t>と概ね同額となった。</a:t>
          </a:r>
          <a:r>
            <a:rPr kumimoji="1" lang="ja-JP" altLang="ja-JP" sz="1050">
              <a:solidFill>
                <a:schemeClr val="dk1"/>
              </a:solidFill>
              <a:effectLst/>
              <a:latin typeface="+mn-lt"/>
              <a:ea typeface="+mn-ea"/>
              <a:cs typeface="+mn-cs"/>
            </a:rPr>
            <a:t>人件費については、会計年度任用職員の</a:t>
          </a:r>
          <a:r>
            <a:rPr kumimoji="1" lang="ja-JP" altLang="en-US" sz="1050">
              <a:solidFill>
                <a:schemeClr val="dk1"/>
              </a:solidFill>
              <a:effectLst/>
              <a:latin typeface="+mn-lt"/>
              <a:ea typeface="+mn-ea"/>
              <a:cs typeface="+mn-cs"/>
            </a:rPr>
            <a:t>勤勉手当支給開始に伴う</a:t>
          </a:r>
          <a:r>
            <a:rPr kumimoji="1" lang="ja-JP" altLang="ja-JP" sz="1050">
              <a:solidFill>
                <a:schemeClr val="dk1"/>
              </a:solidFill>
              <a:effectLst/>
              <a:latin typeface="+mn-lt"/>
              <a:ea typeface="+mn-ea"/>
              <a:cs typeface="+mn-cs"/>
            </a:rPr>
            <a:t>増に加え、人事院勧告に</a:t>
          </a:r>
          <a:r>
            <a:rPr kumimoji="1" lang="ja-JP" altLang="en-US" sz="1050">
              <a:solidFill>
                <a:schemeClr val="dk1"/>
              </a:solidFill>
              <a:effectLst/>
              <a:latin typeface="+mn-lt"/>
              <a:ea typeface="+mn-ea"/>
              <a:cs typeface="+mn-cs"/>
            </a:rPr>
            <a:t>より</a:t>
          </a:r>
          <a:r>
            <a:rPr kumimoji="1" lang="ja-JP" altLang="ja-JP" sz="1050">
              <a:solidFill>
                <a:schemeClr val="dk1"/>
              </a:solidFill>
              <a:effectLst/>
              <a:latin typeface="+mn-lt"/>
              <a:ea typeface="+mn-ea"/>
              <a:cs typeface="+mn-cs"/>
            </a:rPr>
            <a:t>増となったことなどから、前年比</a:t>
          </a:r>
          <a:r>
            <a:rPr kumimoji="1" lang="en-US" altLang="ja-JP" sz="1050">
              <a:solidFill>
                <a:schemeClr val="dk1"/>
              </a:solidFill>
              <a:effectLst/>
              <a:latin typeface="+mn-lt"/>
              <a:ea typeface="+mn-ea"/>
              <a:cs typeface="+mn-cs"/>
            </a:rPr>
            <a:t>10.3</a:t>
          </a:r>
          <a:r>
            <a:rPr kumimoji="1" lang="ja-JP" altLang="ja-JP" sz="1050">
              <a:solidFill>
                <a:schemeClr val="dk1"/>
              </a:solidFill>
              <a:effectLst/>
              <a:latin typeface="+mn-lt"/>
              <a:ea typeface="+mn-ea"/>
              <a:cs typeface="+mn-cs"/>
            </a:rPr>
            <a:t>％の増となった</a:t>
          </a:r>
          <a:r>
            <a:rPr kumimoji="1" lang="ja-JP" altLang="en-US" sz="1050">
              <a:solidFill>
                <a:schemeClr val="dk1"/>
              </a:solidFill>
              <a:effectLst/>
              <a:latin typeface="+mn-lt"/>
              <a:ea typeface="+mn-ea"/>
              <a:cs typeface="+mn-cs"/>
            </a:rPr>
            <a:t>。一方</a:t>
          </a:r>
          <a:r>
            <a:rPr kumimoji="1" lang="ja-JP" altLang="ja-JP" sz="1050">
              <a:solidFill>
                <a:schemeClr val="dk1"/>
              </a:solidFill>
              <a:effectLst/>
              <a:latin typeface="+mn-lt"/>
              <a:ea typeface="+mn-ea"/>
              <a:cs typeface="+mn-cs"/>
            </a:rPr>
            <a:t>、物件費については、</a:t>
          </a:r>
          <a:r>
            <a:rPr kumimoji="1" lang="ja-JP" altLang="en-US" sz="1050">
              <a:solidFill>
                <a:schemeClr val="dk1"/>
              </a:solidFill>
              <a:effectLst/>
              <a:latin typeface="+mn-lt"/>
              <a:ea typeface="+mn-ea"/>
              <a:cs typeface="+mn-cs"/>
            </a:rPr>
            <a:t>昨年度</a:t>
          </a:r>
          <a:r>
            <a:rPr kumimoji="1" lang="ja-JP" altLang="ja-JP" sz="1050">
              <a:solidFill>
                <a:schemeClr val="dk1"/>
              </a:solidFill>
              <a:effectLst/>
              <a:latin typeface="+mn-lt"/>
              <a:ea typeface="+mn-ea"/>
              <a:cs typeface="+mn-cs"/>
            </a:rPr>
            <a:t>実施したプレミアム付き商品券業務委託料</a:t>
          </a:r>
          <a:r>
            <a:rPr kumimoji="1" lang="ja-JP" altLang="en-US" sz="1050">
              <a:solidFill>
                <a:schemeClr val="dk1"/>
              </a:solidFill>
              <a:effectLst/>
              <a:latin typeface="+mn-lt"/>
              <a:ea typeface="+mn-ea"/>
              <a:cs typeface="+mn-cs"/>
            </a:rPr>
            <a:t>の減など</a:t>
          </a:r>
          <a:r>
            <a:rPr kumimoji="1" lang="ja-JP" altLang="ja-JP" sz="1050">
              <a:solidFill>
                <a:schemeClr val="dk1"/>
              </a:solidFill>
              <a:effectLst/>
              <a:latin typeface="+mn-lt"/>
              <a:ea typeface="+mn-ea"/>
              <a:cs typeface="+mn-cs"/>
            </a:rPr>
            <a:t>により</a:t>
          </a:r>
          <a:r>
            <a:rPr kumimoji="1" lang="ja-JP" altLang="en-US" sz="1050">
              <a:solidFill>
                <a:schemeClr val="dk1"/>
              </a:solidFill>
              <a:effectLst/>
              <a:latin typeface="+mn-lt"/>
              <a:ea typeface="+mn-ea"/>
              <a:cs typeface="+mn-cs"/>
            </a:rPr>
            <a:t>、物</a:t>
          </a:r>
          <a:r>
            <a:rPr kumimoji="1" lang="ja-JP" altLang="ja-JP" sz="1050">
              <a:solidFill>
                <a:schemeClr val="dk1"/>
              </a:solidFill>
              <a:effectLst/>
              <a:latin typeface="+mn-lt"/>
              <a:ea typeface="+mn-ea"/>
              <a:cs typeface="+mn-cs"/>
            </a:rPr>
            <a:t>件費全体では前年度比で</a:t>
          </a:r>
          <a:r>
            <a:rPr kumimoji="1" lang="en-US" altLang="ja-JP" sz="1050">
              <a:solidFill>
                <a:schemeClr val="dk1"/>
              </a:solidFill>
              <a:effectLst/>
              <a:latin typeface="+mn-lt"/>
              <a:ea typeface="+mn-ea"/>
              <a:cs typeface="+mn-cs"/>
            </a:rPr>
            <a:t>10.6</a:t>
          </a:r>
          <a:r>
            <a:rPr kumimoji="1" lang="ja-JP" altLang="ja-JP" sz="1050">
              <a:solidFill>
                <a:schemeClr val="dk1"/>
              </a:solidFill>
              <a:effectLst/>
              <a:latin typeface="+mn-lt"/>
              <a:ea typeface="+mn-ea"/>
              <a:cs typeface="+mn-cs"/>
            </a:rPr>
            <a:t>％の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となった。</a:t>
          </a:r>
          <a:endParaRPr lang="ja-JP" altLang="ja-JP" sz="1200">
            <a:effectLst/>
          </a:endParaRPr>
        </a:p>
        <a:p>
          <a:r>
            <a:rPr kumimoji="1" lang="en-US" altLang="ja-JP"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昨今の多様な行政需要に応えることに加え、物価高騰などの影響により、</a:t>
          </a:r>
          <a:r>
            <a:rPr kumimoji="1" lang="ja-JP" altLang="en-US" sz="1050">
              <a:solidFill>
                <a:schemeClr val="dk1"/>
              </a:solidFill>
              <a:effectLst/>
              <a:latin typeface="+mn-lt"/>
              <a:ea typeface="+mn-ea"/>
              <a:cs typeface="+mn-cs"/>
            </a:rPr>
            <a:t>職員の人件費や</a:t>
          </a:r>
          <a:r>
            <a:rPr kumimoji="1" lang="ja-JP" altLang="ja-JP" sz="1050">
              <a:solidFill>
                <a:schemeClr val="dk1"/>
              </a:solidFill>
              <a:effectLst/>
              <a:latin typeface="+mn-lt"/>
              <a:ea typeface="+mn-ea"/>
              <a:cs typeface="+mn-cs"/>
            </a:rPr>
            <a:t>委託業務などの物件費の増加が見込まれることから、業務の効率化を図り、サービスの質の低下を招かないような工夫が必要になる。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59446</xdr:rowOff>
    </xdr:from>
    <xdr:to>
      <xdr:col>23</xdr:col>
      <xdr:colOff>133350</xdr:colOff>
      <xdr:row>83</xdr:row>
      <xdr:rowOff>70093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114800" y="14289796"/>
          <a:ext cx="838200" cy="1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10920</xdr:rowOff>
    </xdr:from>
    <xdr:to>
      <xdr:col>19</xdr:col>
      <xdr:colOff>133350</xdr:colOff>
      <xdr:row>83</xdr:row>
      <xdr:rowOff>70093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241270"/>
          <a:ext cx="889000" cy="5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168315</xdr:rowOff>
    </xdr:from>
    <xdr:to>
      <xdr:col>15</xdr:col>
      <xdr:colOff>82550</xdr:colOff>
      <xdr:row>83</xdr:row>
      <xdr:rowOff>10920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27215"/>
          <a:ext cx="889000" cy="1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149155</xdr:rowOff>
    </xdr:from>
    <xdr:to>
      <xdr:col>11</xdr:col>
      <xdr:colOff>31750</xdr:colOff>
      <xdr:row>82</xdr:row>
      <xdr:rowOff>168315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08055"/>
          <a:ext cx="889000" cy="1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8646</xdr:rowOff>
    </xdr:from>
    <xdr:to>
      <xdr:col>23</xdr:col>
      <xdr:colOff>184150</xdr:colOff>
      <xdr:row>83</xdr:row>
      <xdr:rowOff>110246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3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152173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1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19293</xdr:rowOff>
    </xdr:from>
    <xdr:to>
      <xdr:col>19</xdr:col>
      <xdr:colOff>184150</xdr:colOff>
      <xdr:row>83</xdr:row>
      <xdr:rowOff>120893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105670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3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131570</xdr:rowOff>
    </xdr:from>
    <xdr:to>
      <xdr:col>15</xdr:col>
      <xdr:colOff>133350</xdr:colOff>
      <xdr:row>83</xdr:row>
      <xdr:rowOff>61720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9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71897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117515</xdr:rowOff>
    </xdr:from>
    <xdr:to>
      <xdr:col>11</xdr:col>
      <xdr:colOff>82550</xdr:colOff>
      <xdr:row>83</xdr:row>
      <xdr:rowOff>47665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7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32442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98355</xdr:rowOff>
    </xdr:from>
    <xdr:to>
      <xdr:col>7</xdr:col>
      <xdr:colOff>31750</xdr:colOff>
      <xdr:row>83</xdr:row>
      <xdr:rowOff>28505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5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13282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4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適正な給与水準の維持に努めており、昨年度とほぼ同水準で、類似団体平均と比べて</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ポイント低い数値となった。引き続き適正な給与制度の運用を継続する。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116114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32922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116114</xdr:rowOff>
    </xdr:from>
    <xdr:to>
      <xdr:col>77</xdr:col>
      <xdr:colOff>44450</xdr:colOff>
      <xdr:row>84</xdr:row>
      <xdr:rowOff>13607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464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167821</xdr:rowOff>
    </xdr:from>
    <xdr:to>
      <xdr:col>72</xdr:col>
      <xdr:colOff>203200</xdr:colOff>
      <xdr:row>84</xdr:row>
      <xdr:rowOff>13607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3981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3464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5641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64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74584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5641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定員適正化計画に基づき新規採用職員については、平成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年度まで退職者一部不補充等を実施していたことから、常に低い数値となっている。本年度は人口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人あたり</a:t>
          </a:r>
          <a:r>
            <a:rPr kumimoji="1" lang="en-US" altLang="ja-JP" sz="1100" b="0" i="0" baseline="0">
              <a:solidFill>
                <a:schemeClr val="dk1"/>
              </a:solidFill>
              <a:effectLst/>
              <a:latin typeface="+mn-lt"/>
              <a:ea typeface="+mn-ea"/>
              <a:cs typeface="+mn-cs"/>
            </a:rPr>
            <a:t>6.11</a:t>
          </a:r>
          <a:r>
            <a:rPr kumimoji="1" lang="ja-JP" altLang="ja-JP" sz="1100" b="0" i="0" baseline="0">
              <a:solidFill>
                <a:schemeClr val="dk1"/>
              </a:solidFill>
              <a:effectLst/>
              <a:latin typeface="+mn-lt"/>
              <a:ea typeface="+mn-ea"/>
              <a:cs typeface="+mn-cs"/>
            </a:rPr>
            <a:t>人となり、類似団体平均と比べて</a:t>
          </a:r>
          <a:r>
            <a:rPr kumimoji="1" lang="en-US" altLang="ja-JP" sz="1100" b="0" i="0" baseline="0">
              <a:solidFill>
                <a:schemeClr val="dk1"/>
              </a:solidFill>
              <a:effectLst/>
              <a:latin typeface="+mn-lt"/>
              <a:ea typeface="+mn-ea"/>
              <a:cs typeface="+mn-cs"/>
            </a:rPr>
            <a:t>0.63</a:t>
          </a:r>
          <a:r>
            <a:rPr kumimoji="1" lang="ja-JP" altLang="ja-JP" sz="1100" b="0" i="0" baseline="0">
              <a:solidFill>
                <a:schemeClr val="dk1"/>
              </a:solidFill>
              <a:effectLst/>
              <a:latin typeface="+mn-lt"/>
              <a:ea typeface="+mn-ea"/>
              <a:cs typeface="+mn-cs"/>
            </a:rPr>
            <a:t>人少なく、宮崎県市町村平均と比較しても</a:t>
          </a:r>
          <a:r>
            <a:rPr kumimoji="1" lang="en-US" altLang="ja-JP" sz="1100" b="0" i="0" baseline="0">
              <a:solidFill>
                <a:schemeClr val="dk1"/>
              </a:solidFill>
              <a:effectLst/>
              <a:latin typeface="+mn-lt"/>
              <a:ea typeface="+mn-ea"/>
              <a:cs typeface="+mn-cs"/>
            </a:rPr>
            <a:t>2.09</a:t>
          </a:r>
          <a:r>
            <a:rPr kumimoji="1" lang="ja-JP" altLang="ja-JP" sz="1100" b="0" i="0" baseline="0">
              <a:solidFill>
                <a:schemeClr val="dk1"/>
              </a:solidFill>
              <a:effectLst/>
              <a:latin typeface="+mn-lt"/>
              <a:ea typeface="+mn-ea"/>
              <a:cs typeface="+mn-cs"/>
            </a:rPr>
            <a:t>人少ない結果となった。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本町の人口は、</a:t>
          </a:r>
          <a:r>
            <a:rPr kumimoji="1" lang="ja-JP" altLang="en-US" sz="1100" b="0" i="0" baseline="0">
              <a:solidFill>
                <a:schemeClr val="dk1"/>
              </a:solidFill>
              <a:effectLst/>
              <a:latin typeface="+mn-lt"/>
              <a:ea typeface="+mn-ea"/>
              <a:cs typeface="+mn-cs"/>
            </a:rPr>
            <a:t>近年</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している</a:t>
          </a:r>
          <a:r>
            <a:rPr kumimoji="1" lang="ja-JP" altLang="ja-JP" sz="1100" b="0" i="0" baseline="0">
              <a:solidFill>
                <a:schemeClr val="dk1"/>
              </a:solidFill>
              <a:effectLst/>
              <a:latin typeface="+mn-lt"/>
              <a:ea typeface="+mn-ea"/>
              <a:cs typeface="+mn-cs"/>
            </a:rPr>
            <a:t>ものの、住民へのサービスの低下を招かないよう今後も適正な人員管理に努める必要がある。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120579</xdr:rowOff>
    </xdr:from>
    <xdr:to>
      <xdr:col>81</xdr:col>
      <xdr:colOff>44450</xdr:colOff>
      <xdr:row>60</xdr:row>
      <xdr:rowOff>120579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075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80363</xdr:rowOff>
    </xdr:from>
    <xdr:to>
      <xdr:col>77</xdr:col>
      <xdr:colOff>44450</xdr:colOff>
      <xdr:row>60</xdr:row>
      <xdr:rowOff>120579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6736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66957</xdr:rowOff>
    </xdr:from>
    <xdr:to>
      <xdr:col>72</xdr:col>
      <xdr:colOff>203200</xdr:colOff>
      <xdr:row>60</xdr:row>
      <xdr:rowOff>80363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53957"/>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66957</xdr:rowOff>
    </xdr:from>
    <xdr:to>
      <xdr:col>68</xdr:col>
      <xdr:colOff>152400</xdr:colOff>
      <xdr:row>60</xdr:row>
      <xdr:rowOff>69638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353957"/>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69779</xdr:rowOff>
    </xdr:from>
    <xdr:to>
      <xdr:col>81</xdr:col>
      <xdr:colOff>95250</xdr:colOff>
      <xdr:row>60</xdr:row>
      <xdr:rowOff>171379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5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86306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0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69779</xdr:rowOff>
    </xdr:from>
    <xdr:to>
      <xdr:col>77</xdr:col>
      <xdr:colOff>95250</xdr:colOff>
      <xdr:row>60</xdr:row>
      <xdr:rowOff>171379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5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10106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25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29563</xdr:rowOff>
    </xdr:from>
    <xdr:to>
      <xdr:col>73</xdr:col>
      <xdr:colOff>44450</xdr:colOff>
      <xdr:row>60</xdr:row>
      <xdr:rowOff>131163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1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141340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8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16157</xdr:rowOff>
    </xdr:from>
    <xdr:to>
      <xdr:col>68</xdr:col>
      <xdr:colOff>203200</xdr:colOff>
      <xdr:row>60</xdr:row>
      <xdr:rowOff>117757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127934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18838</xdr:rowOff>
    </xdr:from>
    <xdr:to>
      <xdr:col>64</xdr:col>
      <xdr:colOff>152400</xdr:colOff>
      <xdr:row>60</xdr:row>
      <xdr:rowOff>120438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130615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7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実質公債費比率は、昨年度から</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となったが、類似団体平均</a:t>
          </a:r>
          <a:r>
            <a:rPr kumimoji="1" lang="ja-JP" altLang="en-US" sz="1100" b="0" i="0" baseline="0">
              <a:solidFill>
                <a:schemeClr val="dk1"/>
              </a:solidFill>
              <a:effectLst/>
              <a:latin typeface="+mn-lt"/>
              <a:ea typeface="+mn-ea"/>
              <a:cs typeface="+mn-cs"/>
            </a:rPr>
            <a:t>に比べて</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ポイント下回る結果となった。本年度の単年度比率は</a:t>
          </a:r>
          <a:r>
            <a:rPr kumimoji="1" lang="en-US" altLang="ja-JP" sz="1100" b="0" i="0" baseline="0">
              <a:solidFill>
                <a:schemeClr val="dk1"/>
              </a:solidFill>
              <a:effectLst/>
              <a:latin typeface="+mn-lt"/>
              <a:ea typeface="+mn-ea"/>
              <a:cs typeface="+mn-cs"/>
            </a:rPr>
            <a:t>5.4</a:t>
          </a:r>
          <a:r>
            <a:rPr kumimoji="1" lang="ja-JP" altLang="ja-JP" sz="1100" b="0" i="0" baseline="0">
              <a:solidFill>
                <a:schemeClr val="dk1"/>
              </a:solidFill>
              <a:effectLst/>
              <a:latin typeface="+mn-lt"/>
              <a:ea typeface="+mn-ea"/>
              <a:cs typeface="+mn-cs"/>
            </a:rPr>
            <a:t>％である。</a:t>
          </a:r>
          <a:endParaRPr lang="ja-JP" altLang="ja-JP" sz="1400">
            <a:effectLst/>
          </a:endParaRPr>
        </a:p>
        <a:p>
          <a:r>
            <a:rPr kumimoji="1" lang="ja-JP" altLang="ja-JP" sz="1100" b="0" i="0" baseline="0">
              <a:solidFill>
                <a:schemeClr val="dk1"/>
              </a:solidFill>
              <a:effectLst/>
              <a:latin typeface="+mn-lt"/>
              <a:ea typeface="+mn-ea"/>
              <a:cs typeface="+mn-cs"/>
            </a:rPr>
            <a:t>元利償還金については、今後実施が予定されている大型施設建設や施設の老朽化に伴う大規模改修が見込まれることから、普通建設事業費の借入が増える見込みであるが、臨時財政対策</a:t>
          </a:r>
          <a:r>
            <a:rPr kumimoji="1" lang="ja-JP" altLang="en-US" sz="1100" b="0" i="0" baseline="0">
              <a:solidFill>
                <a:schemeClr val="dk1"/>
              </a:solidFill>
              <a:effectLst/>
              <a:latin typeface="+mn-lt"/>
              <a:ea typeface="+mn-ea"/>
              <a:cs typeface="+mn-cs"/>
            </a:rPr>
            <a:t>債の現在高の</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に伴って</a:t>
          </a:r>
          <a:r>
            <a:rPr kumimoji="1" lang="ja-JP" altLang="ja-JP" sz="1100" b="0" i="0" baseline="0">
              <a:solidFill>
                <a:schemeClr val="dk1"/>
              </a:solidFill>
              <a:effectLst/>
              <a:latin typeface="+mn-lt"/>
              <a:ea typeface="+mn-ea"/>
              <a:cs typeface="+mn-cs"/>
            </a:rPr>
            <a:t>償還額も減少している</a:t>
          </a:r>
          <a:r>
            <a:rPr kumimoji="1" lang="ja-JP" altLang="en-US" sz="1100" b="0" i="0" baseline="0">
              <a:solidFill>
                <a:schemeClr val="dk1"/>
              </a:solidFill>
              <a:effectLst/>
              <a:latin typeface="+mn-lt"/>
              <a:ea typeface="+mn-ea"/>
              <a:cs typeface="+mn-cs"/>
            </a:rPr>
            <a:t>ことから</a:t>
          </a:r>
          <a:r>
            <a:rPr kumimoji="1" lang="ja-JP" altLang="ja-JP" sz="1100" b="0" i="0" baseline="0">
              <a:solidFill>
                <a:schemeClr val="dk1"/>
              </a:solidFill>
              <a:effectLst/>
              <a:latin typeface="+mn-lt"/>
              <a:ea typeface="+mn-ea"/>
              <a:cs typeface="+mn-cs"/>
            </a:rPr>
            <a:t>、今後も同水準で推移していくことが見込まれる。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60113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8152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60113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654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35983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0913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40</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769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121090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将来負担比率については、昨年度に引き続き該当数値なしとなった。</a:t>
          </a:r>
          <a:endParaRPr lang="ja-JP" altLang="ja-JP" sz="1100">
            <a:effectLst/>
          </a:endParaRPr>
        </a:p>
        <a:p>
          <a:pPr eaLnBrk="1" fontAlgn="auto" latinLnBrk="0" hangingPunct="1"/>
          <a:r>
            <a:rPr kumimoji="1" lang="ja-JP" altLang="ja-JP" sz="1000">
              <a:solidFill>
                <a:schemeClr val="dk1"/>
              </a:solidFill>
              <a:effectLst/>
              <a:latin typeface="+mn-lt"/>
              <a:ea typeface="+mn-ea"/>
              <a:cs typeface="+mn-cs"/>
            </a:rPr>
            <a:t>分子の将来負担額については、地方債現在高の減により前年度と比較して</a:t>
          </a:r>
          <a:r>
            <a:rPr kumimoji="1" lang="en-US" altLang="ja-JP" sz="1000">
              <a:solidFill>
                <a:schemeClr val="dk1"/>
              </a:solidFill>
              <a:effectLst/>
              <a:latin typeface="+mn-lt"/>
              <a:ea typeface="+mn-ea"/>
              <a:cs typeface="+mn-cs"/>
            </a:rPr>
            <a:t>3.9</a:t>
          </a:r>
          <a:r>
            <a:rPr kumimoji="1" lang="ja-JP" altLang="ja-JP" sz="1000">
              <a:solidFill>
                <a:schemeClr val="dk1"/>
              </a:solidFill>
              <a:effectLst/>
              <a:latin typeface="+mn-lt"/>
              <a:ea typeface="+mn-ea"/>
              <a:cs typeface="+mn-cs"/>
            </a:rPr>
            <a:t>ポイント減となった。充当可能財源等については、充当可能特定歳入の減</a:t>
          </a:r>
          <a:r>
            <a:rPr kumimoji="1" lang="ja-JP" altLang="en-US" sz="1000">
              <a:solidFill>
                <a:schemeClr val="dk1"/>
              </a:solidFill>
              <a:effectLst/>
              <a:latin typeface="+mn-lt"/>
              <a:ea typeface="+mn-ea"/>
              <a:cs typeface="+mn-cs"/>
            </a:rPr>
            <a:t>など</a:t>
          </a:r>
          <a:r>
            <a:rPr kumimoji="1" lang="ja-JP" altLang="ja-JP" sz="1000">
              <a:solidFill>
                <a:schemeClr val="dk1"/>
              </a:solidFill>
              <a:effectLst/>
              <a:latin typeface="+mn-lt"/>
              <a:ea typeface="+mn-ea"/>
              <a:cs typeface="+mn-cs"/>
            </a:rPr>
            <a:t>により、前年度と比較して</a:t>
          </a:r>
          <a:r>
            <a:rPr kumimoji="1" lang="en-US" altLang="ja-JP" sz="1000">
              <a:solidFill>
                <a:schemeClr val="dk1"/>
              </a:solidFill>
              <a:effectLst/>
              <a:latin typeface="+mn-lt"/>
              <a:ea typeface="+mn-ea"/>
              <a:cs typeface="+mn-cs"/>
            </a:rPr>
            <a:t>1.9</a:t>
          </a:r>
          <a:r>
            <a:rPr kumimoji="1" lang="ja-JP" altLang="ja-JP" sz="1000">
              <a:solidFill>
                <a:schemeClr val="dk1"/>
              </a:solidFill>
              <a:effectLst/>
              <a:latin typeface="+mn-lt"/>
              <a:ea typeface="+mn-ea"/>
              <a:cs typeface="+mn-cs"/>
            </a:rPr>
            <a:t>％減となった。分母としては、</a:t>
          </a:r>
          <a:r>
            <a:rPr kumimoji="1" lang="ja-JP" altLang="en-US" sz="1000">
              <a:solidFill>
                <a:schemeClr val="dk1"/>
              </a:solidFill>
              <a:effectLst/>
              <a:latin typeface="+mn-lt"/>
              <a:ea typeface="+mn-ea"/>
              <a:cs typeface="+mn-cs"/>
            </a:rPr>
            <a:t>普通交付税</a:t>
          </a:r>
          <a:r>
            <a:rPr kumimoji="1" lang="ja-JP" altLang="ja-JP" sz="1000">
              <a:solidFill>
                <a:schemeClr val="dk1"/>
              </a:solidFill>
              <a:effectLst/>
              <a:latin typeface="+mn-lt"/>
              <a:ea typeface="+mn-ea"/>
              <a:cs typeface="+mn-cs"/>
            </a:rPr>
            <a:t>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の影響で標準財政規模が</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となった</a:t>
          </a:r>
          <a:r>
            <a:rPr kumimoji="1" lang="ja-JP" altLang="en-US" sz="1000">
              <a:solidFill>
                <a:schemeClr val="dk1"/>
              </a:solidFill>
              <a:effectLst/>
              <a:latin typeface="+mn-lt"/>
              <a:ea typeface="+mn-ea"/>
              <a:cs typeface="+mn-cs"/>
            </a:rPr>
            <a:t>ことにより</a:t>
          </a:r>
          <a:r>
            <a:rPr kumimoji="1" lang="ja-JP" altLang="ja-JP" sz="1000">
              <a:solidFill>
                <a:schemeClr val="dk1"/>
              </a:solidFill>
              <a:effectLst/>
              <a:latin typeface="+mn-lt"/>
              <a:ea typeface="+mn-ea"/>
              <a:cs typeface="+mn-cs"/>
            </a:rPr>
            <a:t>、分</a:t>
          </a:r>
          <a:r>
            <a:rPr kumimoji="1" lang="ja-JP" altLang="en-US" sz="1000">
              <a:solidFill>
                <a:schemeClr val="dk1"/>
              </a:solidFill>
              <a:effectLst/>
              <a:latin typeface="+mn-lt"/>
              <a:ea typeface="+mn-ea"/>
              <a:cs typeface="+mn-cs"/>
            </a:rPr>
            <a:t>母</a:t>
          </a:r>
          <a:r>
            <a:rPr kumimoji="1" lang="ja-JP" altLang="ja-JP" sz="1000">
              <a:solidFill>
                <a:schemeClr val="dk1"/>
              </a:solidFill>
              <a:effectLst/>
              <a:latin typeface="+mn-lt"/>
              <a:ea typeface="+mn-ea"/>
              <a:cs typeface="+mn-cs"/>
            </a:rPr>
            <a:t>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が分</a:t>
          </a:r>
          <a:r>
            <a:rPr kumimoji="1" lang="ja-JP" altLang="en-US" sz="1000">
              <a:solidFill>
                <a:schemeClr val="dk1"/>
              </a:solidFill>
              <a:effectLst/>
              <a:latin typeface="+mn-lt"/>
              <a:ea typeface="+mn-ea"/>
              <a:cs typeface="+mn-cs"/>
            </a:rPr>
            <a:t>子</a:t>
          </a:r>
          <a:r>
            <a:rPr kumimoji="1" lang="ja-JP" altLang="ja-JP" sz="1000">
              <a:solidFill>
                <a:schemeClr val="dk1"/>
              </a:solidFill>
              <a:effectLst/>
              <a:latin typeface="+mn-lt"/>
              <a:ea typeface="+mn-ea"/>
              <a:cs typeface="+mn-cs"/>
            </a:rPr>
            <a:t>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を上回る形となったことが昨年度と比較して減となった要因となる。</a:t>
          </a:r>
          <a:endParaRPr lang="ja-JP" altLang="ja-JP" sz="1100">
            <a:effectLst/>
          </a:endParaRPr>
        </a:p>
        <a:p>
          <a:pPr eaLnBrk="1" fontAlgn="auto" latinLnBrk="0" hangingPunct="1"/>
          <a:r>
            <a:rPr kumimoji="1" lang="ja-JP" altLang="ja-JP" sz="1000">
              <a:solidFill>
                <a:schemeClr val="dk1"/>
              </a:solidFill>
              <a:effectLst/>
              <a:latin typeface="+mn-lt"/>
              <a:ea typeface="+mn-ea"/>
              <a:cs typeface="+mn-cs"/>
            </a:rPr>
            <a:t>今後、各施設の老朽化に伴う大規模改修の実施が見込まれることから、基金残高の状況や将来コストを見据えたうえで、普通建設事業等を実施する必要がある。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昨年度に比べ</a:t>
          </a:r>
          <a:r>
            <a:rPr kumimoji="1" lang="en-US" altLang="ja-JP" sz="900">
              <a:solidFill>
                <a:schemeClr val="dk1"/>
              </a:solidFill>
              <a:effectLst/>
              <a:latin typeface="+mn-lt"/>
              <a:ea typeface="+mn-ea"/>
              <a:cs typeface="+mn-cs"/>
            </a:rPr>
            <a:t>1.1</a:t>
          </a:r>
          <a:r>
            <a:rPr kumimoji="1" lang="ja-JP" altLang="ja-JP" sz="900">
              <a:solidFill>
                <a:schemeClr val="dk1"/>
              </a:solidFill>
              <a:effectLst/>
              <a:latin typeface="+mn-lt"/>
              <a:ea typeface="+mn-ea"/>
              <a:cs typeface="+mn-cs"/>
            </a:rPr>
            <a:t>ポイント増となり、類似団体との比較においては、同水準となっている。また、昨年度同様全国及び県との比較においては、平均を下回る結果である。</a:t>
          </a:r>
          <a:endParaRPr lang="ja-JP" altLang="ja-JP" sz="900">
            <a:effectLst/>
          </a:endParaRPr>
        </a:p>
        <a:p>
          <a:r>
            <a:rPr kumimoji="1" lang="ja-JP" altLang="ja-JP" sz="900">
              <a:solidFill>
                <a:schemeClr val="dk1"/>
              </a:solidFill>
              <a:effectLst/>
              <a:latin typeface="+mn-lt"/>
              <a:ea typeface="+mn-ea"/>
              <a:cs typeface="+mn-cs"/>
            </a:rPr>
            <a:t>　会計年度任用職員の人件費が勤勉手当の支給開始及び人事院勧告により</a:t>
          </a:r>
          <a:r>
            <a:rPr kumimoji="1" lang="en-US" altLang="ja-JP" sz="900">
              <a:solidFill>
                <a:schemeClr val="dk1"/>
              </a:solidFill>
              <a:effectLst/>
              <a:latin typeface="+mn-lt"/>
              <a:ea typeface="+mn-ea"/>
              <a:cs typeface="+mn-cs"/>
            </a:rPr>
            <a:t>115,674</a:t>
          </a:r>
          <a:r>
            <a:rPr kumimoji="1" lang="ja-JP" altLang="ja-JP" sz="900">
              <a:solidFill>
                <a:schemeClr val="dk1"/>
              </a:solidFill>
              <a:effectLst/>
              <a:latin typeface="+mn-lt"/>
              <a:ea typeface="+mn-ea"/>
              <a:cs typeface="+mn-cs"/>
            </a:rPr>
            <a:t>千円増、一般職員人件費が人事院勧告に伴い、</a:t>
          </a:r>
          <a:r>
            <a:rPr kumimoji="1" lang="en-US" altLang="ja-JP" sz="900">
              <a:solidFill>
                <a:schemeClr val="dk1"/>
              </a:solidFill>
              <a:effectLst/>
              <a:latin typeface="+mn-lt"/>
              <a:ea typeface="+mn-ea"/>
              <a:cs typeface="+mn-cs"/>
            </a:rPr>
            <a:t>45,126</a:t>
          </a:r>
          <a:r>
            <a:rPr kumimoji="1" lang="ja-JP" altLang="ja-JP" sz="900">
              <a:solidFill>
                <a:schemeClr val="dk1"/>
              </a:solidFill>
              <a:effectLst/>
              <a:latin typeface="+mn-lt"/>
              <a:ea typeface="+mn-ea"/>
              <a:cs typeface="+mn-cs"/>
            </a:rPr>
            <a:t>千円増となったことなどにより、人件費としては</a:t>
          </a:r>
          <a:r>
            <a:rPr kumimoji="1" lang="en-US" altLang="ja-JP" sz="900">
              <a:solidFill>
                <a:schemeClr val="dk1"/>
              </a:solidFill>
              <a:effectLst/>
              <a:latin typeface="+mn-lt"/>
              <a:ea typeface="+mn-ea"/>
              <a:cs typeface="+mn-cs"/>
            </a:rPr>
            <a:t>175,506</a:t>
          </a:r>
          <a:r>
            <a:rPr kumimoji="1" lang="ja-JP" altLang="ja-JP" sz="900">
              <a:solidFill>
                <a:schemeClr val="dk1"/>
              </a:solidFill>
              <a:effectLst/>
              <a:latin typeface="+mn-lt"/>
              <a:ea typeface="+mn-ea"/>
              <a:cs typeface="+mn-cs"/>
            </a:rPr>
            <a:t>千円増となった。</a:t>
          </a:r>
          <a:endParaRPr lang="ja-JP" altLang="ja-JP" sz="900">
            <a:effectLst/>
          </a:endParaRPr>
        </a:p>
        <a:p>
          <a:r>
            <a:rPr kumimoji="1" lang="ja-JP" altLang="ja-JP" sz="900">
              <a:solidFill>
                <a:schemeClr val="dk1"/>
              </a:solidFill>
              <a:effectLst/>
              <a:latin typeface="+mn-lt"/>
              <a:ea typeface="+mn-ea"/>
              <a:cs typeface="+mn-cs"/>
            </a:rPr>
            <a:t>　これまで職員適正化計画等に基づき特殊勤務手当の見直しや一般職の職員採用抑制等を積極的に行ってきたが、今後も、適正な人事管理に努めながら、行政サービスの低下を招かない工夫が必要となる。</a:t>
          </a:r>
          <a:endParaRPr lang="ja-JP" altLang="ja-JP" sz="9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220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昨年度に比べ</a:t>
          </a:r>
          <a:r>
            <a:rPr kumimoji="1" lang="en-US" altLang="ja-JP" sz="1000">
              <a:solidFill>
                <a:schemeClr val="dk1"/>
              </a:solidFill>
              <a:effectLst/>
              <a:latin typeface="+mn-lt"/>
              <a:ea typeface="+mn-ea"/>
              <a:cs typeface="+mn-cs"/>
            </a:rPr>
            <a:t>1.7</a:t>
          </a:r>
          <a:r>
            <a:rPr kumimoji="1" lang="ja-JP" altLang="ja-JP" sz="1000">
              <a:solidFill>
                <a:schemeClr val="dk1"/>
              </a:solidFill>
              <a:effectLst/>
              <a:latin typeface="+mn-lt"/>
              <a:ea typeface="+mn-ea"/>
              <a:cs typeface="+mn-cs"/>
            </a:rPr>
            <a:t>ポイント増となり、類似団体平均値を</a:t>
          </a:r>
          <a:r>
            <a:rPr kumimoji="1" lang="en-US" altLang="ja-JP" sz="1000">
              <a:solidFill>
                <a:schemeClr val="dk1"/>
              </a:solidFill>
              <a:effectLst/>
              <a:latin typeface="+mn-lt"/>
              <a:ea typeface="+mn-ea"/>
              <a:cs typeface="+mn-cs"/>
            </a:rPr>
            <a:t>1.5</a:t>
          </a:r>
          <a:r>
            <a:rPr kumimoji="1" lang="ja-JP" altLang="ja-JP" sz="1000">
              <a:solidFill>
                <a:schemeClr val="dk1"/>
              </a:solidFill>
              <a:effectLst/>
              <a:latin typeface="+mn-lt"/>
              <a:ea typeface="+mn-ea"/>
              <a:cs typeface="+mn-cs"/>
            </a:rPr>
            <a:t>ポイント上回った。</a:t>
          </a:r>
          <a:endParaRPr lang="ja-JP" altLang="ja-JP" sz="1000">
            <a:effectLst/>
          </a:endParaRPr>
        </a:p>
        <a:p>
          <a:r>
            <a:rPr kumimoji="1" lang="ja-JP" altLang="ja-JP" sz="1000">
              <a:solidFill>
                <a:schemeClr val="dk1"/>
              </a:solidFill>
              <a:effectLst/>
              <a:latin typeface="+mn-lt"/>
              <a:ea typeface="+mn-ea"/>
              <a:cs typeface="+mn-cs"/>
            </a:rPr>
            <a:t>　物価高騰による、委託料の増額が影響しているものの、物件費全体では</a:t>
          </a:r>
          <a:r>
            <a:rPr kumimoji="1" lang="en-US" altLang="ja-JP" sz="1000">
              <a:solidFill>
                <a:schemeClr val="dk1"/>
              </a:solidFill>
              <a:effectLst/>
              <a:latin typeface="+mn-lt"/>
              <a:ea typeface="+mn-ea"/>
              <a:cs typeface="+mn-cs"/>
            </a:rPr>
            <a:t>230,475</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10.6</a:t>
          </a:r>
          <a:r>
            <a:rPr kumimoji="1" lang="ja-JP" altLang="ja-JP" sz="1000">
              <a:solidFill>
                <a:schemeClr val="dk1"/>
              </a:solidFill>
              <a:effectLst/>
              <a:latin typeface="+mn-lt"/>
              <a:ea typeface="+mn-ea"/>
              <a:cs typeface="+mn-cs"/>
            </a:rPr>
            <a:t>％）の減となった。</a:t>
          </a:r>
          <a:endParaRPr lang="ja-JP" altLang="ja-JP" sz="1000">
            <a:effectLst/>
          </a:endParaRPr>
        </a:p>
        <a:p>
          <a:r>
            <a:rPr kumimoji="1" lang="ja-JP" altLang="ja-JP" sz="1000">
              <a:solidFill>
                <a:schemeClr val="dk1"/>
              </a:solidFill>
              <a:effectLst/>
              <a:latin typeface="+mn-lt"/>
              <a:ea typeface="+mn-ea"/>
              <a:cs typeface="+mn-cs"/>
            </a:rPr>
            <a:t>　経常的な物件費の支出については、物価高騰や人件費の増加による影響を踏まえ、これまで以上に職員一人ひとりのコスト意識を高める必要がある。また、施設の老朽化に伴う修繕が今後益々増えることが見込まれ、中長期的な計画に基づく効率的かつ適正な経費執行に努めていくことが必要となる。</a:t>
          </a:r>
          <a:endParaRPr lang="ja-JP" altLang="ja-JP" sz="10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17</xdr:row>
      <xdr:rowOff>6985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2448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78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778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24130</xdr:rowOff>
    </xdr:from>
    <xdr:to>
      <xdr:col>69</xdr:col>
      <xdr:colOff>92075</xdr:colOff>
      <xdr:row>16</xdr:row>
      <xdr:rowOff>104140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673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127635</xdr:rowOff>
    </xdr:from>
    <xdr:to>
      <xdr:col>82</xdr:col>
      <xdr:colOff>158750</xdr:colOff>
      <xdr:row>17</xdr:row>
      <xdr:rowOff>57785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99712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4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昨年度と比べ</a:t>
          </a:r>
          <a:r>
            <a:rPr kumimoji="1" lang="en-US" altLang="ja-JP" sz="900">
              <a:solidFill>
                <a:schemeClr val="dk1"/>
              </a:solidFill>
              <a:effectLst/>
              <a:latin typeface="+mn-lt"/>
              <a:ea typeface="+mn-ea"/>
              <a:cs typeface="+mn-cs"/>
            </a:rPr>
            <a:t>2.3</a:t>
          </a:r>
          <a:r>
            <a:rPr kumimoji="1" lang="ja-JP" altLang="ja-JP" sz="900">
              <a:solidFill>
                <a:schemeClr val="dk1"/>
              </a:solidFill>
              <a:effectLst/>
              <a:latin typeface="+mn-lt"/>
              <a:ea typeface="+mn-ea"/>
              <a:cs typeface="+mn-cs"/>
            </a:rPr>
            <a:t>ポイント減となったが、依然として、類似団体との比較において、突出して高い数値となっており、その大きな要因は扶助費全体の</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割を占める児童福祉費にある。これは、当町の人口に占める若年層の割合が高く、子ども医療費制度の拡充や保育所運営費等に対する町単独経費など少子化対策事業を重点施策として取組んでいるためである。また、社会福祉費についても、サービス利用者が年々増加し支出額が増加傾向にある。</a:t>
          </a:r>
          <a:endParaRPr lang="ja-JP" altLang="ja-JP" sz="900">
            <a:effectLst/>
          </a:endParaRPr>
        </a:p>
        <a:p>
          <a:r>
            <a:rPr kumimoji="1" lang="ja-JP" altLang="ja-JP" sz="900">
              <a:solidFill>
                <a:schemeClr val="dk1"/>
              </a:solidFill>
              <a:effectLst/>
              <a:latin typeface="+mn-lt"/>
              <a:ea typeface="+mn-ea"/>
              <a:cs typeface="+mn-cs"/>
            </a:rPr>
            <a:t>　今後も社会保障関連経費の増が予想されることから、長期的な見通しを踏まえた事業効果を適宜見直す必要がある。</a:t>
          </a:r>
          <a:endParaRPr lang="ja-JP" altLang="ja-JP" sz="9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117856</xdr:rowOff>
    </xdr:from>
    <xdr:to>
      <xdr:col>24</xdr:col>
      <xdr:colOff>25400</xdr:colOff>
      <xdr:row>59</xdr:row>
      <xdr:rowOff>156718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10061956"/>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156718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1007110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90424</xdr:rowOff>
    </xdr:from>
    <xdr:to>
      <xdr:col>15</xdr:col>
      <xdr:colOff>98425</xdr:colOff>
      <xdr:row>58</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10034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90424</xdr:rowOff>
    </xdr:from>
    <xdr:to>
      <xdr:col>11</xdr:col>
      <xdr:colOff>9525</xdr:colOff>
      <xdr:row>59</xdr:row>
      <xdr:rowOff>37846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100345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67056</xdr:rowOff>
    </xdr:from>
    <xdr:to>
      <xdr:col>24</xdr:col>
      <xdr:colOff>76200</xdr:colOff>
      <xdr:row>58</xdr:row>
      <xdr:rowOff>168656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39133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98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105918</xdr:rowOff>
    </xdr:from>
    <xdr:to>
      <xdr:col>20</xdr:col>
      <xdr:colOff>38100</xdr:colOff>
      <xdr:row>60</xdr:row>
      <xdr:rowOff>36068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20845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1030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39624</xdr:rowOff>
    </xdr:from>
    <xdr:to>
      <xdr:col>11</xdr:col>
      <xdr:colOff>60325</xdr:colOff>
      <xdr:row>58</xdr:row>
      <xdr:rowOff>141224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126001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1007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158496</xdr:rowOff>
    </xdr:from>
    <xdr:to>
      <xdr:col>6</xdr:col>
      <xdr:colOff>171450</xdr:colOff>
      <xdr:row>59</xdr:row>
      <xdr:rowOff>88646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73423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昨年度に比べ</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ポイント減となり、類似団体平均値及び県平均も下回る結果となった。</a:t>
          </a:r>
          <a:endParaRPr lang="ja-JP" altLang="ja-JP" sz="1400">
            <a:effectLst/>
          </a:endParaRPr>
        </a:p>
        <a:p>
          <a:r>
            <a:rPr kumimoji="1" lang="ja-JP" altLang="ja-JP" sz="1100">
              <a:solidFill>
                <a:schemeClr val="dk1"/>
              </a:solidFill>
              <a:effectLst/>
              <a:latin typeface="+mn-lt"/>
              <a:ea typeface="+mn-ea"/>
              <a:cs typeface="+mn-cs"/>
            </a:rPr>
            <a:t>　類似団体や県平均と比較すると下回っているものの、今後も各施設の老朽化が進むことによる維持補修費の増が見込まれる。引き続き、公共施設等</a:t>
          </a:r>
          <a:r>
            <a:rPr kumimoji="1" lang="ja-JP" altLang="en-US" sz="1100">
              <a:solidFill>
                <a:schemeClr val="dk1"/>
              </a:solidFill>
              <a:effectLst/>
              <a:latin typeface="+mn-lt"/>
              <a:ea typeface="+mn-ea"/>
              <a:cs typeface="+mn-cs"/>
            </a:rPr>
            <a:t>総合</a:t>
          </a:r>
          <a:r>
            <a:rPr kumimoji="1" lang="ja-JP" altLang="ja-JP" sz="1100">
              <a:solidFill>
                <a:schemeClr val="dk1"/>
              </a:solidFill>
              <a:effectLst/>
              <a:latin typeface="+mn-lt"/>
              <a:ea typeface="+mn-ea"/>
              <a:cs typeface="+mn-cs"/>
            </a:rPr>
            <a:t>管理計画を基にした個別計画や統廃合を含めた計画的な施設管理・運営に努める。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58</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790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58</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93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57</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893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59</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187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物価高騰に対する補助金等の増により、昨年度に比べ、</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ポイント増となったが、類似団体平均を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ポイント下回る結果となった。</a:t>
          </a:r>
          <a:endParaRPr lang="ja-JP" altLang="ja-JP" sz="1400">
            <a:effectLst/>
          </a:endParaRPr>
        </a:p>
        <a:p>
          <a:r>
            <a:rPr kumimoji="1" lang="ja-JP" altLang="ja-JP" sz="1100">
              <a:solidFill>
                <a:schemeClr val="dk1"/>
              </a:solidFill>
              <a:effectLst/>
              <a:latin typeface="+mn-lt"/>
              <a:ea typeface="+mn-ea"/>
              <a:cs typeface="+mn-cs"/>
            </a:rPr>
            <a:t>　なお、本町では、町単独補助金について、審議会によって適正な補助額の交付決定に努めている。広域行政での社会保障関連費に係る負担金など同級他団体等への補助費等の増が見込まれることから、これからも引き続き補助費等の検証及び適正な執行に努め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54610</xdr:rowOff>
    </xdr:from>
    <xdr:to>
      <xdr:col>82</xdr:col>
      <xdr:colOff>107950</xdr:colOff>
      <xdr:row>35</xdr:row>
      <xdr:rowOff>130810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0553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35</xdr:row>
      <xdr:rowOff>54610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979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111760</xdr:rowOff>
    </xdr:from>
    <xdr:to>
      <xdr:col>73</xdr:col>
      <xdr:colOff>180975</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41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34</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941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80010</xdr:rowOff>
    </xdr:from>
    <xdr:to>
      <xdr:col>82</xdr:col>
      <xdr:colOff>158750</xdr:colOff>
      <xdr:row>36</xdr:row>
      <xdr:rowOff>10160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96537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3810</xdr:rowOff>
    </xdr:from>
    <xdr:to>
      <xdr:col>78</xdr:col>
      <xdr:colOff>120650</xdr:colOff>
      <xdr:row>35</xdr:row>
      <xdr:rowOff>105410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115587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60960</xdr:rowOff>
    </xdr:from>
    <xdr:to>
      <xdr:col>69</xdr:col>
      <xdr:colOff>142875</xdr:colOff>
      <xdr:row>34</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114300</xdr:rowOff>
    </xdr:from>
    <xdr:to>
      <xdr:col>65</xdr:col>
      <xdr:colOff>53975</xdr:colOff>
      <xdr:row>35</xdr:row>
      <xdr:rowOff>44450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54627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昨年度に比べ</a:t>
          </a:r>
          <a:r>
            <a:rPr kumimoji="1" lang="en-US" altLang="ja-JP" sz="800">
              <a:solidFill>
                <a:schemeClr val="dk1"/>
              </a:solidFill>
              <a:effectLst/>
              <a:latin typeface="+mn-lt"/>
              <a:ea typeface="+mn-ea"/>
              <a:cs typeface="+mn-cs"/>
            </a:rPr>
            <a:t>1.0</a:t>
          </a:r>
          <a:r>
            <a:rPr kumimoji="1" lang="ja-JP" altLang="ja-JP" sz="800">
              <a:solidFill>
                <a:schemeClr val="dk1"/>
              </a:solidFill>
              <a:effectLst/>
              <a:latin typeface="+mn-lt"/>
              <a:ea typeface="+mn-ea"/>
              <a:cs typeface="+mn-cs"/>
            </a:rPr>
            <a:t>ポイント減、類似団体平均も</a:t>
          </a:r>
          <a:r>
            <a:rPr kumimoji="1" lang="en-US" altLang="ja-JP" sz="800">
              <a:solidFill>
                <a:schemeClr val="dk1"/>
              </a:solidFill>
              <a:effectLst/>
              <a:latin typeface="+mn-lt"/>
              <a:ea typeface="+mn-ea"/>
              <a:cs typeface="+mn-cs"/>
            </a:rPr>
            <a:t>2.1</a:t>
          </a:r>
          <a:r>
            <a:rPr kumimoji="1" lang="ja-JP" altLang="ja-JP" sz="800">
              <a:solidFill>
                <a:schemeClr val="dk1"/>
              </a:solidFill>
              <a:effectLst/>
              <a:latin typeface="+mn-lt"/>
              <a:ea typeface="+mn-ea"/>
              <a:cs typeface="+mn-cs"/>
            </a:rPr>
            <a:t>ポイント下回る結果となり、公債費全体では</a:t>
          </a:r>
          <a:r>
            <a:rPr kumimoji="1" lang="en-US" altLang="ja-JP" sz="800">
              <a:solidFill>
                <a:schemeClr val="dk1"/>
              </a:solidFill>
              <a:effectLst/>
              <a:latin typeface="+mn-lt"/>
              <a:ea typeface="+mn-ea"/>
              <a:cs typeface="+mn-cs"/>
            </a:rPr>
            <a:t>18,491</a:t>
          </a:r>
          <a:r>
            <a:rPr kumimoji="1" lang="ja-JP" altLang="ja-JP" sz="800">
              <a:solidFill>
                <a:schemeClr val="dk1"/>
              </a:solidFill>
              <a:effectLst/>
              <a:latin typeface="+mn-lt"/>
              <a:ea typeface="+mn-ea"/>
              <a:cs typeface="+mn-cs"/>
            </a:rPr>
            <a:t>千円の減額であった。</a:t>
          </a:r>
          <a:endParaRPr lang="ja-JP" altLang="ja-JP" sz="800">
            <a:effectLst/>
          </a:endParaRPr>
        </a:p>
        <a:p>
          <a:r>
            <a:rPr kumimoji="1" lang="ja-JP" altLang="ja-JP" sz="800">
              <a:solidFill>
                <a:schemeClr val="dk1"/>
              </a:solidFill>
              <a:effectLst/>
              <a:latin typeface="+mn-lt"/>
              <a:ea typeface="+mn-ea"/>
              <a:cs typeface="+mn-cs"/>
            </a:rPr>
            <a:t>　臨時財政対策債は前年度比</a:t>
          </a:r>
          <a:r>
            <a:rPr kumimoji="1" lang="en-US" altLang="ja-JP" sz="800">
              <a:solidFill>
                <a:schemeClr val="dk1"/>
              </a:solidFill>
              <a:effectLst/>
              <a:latin typeface="+mn-lt"/>
              <a:ea typeface="+mn-ea"/>
              <a:cs typeface="+mn-cs"/>
            </a:rPr>
            <a:t>20,862</a:t>
          </a:r>
          <a:r>
            <a:rPr kumimoji="1" lang="ja-JP" altLang="ja-JP"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50.7</a:t>
          </a:r>
          <a:r>
            <a:rPr kumimoji="1" lang="ja-JP" altLang="ja-JP" sz="800">
              <a:solidFill>
                <a:schemeClr val="dk1"/>
              </a:solidFill>
              <a:effectLst/>
              <a:latin typeface="+mn-lt"/>
              <a:ea typeface="+mn-ea"/>
              <a:cs typeface="+mn-cs"/>
            </a:rPr>
            <a:t>％）の減となった。また、本年度の地方債発行額は前年度に比べ</a:t>
          </a:r>
          <a:r>
            <a:rPr kumimoji="1" lang="en-US" altLang="ja-JP" sz="800">
              <a:solidFill>
                <a:schemeClr val="dk1"/>
              </a:solidFill>
              <a:effectLst/>
              <a:latin typeface="+mn-lt"/>
              <a:ea typeface="+mn-ea"/>
              <a:cs typeface="+mn-cs"/>
            </a:rPr>
            <a:t>112,138</a:t>
          </a:r>
          <a:r>
            <a:rPr kumimoji="1" lang="ja-JP" altLang="ja-JP"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47.5</a:t>
          </a:r>
          <a:r>
            <a:rPr kumimoji="1" lang="ja-JP" altLang="ja-JP" sz="800">
              <a:solidFill>
                <a:schemeClr val="dk1"/>
              </a:solidFill>
              <a:effectLst/>
              <a:latin typeface="+mn-lt"/>
              <a:ea typeface="+mn-ea"/>
              <a:cs typeface="+mn-cs"/>
            </a:rPr>
            <a:t>％）の増となったものの、年度末現在高は</a:t>
          </a:r>
          <a:r>
            <a:rPr kumimoji="1" lang="en-US" altLang="ja-JP" sz="800">
              <a:solidFill>
                <a:schemeClr val="dk1"/>
              </a:solidFill>
              <a:effectLst/>
              <a:latin typeface="+mn-lt"/>
              <a:ea typeface="+mn-ea"/>
              <a:cs typeface="+mn-cs"/>
            </a:rPr>
            <a:t>393,933</a:t>
          </a:r>
          <a:r>
            <a:rPr kumimoji="1" lang="ja-JP" altLang="ja-JP"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6.1</a:t>
          </a:r>
          <a:r>
            <a:rPr kumimoji="1" lang="ja-JP" altLang="ja-JP" sz="800">
              <a:solidFill>
                <a:schemeClr val="dk1"/>
              </a:solidFill>
              <a:effectLst/>
              <a:latin typeface="+mn-lt"/>
              <a:ea typeface="+mn-ea"/>
              <a:cs typeface="+mn-cs"/>
            </a:rPr>
            <a:t>％）の減となっている。</a:t>
          </a:r>
          <a:endParaRPr lang="ja-JP" altLang="ja-JP" sz="800">
            <a:effectLst/>
          </a:endParaRPr>
        </a:p>
        <a:p>
          <a:r>
            <a:rPr kumimoji="1" lang="ja-JP" altLang="ja-JP" sz="800">
              <a:solidFill>
                <a:schemeClr val="dk1"/>
              </a:solidFill>
              <a:effectLst/>
              <a:latin typeface="+mn-lt"/>
              <a:ea typeface="+mn-ea"/>
              <a:cs typeface="+mn-cs"/>
            </a:rPr>
            <a:t>　今後、大規模事業となる交流拠点整備事業等による地方債発行額の増額を見込む一方で、臨時財政対策債の減少を見込んでいるため、公債費の大幅な増加は予想されないが、引き続き、充当可能財源の確保とともに、地方債発行額の抑制を図り、将来負担の抑制に努める必要がある。</a:t>
          </a:r>
          <a:endParaRPr lang="ja-JP" altLang="ja-JP" sz="8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40132</xdr:rowOff>
    </xdr:from>
    <xdr:to>
      <xdr:col>24</xdr:col>
      <xdr:colOff>25400</xdr:colOff>
      <xdr:row>76</xdr:row>
      <xdr:rowOff>85852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703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85852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11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49276</xdr:rowOff>
    </xdr:from>
    <xdr:to>
      <xdr:col>15</xdr:col>
      <xdr:colOff>98425</xdr:colOff>
      <xdr:row>76</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794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49276</xdr:rowOff>
    </xdr:from>
    <xdr:to>
      <xdr:col>11</xdr:col>
      <xdr:colOff>9525</xdr:colOff>
      <xdr:row>76</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94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160782</xdr:rowOff>
    </xdr:from>
    <xdr:to>
      <xdr:col>24</xdr:col>
      <xdr:colOff>76200</xdr:colOff>
      <xdr:row>76</xdr:row>
      <xdr:rowOff>90932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5859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169926</xdr:rowOff>
    </xdr:from>
    <xdr:to>
      <xdr:col>11</xdr:col>
      <xdr:colOff>60325</xdr:colOff>
      <xdr:row>76</xdr:row>
      <xdr:rowOff>100076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110253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21337</xdr:rowOff>
    </xdr:from>
    <xdr:to>
      <xdr:col>6</xdr:col>
      <xdr:colOff>171450</xdr:colOff>
      <xdr:row>76</xdr:row>
      <xdr:rowOff>122937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133113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昨年度に比べ</a:t>
          </a:r>
          <a:r>
            <a:rPr kumimoji="1" lang="en-US" altLang="ja-JP" sz="900">
              <a:solidFill>
                <a:schemeClr val="dk1"/>
              </a:solidFill>
              <a:effectLst/>
              <a:latin typeface="+mn-lt"/>
              <a:ea typeface="+mn-ea"/>
              <a:cs typeface="+mn-cs"/>
            </a:rPr>
            <a:t>0.1</a:t>
          </a:r>
          <a:r>
            <a:rPr kumimoji="1" lang="ja-JP" altLang="ja-JP" sz="900">
              <a:solidFill>
                <a:schemeClr val="dk1"/>
              </a:solidFill>
              <a:effectLst/>
              <a:latin typeface="+mn-lt"/>
              <a:ea typeface="+mn-ea"/>
              <a:cs typeface="+mn-cs"/>
            </a:rPr>
            <a:t>ポイント増となり、類似団体平均及び全国平均を上回る結果となった。すべての経費について経常経費の抑制に努めてはいるものの、類似団体との比較においても突出している扶助費により、経常充当一般財源が圧迫されている状況である。また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9</a:t>
          </a:r>
          <a:r>
            <a:rPr kumimoji="1" lang="ja-JP" altLang="ja-JP" sz="900">
              <a:solidFill>
                <a:schemeClr val="dk1"/>
              </a:solidFill>
              <a:effectLst/>
              <a:latin typeface="+mn-lt"/>
              <a:ea typeface="+mn-ea"/>
              <a:cs typeface="+mn-cs"/>
            </a:rPr>
            <a:t>月から保育料の第一子無償化を開始するなど、今後さらに扶助費の増大が見込まれる。扶助費については世代間及び年度間における平準化を念頭において事業の精査を行い、扶助費以外の経費についても、これまで同様、経費節減及び抑制の取組を継続することで、適正かつ効率的な行政サービスの提供と、計画的な財政運営を進める必要がある。</a:t>
          </a:r>
          <a:endParaRPr lang="ja-JP" altLang="ja-JP" sz="9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77</xdr:row>
      <xdr:rowOff>96520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943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85089</xdr:rowOff>
    </xdr:from>
    <xdr:to>
      <xdr:col>78</xdr:col>
      <xdr:colOff>69850</xdr:colOff>
      <xdr:row>77</xdr:row>
      <xdr:rowOff>92711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15289"/>
          <a:ext cx="889000" cy="17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85089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886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886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45720</xdr:rowOff>
    </xdr:from>
    <xdr:to>
      <xdr:col>82</xdr:col>
      <xdr:colOff>158750</xdr:colOff>
      <xdr:row>77</xdr:row>
      <xdr:rowOff>147320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17797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34289</xdr:rowOff>
    </xdr:from>
    <xdr:to>
      <xdr:col>74</xdr:col>
      <xdr:colOff>31750</xdr:colOff>
      <xdr:row>76</xdr:row>
      <xdr:rowOff>135889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146067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26670</xdr:rowOff>
    </xdr:from>
    <xdr:to>
      <xdr:col>65</xdr:col>
      <xdr:colOff>53975</xdr:colOff>
      <xdr:row>77</xdr:row>
      <xdr:rowOff>128270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113047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60046</xdr:rowOff>
    </xdr:from>
    <xdr:to>
      <xdr:col>29</xdr:col>
      <xdr:colOff>127000</xdr:colOff>
      <xdr:row>19</xdr:row>
      <xdr:rowOff>155461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5221"/>
          <a:ext cx="647700" cy="95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115253</xdr:rowOff>
    </xdr:from>
    <xdr:to>
      <xdr:col>26</xdr:col>
      <xdr:colOff>50800</xdr:colOff>
      <xdr:row>19</xdr:row>
      <xdr:rowOff>155461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20428"/>
          <a:ext cx="698500" cy="40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115253</xdr:rowOff>
    </xdr:from>
    <xdr:to>
      <xdr:col>22</xdr:col>
      <xdr:colOff>114300</xdr:colOff>
      <xdr:row>20</xdr:row>
      <xdr:rowOff>28524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20428"/>
          <a:ext cx="698500" cy="84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28524</xdr:rowOff>
    </xdr:from>
    <xdr:to>
      <xdr:col>18</xdr:col>
      <xdr:colOff>177800</xdr:colOff>
      <xdr:row>20</xdr:row>
      <xdr:rowOff>28613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05149"/>
          <a:ext cx="698500" cy="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9246</xdr:rowOff>
    </xdr:from>
    <xdr:to>
      <xdr:col>29</xdr:col>
      <xdr:colOff>177800</xdr:colOff>
      <xdr:row>19</xdr:row>
      <xdr:rowOff>110846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4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152773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6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104661</xdr:rowOff>
    </xdr:from>
    <xdr:to>
      <xdr:col>26</xdr:col>
      <xdr:colOff>101600</xdr:colOff>
      <xdr:row>20</xdr:row>
      <xdr:rowOff>34811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9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19588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6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64453</xdr:rowOff>
    </xdr:from>
    <xdr:to>
      <xdr:col>22</xdr:col>
      <xdr:colOff>165100</xdr:colOff>
      <xdr:row>19</xdr:row>
      <xdr:rowOff>166053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9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150830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149174</xdr:rowOff>
    </xdr:from>
    <xdr:to>
      <xdr:col>19</xdr:col>
      <xdr:colOff>38100</xdr:colOff>
      <xdr:row>20</xdr:row>
      <xdr:rowOff>79324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4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64101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149263</xdr:rowOff>
    </xdr:from>
    <xdr:to>
      <xdr:col>15</xdr:col>
      <xdr:colOff>101600</xdr:colOff>
      <xdr:row>20</xdr:row>
      <xdr:rowOff>79413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54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64190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62740</xdr:rowOff>
    </xdr:from>
    <xdr:to>
      <xdr:col>29</xdr:col>
      <xdr:colOff>127000</xdr:colOff>
      <xdr:row>35</xdr:row>
      <xdr:rowOff>112895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73090"/>
          <a:ext cx="647700" cy="50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62740</xdr:rowOff>
    </xdr:from>
    <xdr:to>
      <xdr:col>26</xdr:col>
      <xdr:colOff>50800</xdr:colOff>
      <xdr:row>35</xdr:row>
      <xdr:rowOff>66124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73090"/>
          <a:ext cx="698500" cy="3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66124</xdr:rowOff>
    </xdr:from>
    <xdr:to>
      <xdr:col>22</xdr:col>
      <xdr:colOff>114300</xdr:colOff>
      <xdr:row>35</xdr:row>
      <xdr:rowOff>121468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76474"/>
          <a:ext cx="698500" cy="55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121468</xdr:rowOff>
    </xdr:from>
    <xdr:to>
      <xdr:col>18</xdr:col>
      <xdr:colOff>177800</xdr:colOff>
      <xdr:row>35</xdr:row>
      <xdr:rowOff>143665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31818"/>
          <a:ext cx="698500" cy="22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62095</xdr:rowOff>
    </xdr:from>
    <xdr:to>
      <xdr:col>29</xdr:col>
      <xdr:colOff>177800</xdr:colOff>
      <xdr:row>35</xdr:row>
      <xdr:rowOff>163695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72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34172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44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11940</xdr:rowOff>
    </xdr:from>
    <xdr:to>
      <xdr:col>26</xdr:col>
      <xdr:colOff>101600</xdr:colOff>
      <xdr:row>35</xdr:row>
      <xdr:rowOff>113540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22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123717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91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15324</xdr:rowOff>
    </xdr:from>
    <xdr:to>
      <xdr:col>22</xdr:col>
      <xdr:colOff>165100</xdr:colOff>
      <xdr:row>35</xdr:row>
      <xdr:rowOff>116924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25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127101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9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70668</xdr:rowOff>
    </xdr:from>
    <xdr:to>
      <xdr:col>19</xdr:col>
      <xdr:colOff>38100</xdr:colOff>
      <xdr:row>35</xdr:row>
      <xdr:rowOff>172268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1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157045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7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92865</xdr:rowOff>
    </xdr:from>
    <xdr:to>
      <xdr:col>15</xdr:col>
      <xdr:colOff>101600</xdr:colOff>
      <xdr:row>35</xdr:row>
      <xdr:rowOff>194465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03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179242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8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74565</xdr:rowOff>
    </xdr:from>
    <xdr:to>
      <xdr:col>24</xdr:col>
      <xdr:colOff>63500</xdr:colOff>
      <xdr:row>37</xdr:row>
      <xdr:rowOff>22804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6765"/>
          <a:ext cx="838200" cy="11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22804</xdr:rowOff>
    </xdr:from>
    <xdr:to>
      <xdr:col>19</xdr:col>
      <xdr:colOff>177800</xdr:colOff>
      <xdr:row>37</xdr:row>
      <xdr:rowOff>32307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6454"/>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32307</xdr:rowOff>
    </xdr:from>
    <xdr:to>
      <xdr:col>15</xdr:col>
      <xdr:colOff>50800</xdr:colOff>
      <xdr:row>37</xdr:row>
      <xdr:rowOff>78190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75957"/>
          <a:ext cx="889000" cy="4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78190</xdr:rowOff>
    </xdr:from>
    <xdr:to>
      <xdr:col>10</xdr:col>
      <xdr:colOff>114300</xdr:colOff>
      <xdr:row>37</xdr:row>
      <xdr:rowOff>105279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1840"/>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23765</xdr:rowOff>
    </xdr:from>
    <xdr:to>
      <xdr:col>24</xdr:col>
      <xdr:colOff>114300</xdr:colOff>
      <xdr:row>36</xdr:row>
      <xdr:rowOff>125365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46642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4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143454</xdr:rowOff>
    </xdr:from>
    <xdr:to>
      <xdr:col>20</xdr:col>
      <xdr:colOff>38100</xdr:colOff>
      <xdr:row>37</xdr:row>
      <xdr:rowOff>73604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64731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152957</xdr:rowOff>
    </xdr:from>
    <xdr:to>
      <xdr:col>15</xdr:col>
      <xdr:colOff>101600</xdr:colOff>
      <xdr:row>37</xdr:row>
      <xdr:rowOff>83107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74234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1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27390</xdr:rowOff>
    </xdr:from>
    <xdr:to>
      <xdr:col>10</xdr:col>
      <xdr:colOff>165100</xdr:colOff>
      <xdr:row>37</xdr:row>
      <xdr:rowOff>128990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120117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54479</xdr:rowOff>
    </xdr:from>
    <xdr:to>
      <xdr:col>6</xdr:col>
      <xdr:colOff>38100</xdr:colOff>
      <xdr:row>37</xdr:row>
      <xdr:rowOff>156079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147207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168010</xdr:rowOff>
    </xdr:from>
    <xdr:to>
      <xdr:col>24</xdr:col>
      <xdr:colOff>63500</xdr:colOff>
      <xdr:row>57</xdr:row>
      <xdr:rowOff>72784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69210"/>
          <a:ext cx="838200" cy="7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168010</xdr:rowOff>
    </xdr:from>
    <xdr:to>
      <xdr:col>19</xdr:col>
      <xdr:colOff>177800</xdr:colOff>
      <xdr:row>57</xdr:row>
      <xdr:rowOff>78152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69210"/>
          <a:ext cx="889000" cy="8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78152</xdr:rowOff>
    </xdr:from>
    <xdr:to>
      <xdr:col>15</xdr:col>
      <xdr:colOff>50800</xdr:colOff>
      <xdr:row>57</xdr:row>
      <xdr:rowOff>79569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0802"/>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79569</xdr:rowOff>
    </xdr:from>
    <xdr:to>
      <xdr:col>10</xdr:col>
      <xdr:colOff>114300</xdr:colOff>
      <xdr:row>57</xdr:row>
      <xdr:rowOff>97930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2219"/>
          <a:ext cx="889000" cy="1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21984</xdr:rowOff>
    </xdr:from>
    <xdr:to>
      <xdr:col>24</xdr:col>
      <xdr:colOff>114300</xdr:colOff>
      <xdr:row>57</xdr:row>
      <xdr:rowOff>123584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44861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4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117210</xdr:rowOff>
    </xdr:from>
    <xdr:to>
      <xdr:col>20</xdr:col>
      <xdr:colOff>38100</xdr:colOff>
      <xdr:row>57</xdr:row>
      <xdr:rowOff>47360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1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63887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9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27352</xdr:rowOff>
    </xdr:from>
    <xdr:to>
      <xdr:col>15</xdr:col>
      <xdr:colOff>101600</xdr:colOff>
      <xdr:row>57</xdr:row>
      <xdr:rowOff>128952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145479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28769</xdr:rowOff>
    </xdr:from>
    <xdr:to>
      <xdr:col>10</xdr:col>
      <xdr:colOff>165100</xdr:colOff>
      <xdr:row>57</xdr:row>
      <xdr:rowOff>130369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146896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47130</xdr:rowOff>
    </xdr:from>
    <xdr:to>
      <xdr:col>6</xdr:col>
      <xdr:colOff>38100</xdr:colOff>
      <xdr:row>57</xdr:row>
      <xdr:rowOff>148730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165257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21971</xdr:rowOff>
    </xdr:from>
    <xdr:to>
      <xdr:col>24</xdr:col>
      <xdr:colOff>63500</xdr:colOff>
      <xdr:row>78</xdr:row>
      <xdr:rowOff>58319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95071"/>
          <a:ext cx="8382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21971</xdr:rowOff>
    </xdr:from>
    <xdr:to>
      <xdr:col>19</xdr:col>
      <xdr:colOff>177800</xdr:colOff>
      <xdr:row>78</xdr:row>
      <xdr:rowOff>36601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5071"/>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4232</xdr:rowOff>
    </xdr:from>
    <xdr:to>
      <xdr:col>15</xdr:col>
      <xdr:colOff>50800</xdr:colOff>
      <xdr:row>78</xdr:row>
      <xdr:rowOff>36601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77332"/>
          <a:ext cx="889000" cy="3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4232</xdr:rowOff>
    </xdr:from>
    <xdr:to>
      <xdr:col>10</xdr:col>
      <xdr:colOff>114300</xdr:colOff>
      <xdr:row>78</xdr:row>
      <xdr:rowOff>10632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77332"/>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7519</xdr:rowOff>
    </xdr:from>
    <xdr:to>
      <xdr:col>24</xdr:col>
      <xdr:colOff>114300</xdr:colOff>
      <xdr:row>78</xdr:row>
      <xdr:rowOff>109119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93896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142621</xdr:rowOff>
    </xdr:from>
    <xdr:to>
      <xdr:col>20</xdr:col>
      <xdr:colOff>38100</xdr:colOff>
      <xdr:row>78</xdr:row>
      <xdr:rowOff>72771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63898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157251</xdr:rowOff>
    </xdr:from>
    <xdr:to>
      <xdr:col>15</xdr:col>
      <xdr:colOff>101600</xdr:colOff>
      <xdr:row>78</xdr:row>
      <xdr:rowOff>87401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78528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124882</xdr:rowOff>
    </xdr:from>
    <xdr:to>
      <xdr:col>10</xdr:col>
      <xdr:colOff>165100</xdr:colOff>
      <xdr:row>78</xdr:row>
      <xdr:rowOff>55032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46159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131282</xdr:rowOff>
    </xdr:from>
    <xdr:to>
      <xdr:col>6</xdr:col>
      <xdr:colOff>38100</xdr:colOff>
      <xdr:row>78</xdr:row>
      <xdr:rowOff>61432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52559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2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31572</xdr:rowOff>
    </xdr:from>
    <xdr:to>
      <xdr:col>24</xdr:col>
      <xdr:colOff>63500</xdr:colOff>
      <xdr:row>92</xdr:row>
      <xdr:rowOff>137469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804972"/>
          <a:ext cx="838200" cy="10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137469</xdr:rowOff>
    </xdr:from>
    <xdr:to>
      <xdr:col>19</xdr:col>
      <xdr:colOff>177800</xdr:colOff>
      <xdr:row>93</xdr:row>
      <xdr:rowOff>119866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10869"/>
          <a:ext cx="889000" cy="15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86806</xdr:rowOff>
    </xdr:from>
    <xdr:to>
      <xdr:col>15</xdr:col>
      <xdr:colOff>50800</xdr:colOff>
      <xdr:row>93</xdr:row>
      <xdr:rowOff>119866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860206"/>
          <a:ext cx="889000" cy="20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86806</xdr:rowOff>
    </xdr:from>
    <xdr:to>
      <xdr:col>10</xdr:col>
      <xdr:colOff>114300</xdr:colOff>
      <xdr:row>94</xdr:row>
      <xdr:rowOff>114663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860206"/>
          <a:ext cx="889000" cy="37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152222</xdr:rowOff>
    </xdr:from>
    <xdr:to>
      <xdr:col>24</xdr:col>
      <xdr:colOff>114300</xdr:colOff>
      <xdr:row>92</xdr:row>
      <xdr:rowOff>82372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5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3649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0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86669</xdr:rowOff>
    </xdr:from>
    <xdr:to>
      <xdr:col>20</xdr:col>
      <xdr:colOff>38100</xdr:colOff>
      <xdr:row>93</xdr:row>
      <xdr:rowOff>16819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86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33346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63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69066</xdr:rowOff>
    </xdr:from>
    <xdr:to>
      <xdr:col>15</xdr:col>
      <xdr:colOff>101600</xdr:colOff>
      <xdr:row>93</xdr:row>
      <xdr:rowOff>170666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01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15743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8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36006</xdr:rowOff>
    </xdr:from>
    <xdr:to>
      <xdr:col>10</xdr:col>
      <xdr:colOff>165100</xdr:colOff>
      <xdr:row>92</xdr:row>
      <xdr:rowOff>137606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80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154133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58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63863</xdr:rowOff>
    </xdr:from>
    <xdr:to>
      <xdr:col>6</xdr:col>
      <xdr:colOff>38100</xdr:colOff>
      <xdr:row>94</xdr:row>
      <xdr:rowOff>165463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1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10540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9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42197</xdr:rowOff>
    </xdr:from>
    <xdr:to>
      <xdr:col>55</xdr:col>
      <xdr:colOff>0</xdr:colOff>
      <xdr:row>38</xdr:row>
      <xdr:rowOff>138971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57297"/>
          <a:ext cx="838200" cy="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67952</xdr:rowOff>
    </xdr:from>
    <xdr:to>
      <xdr:col>50</xdr:col>
      <xdr:colOff>114300</xdr:colOff>
      <xdr:row>38</xdr:row>
      <xdr:rowOff>138971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83052"/>
          <a:ext cx="889000" cy="7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67952</xdr:rowOff>
    </xdr:from>
    <xdr:to>
      <xdr:col>45</xdr:col>
      <xdr:colOff>177800</xdr:colOff>
      <xdr:row>38</xdr:row>
      <xdr:rowOff>165597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83052"/>
          <a:ext cx="889000" cy="9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121891</xdr:rowOff>
    </xdr:from>
    <xdr:to>
      <xdr:col>41</xdr:col>
      <xdr:colOff>50800</xdr:colOff>
      <xdr:row>38</xdr:row>
      <xdr:rowOff>165597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08291"/>
          <a:ext cx="889000" cy="107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162847</xdr:rowOff>
    </xdr:from>
    <xdr:to>
      <xdr:col>55</xdr:col>
      <xdr:colOff>50800</xdr:colOff>
      <xdr:row>38</xdr:row>
      <xdr:rowOff>92997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0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141274</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8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88171</xdr:rowOff>
    </xdr:from>
    <xdr:to>
      <xdr:col>50</xdr:col>
      <xdr:colOff>165100</xdr:colOff>
      <xdr:row>39</xdr:row>
      <xdr:rowOff>18321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0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9448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9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17152</xdr:rowOff>
    </xdr:from>
    <xdr:to>
      <xdr:col>46</xdr:col>
      <xdr:colOff>38100</xdr:colOff>
      <xdr:row>38</xdr:row>
      <xdr:rowOff>118752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3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109879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2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114797</xdr:rowOff>
    </xdr:from>
    <xdr:to>
      <xdr:col>41</xdr:col>
      <xdr:colOff>101600</xdr:colOff>
      <xdr:row>39</xdr:row>
      <xdr:rowOff>44947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2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36074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2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71091</xdr:rowOff>
    </xdr:from>
    <xdr:to>
      <xdr:col>36</xdr:col>
      <xdr:colOff>165100</xdr:colOff>
      <xdr:row>33</xdr:row>
      <xdr:rowOff>1241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5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163818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5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18788</xdr:rowOff>
    </xdr:from>
    <xdr:to>
      <xdr:col>55</xdr:col>
      <xdr:colOff>0</xdr:colOff>
      <xdr:row>57</xdr:row>
      <xdr:rowOff>74749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91438"/>
          <a:ext cx="838200" cy="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68942</xdr:rowOff>
    </xdr:from>
    <xdr:to>
      <xdr:col>50</xdr:col>
      <xdr:colOff>114300</xdr:colOff>
      <xdr:row>57</xdr:row>
      <xdr:rowOff>74749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41592"/>
          <a:ext cx="889000" cy="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35899</xdr:rowOff>
    </xdr:from>
    <xdr:to>
      <xdr:col>45</xdr:col>
      <xdr:colOff>177800</xdr:colOff>
      <xdr:row>57</xdr:row>
      <xdr:rowOff>68942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08549"/>
          <a:ext cx="889000" cy="3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18097</xdr:rowOff>
    </xdr:from>
    <xdr:to>
      <xdr:col>41</xdr:col>
      <xdr:colOff>50800</xdr:colOff>
      <xdr:row>57</xdr:row>
      <xdr:rowOff>35899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90747"/>
          <a:ext cx="889000" cy="1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139438</xdr:rowOff>
    </xdr:from>
    <xdr:to>
      <xdr:col>55</xdr:col>
      <xdr:colOff>50800</xdr:colOff>
      <xdr:row>57</xdr:row>
      <xdr:rowOff>69588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4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54365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23949</xdr:rowOff>
    </xdr:from>
    <xdr:to>
      <xdr:col>50</xdr:col>
      <xdr:colOff>165100</xdr:colOff>
      <xdr:row>57</xdr:row>
      <xdr:rowOff>125549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116676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18142</xdr:rowOff>
    </xdr:from>
    <xdr:to>
      <xdr:col>46</xdr:col>
      <xdr:colOff>38100</xdr:colOff>
      <xdr:row>57</xdr:row>
      <xdr:rowOff>119742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110869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156549</xdr:rowOff>
    </xdr:from>
    <xdr:to>
      <xdr:col>41</xdr:col>
      <xdr:colOff>101600</xdr:colOff>
      <xdr:row>57</xdr:row>
      <xdr:rowOff>86699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5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77826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138747</xdr:rowOff>
    </xdr:from>
    <xdr:to>
      <xdr:col>36</xdr:col>
      <xdr:colOff>165100</xdr:colOff>
      <xdr:row>57</xdr:row>
      <xdr:rowOff>68897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3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60024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3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34620</xdr:rowOff>
    </xdr:from>
    <xdr:to>
      <xdr:col>55</xdr:col>
      <xdr:colOff>0</xdr:colOff>
      <xdr:row>79</xdr:row>
      <xdr:rowOff>40678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9170"/>
          <a:ext cx="8382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163664</xdr:rowOff>
    </xdr:from>
    <xdr:to>
      <xdr:col>50</xdr:col>
      <xdr:colOff>114300</xdr:colOff>
      <xdr:row>79</xdr:row>
      <xdr:rowOff>40678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6764"/>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33573</xdr:rowOff>
    </xdr:from>
    <xdr:to>
      <xdr:col>45</xdr:col>
      <xdr:colOff>177800</xdr:colOff>
      <xdr:row>78</xdr:row>
      <xdr:rowOff>163664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06673"/>
          <a:ext cx="889000" cy="13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33573</xdr:rowOff>
    </xdr:from>
    <xdr:to>
      <xdr:col>41</xdr:col>
      <xdr:colOff>50800</xdr:colOff>
      <xdr:row>78</xdr:row>
      <xdr:rowOff>118154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06673"/>
          <a:ext cx="889000" cy="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155270</xdr:rowOff>
    </xdr:from>
    <xdr:to>
      <xdr:col>55</xdr:col>
      <xdr:colOff>50800</xdr:colOff>
      <xdr:row>79</xdr:row>
      <xdr:rowOff>85420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70197</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3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161328</xdr:rowOff>
    </xdr:from>
    <xdr:to>
      <xdr:col>50</xdr:col>
      <xdr:colOff>165100</xdr:colOff>
      <xdr:row>79</xdr:row>
      <xdr:rowOff>91478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82605</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7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112864</xdr:rowOff>
    </xdr:from>
    <xdr:to>
      <xdr:col>46</xdr:col>
      <xdr:colOff>38100</xdr:colOff>
      <xdr:row>79</xdr:row>
      <xdr:rowOff>43014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34141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7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154223</xdr:rowOff>
    </xdr:from>
    <xdr:to>
      <xdr:col>41</xdr:col>
      <xdr:colOff>101600</xdr:colOff>
      <xdr:row>78</xdr:row>
      <xdr:rowOff>84373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5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75500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44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67354</xdr:rowOff>
    </xdr:from>
    <xdr:to>
      <xdr:col>36</xdr:col>
      <xdr:colOff>165100</xdr:colOff>
      <xdr:row>78</xdr:row>
      <xdr:rowOff>168954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160081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10472</xdr:rowOff>
    </xdr:from>
    <xdr:to>
      <xdr:col>55</xdr:col>
      <xdr:colOff>0</xdr:colOff>
      <xdr:row>98</xdr:row>
      <xdr:rowOff>79800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2572"/>
          <a:ext cx="838200" cy="6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79800</xdr:rowOff>
    </xdr:from>
    <xdr:to>
      <xdr:col>50</xdr:col>
      <xdr:colOff>114300</xdr:colOff>
      <xdr:row>98</xdr:row>
      <xdr:rowOff>89880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81900"/>
          <a:ext cx="889000" cy="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89880</xdr:rowOff>
    </xdr:from>
    <xdr:to>
      <xdr:col>45</xdr:col>
      <xdr:colOff>177800</xdr:colOff>
      <xdr:row>98</xdr:row>
      <xdr:rowOff>114881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91980"/>
          <a:ext cx="889000" cy="2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93408</xdr:rowOff>
    </xdr:from>
    <xdr:to>
      <xdr:col>41</xdr:col>
      <xdr:colOff>50800</xdr:colOff>
      <xdr:row>98</xdr:row>
      <xdr:rowOff>114881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95508"/>
          <a:ext cx="889000" cy="2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131122</xdr:rowOff>
    </xdr:from>
    <xdr:to>
      <xdr:col>55</xdr:col>
      <xdr:colOff>50800</xdr:colOff>
      <xdr:row>98</xdr:row>
      <xdr:rowOff>61272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109549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29000</xdr:rowOff>
    </xdr:from>
    <xdr:to>
      <xdr:col>50</xdr:col>
      <xdr:colOff>165100</xdr:colOff>
      <xdr:row>98</xdr:row>
      <xdr:rowOff>130600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121727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2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39080</xdr:rowOff>
    </xdr:from>
    <xdr:to>
      <xdr:col>46</xdr:col>
      <xdr:colOff>38100</xdr:colOff>
      <xdr:row>98</xdr:row>
      <xdr:rowOff>140680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131807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3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64081</xdr:rowOff>
    </xdr:from>
    <xdr:to>
      <xdr:col>41</xdr:col>
      <xdr:colOff>101600</xdr:colOff>
      <xdr:row>98</xdr:row>
      <xdr:rowOff>165681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6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156808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42608</xdr:rowOff>
    </xdr:from>
    <xdr:to>
      <xdr:col>36</xdr:col>
      <xdr:colOff>165100</xdr:colOff>
      <xdr:row>98</xdr:row>
      <xdr:rowOff>144208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4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135335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3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89500</xdr:rowOff>
    </xdr:from>
    <xdr:to>
      <xdr:col>85</xdr:col>
      <xdr:colOff>127000</xdr:colOff>
      <xdr:row>38</xdr:row>
      <xdr:rowOff>50271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33150"/>
          <a:ext cx="838200" cy="13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89500</xdr:rowOff>
    </xdr:from>
    <xdr:to>
      <xdr:col>81</xdr:col>
      <xdr:colOff>50800</xdr:colOff>
      <xdr:row>38</xdr:row>
      <xdr:rowOff>27091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433150"/>
          <a:ext cx="889000" cy="10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27091</xdr:rowOff>
    </xdr:from>
    <xdr:to>
      <xdr:col>76</xdr:col>
      <xdr:colOff>114300</xdr:colOff>
      <xdr:row>38</xdr:row>
      <xdr:rowOff>139083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542191"/>
          <a:ext cx="889000" cy="11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138602</xdr:rowOff>
    </xdr:from>
    <xdr:to>
      <xdr:col>71</xdr:col>
      <xdr:colOff>177800</xdr:colOff>
      <xdr:row>38</xdr:row>
      <xdr:rowOff>139083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3702"/>
          <a:ext cx="8890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170921</xdr:rowOff>
    </xdr:from>
    <xdr:to>
      <xdr:col>85</xdr:col>
      <xdr:colOff>177800</xdr:colOff>
      <xdr:row>38</xdr:row>
      <xdr:rowOff>101071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1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130299</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0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38700</xdr:rowOff>
    </xdr:from>
    <xdr:to>
      <xdr:col>81</xdr:col>
      <xdr:colOff>101600</xdr:colOff>
      <xdr:row>37</xdr:row>
      <xdr:rowOff>140300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38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156827</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1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147742</xdr:rowOff>
    </xdr:from>
    <xdr:to>
      <xdr:col>76</xdr:col>
      <xdr:colOff>165100</xdr:colOff>
      <xdr:row>38</xdr:row>
      <xdr:rowOff>77891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4913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94419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26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88283</xdr:rowOff>
    </xdr:from>
    <xdr:to>
      <xdr:col>72</xdr:col>
      <xdr:colOff>38100</xdr:colOff>
      <xdr:row>39</xdr:row>
      <xdr:rowOff>18433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9560</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696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87802</xdr:rowOff>
    </xdr:from>
    <xdr:to>
      <xdr:col>67</xdr:col>
      <xdr:colOff>101600</xdr:colOff>
      <xdr:row>39</xdr:row>
      <xdr:rowOff>17952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9079</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57333" y="6695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170472</xdr:rowOff>
    </xdr:from>
    <xdr:to>
      <xdr:col>85</xdr:col>
      <xdr:colOff>127000</xdr:colOff>
      <xdr:row>77</xdr:row>
      <xdr:rowOff>5232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00672"/>
          <a:ext cx="8382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170472</xdr:rowOff>
    </xdr:from>
    <xdr:to>
      <xdr:col>81</xdr:col>
      <xdr:colOff>50800</xdr:colOff>
      <xdr:row>77</xdr:row>
      <xdr:rowOff>533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00672"/>
          <a:ext cx="8890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533</xdr:rowOff>
    </xdr:from>
    <xdr:to>
      <xdr:col>76</xdr:col>
      <xdr:colOff>114300</xdr:colOff>
      <xdr:row>77</xdr:row>
      <xdr:rowOff>14694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02183"/>
          <a:ext cx="889000" cy="1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14694</xdr:rowOff>
    </xdr:from>
    <xdr:to>
      <xdr:col>71</xdr:col>
      <xdr:colOff>177800</xdr:colOff>
      <xdr:row>77</xdr:row>
      <xdr:rowOff>32004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16344"/>
          <a:ext cx="889000" cy="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125882</xdr:rowOff>
    </xdr:from>
    <xdr:to>
      <xdr:col>85</xdr:col>
      <xdr:colOff>177800</xdr:colOff>
      <xdr:row>77</xdr:row>
      <xdr:rowOff>56032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5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104309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3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119672</xdr:rowOff>
    </xdr:from>
    <xdr:to>
      <xdr:col>81</xdr:col>
      <xdr:colOff>101600</xdr:colOff>
      <xdr:row>77</xdr:row>
      <xdr:rowOff>49822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40949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4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121183</xdr:rowOff>
    </xdr:from>
    <xdr:to>
      <xdr:col>76</xdr:col>
      <xdr:colOff>165100</xdr:colOff>
      <xdr:row>77</xdr:row>
      <xdr:rowOff>51333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5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42460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135344</xdr:rowOff>
    </xdr:from>
    <xdr:to>
      <xdr:col>72</xdr:col>
      <xdr:colOff>38100</xdr:colOff>
      <xdr:row>77</xdr:row>
      <xdr:rowOff>65494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56621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5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152654</xdr:rowOff>
    </xdr:from>
    <xdr:to>
      <xdr:col>67</xdr:col>
      <xdr:colOff>101600</xdr:colOff>
      <xdr:row>77</xdr:row>
      <xdr:rowOff>82804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73931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7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36244</xdr:rowOff>
    </xdr:from>
    <xdr:to>
      <xdr:col>85</xdr:col>
      <xdr:colOff>127000</xdr:colOff>
      <xdr:row>98</xdr:row>
      <xdr:rowOff>39802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8344"/>
          <a:ext cx="8382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36244</xdr:rowOff>
    </xdr:from>
    <xdr:to>
      <xdr:col>81</xdr:col>
      <xdr:colOff>50800</xdr:colOff>
      <xdr:row>98</xdr:row>
      <xdr:rowOff>58772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38344"/>
          <a:ext cx="889000" cy="2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104121</xdr:rowOff>
    </xdr:from>
    <xdr:to>
      <xdr:col>76</xdr:col>
      <xdr:colOff>114300</xdr:colOff>
      <xdr:row>98</xdr:row>
      <xdr:rowOff>58772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34771"/>
          <a:ext cx="889000" cy="12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104121</xdr:rowOff>
    </xdr:from>
    <xdr:to>
      <xdr:col>71</xdr:col>
      <xdr:colOff>177800</xdr:colOff>
      <xdr:row>98</xdr:row>
      <xdr:rowOff>68861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34771"/>
          <a:ext cx="889000" cy="13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160452</xdr:rowOff>
    </xdr:from>
    <xdr:to>
      <xdr:col>85</xdr:col>
      <xdr:colOff>177800</xdr:colOff>
      <xdr:row>98</xdr:row>
      <xdr:rowOff>90602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9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156894</xdr:rowOff>
    </xdr:from>
    <xdr:to>
      <xdr:col>81</xdr:col>
      <xdr:colOff>101600</xdr:colOff>
      <xdr:row>98</xdr:row>
      <xdr:rowOff>87044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103571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6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7972</xdr:rowOff>
    </xdr:from>
    <xdr:to>
      <xdr:col>76</xdr:col>
      <xdr:colOff>165100</xdr:colOff>
      <xdr:row>98</xdr:row>
      <xdr:rowOff>109572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100699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53321</xdr:rowOff>
    </xdr:from>
    <xdr:to>
      <xdr:col>72</xdr:col>
      <xdr:colOff>38100</xdr:colOff>
      <xdr:row>97</xdr:row>
      <xdr:rowOff>154921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8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171448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5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18061</xdr:rowOff>
    </xdr:from>
    <xdr:to>
      <xdr:col>67</xdr:col>
      <xdr:colOff>101600</xdr:colOff>
      <xdr:row>98</xdr:row>
      <xdr:rowOff>119661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110788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137963</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3063"/>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137963</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53063"/>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87163</xdr:rowOff>
    </xdr:from>
    <xdr:to>
      <xdr:col>107</xdr:col>
      <xdr:colOff>101600</xdr:colOff>
      <xdr:row>39</xdr:row>
      <xdr:rowOff>17313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8440</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77333" y="66949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69017</xdr:rowOff>
    </xdr:from>
    <xdr:to>
      <xdr:col>116</xdr:col>
      <xdr:colOff>63500</xdr:colOff>
      <xdr:row>58</xdr:row>
      <xdr:rowOff>5466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41667"/>
          <a:ext cx="8382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3911</xdr:rowOff>
    </xdr:from>
    <xdr:to>
      <xdr:col>111</xdr:col>
      <xdr:colOff>177800</xdr:colOff>
      <xdr:row>58</xdr:row>
      <xdr:rowOff>5466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48011"/>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1260</xdr:rowOff>
    </xdr:from>
    <xdr:to>
      <xdr:col>107</xdr:col>
      <xdr:colOff>50800</xdr:colOff>
      <xdr:row>58</xdr:row>
      <xdr:rowOff>3911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45360"/>
          <a:ext cx="8890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147381</xdr:rowOff>
    </xdr:from>
    <xdr:to>
      <xdr:col>102</xdr:col>
      <xdr:colOff>114300</xdr:colOff>
      <xdr:row>58</xdr:row>
      <xdr:rowOff>1260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20031"/>
          <a:ext cx="889000" cy="2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18217</xdr:rowOff>
    </xdr:from>
    <xdr:to>
      <xdr:col>116</xdr:col>
      <xdr:colOff>114300</xdr:colOff>
      <xdr:row>57</xdr:row>
      <xdr:rowOff>119817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41094</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4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126116</xdr:rowOff>
    </xdr:from>
    <xdr:to>
      <xdr:col>112</xdr:col>
      <xdr:colOff>38100</xdr:colOff>
      <xdr:row>58</xdr:row>
      <xdr:rowOff>56266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9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72793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7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124561</xdr:rowOff>
    </xdr:from>
    <xdr:to>
      <xdr:col>107</xdr:col>
      <xdr:colOff>101600</xdr:colOff>
      <xdr:row>58</xdr:row>
      <xdr:rowOff>54711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9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71238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7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121910</xdr:rowOff>
    </xdr:from>
    <xdr:to>
      <xdr:col>102</xdr:col>
      <xdr:colOff>165100</xdr:colOff>
      <xdr:row>58</xdr:row>
      <xdr:rowOff>52060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68587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6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96581</xdr:rowOff>
    </xdr:from>
    <xdr:to>
      <xdr:col>98</xdr:col>
      <xdr:colOff>38100</xdr:colOff>
      <xdr:row>58</xdr:row>
      <xdr:rowOff>26731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43258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4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168144</xdr:rowOff>
    </xdr:from>
    <xdr:to>
      <xdr:col>116</xdr:col>
      <xdr:colOff>63500</xdr:colOff>
      <xdr:row>75</xdr:row>
      <xdr:rowOff>39965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683994"/>
          <a:ext cx="838200" cy="21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168144</xdr:rowOff>
    </xdr:from>
    <xdr:to>
      <xdr:col>111</xdr:col>
      <xdr:colOff>177800</xdr:colOff>
      <xdr:row>74</xdr:row>
      <xdr:rowOff>78729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683994"/>
          <a:ext cx="889000" cy="8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78729</xdr:rowOff>
    </xdr:from>
    <xdr:to>
      <xdr:col>107</xdr:col>
      <xdr:colOff>50800</xdr:colOff>
      <xdr:row>74</xdr:row>
      <xdr:rowOff>92086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766029"/>
          <a:ext cx="889000" cy="1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79480</xdr:rowOff>
    </xdr:from>
    <xdr:to>
      <xdr:col>102</xdr:col>
      <xdr:colOff>114300</xdr:colOff>
      <xdr:row>74</xdr:row>
      <xdr:rowOff>92086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766780"/>
          <a:ext cx="889000" cy="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160615</xdr:rowOff>
    </xdr:from>
    <xdr:to>
      <xdr:col>116</xdr:col>
      <xdr:colOff>114300</xdr:colOff>
      <xdr:row>75</xdr:row>
      <xdr:rowOff>90765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84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12042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9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117344</xdr:rowOff>
    </xdr:from>
    <xdr:to>
      <xdr:col>112</xdr:col>
      <xdr:colOff>38100</xdr:colOff>
      <xdr:row>74</xdr:row>
      <xdr:rowOff>47494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3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64021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0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27929</xdr:rowOff>
    </xdr:from>
    <xdr:to>
      <xdr:col>107</xdr:col>
      <xdr:colOff>101600</xdr:colOff>
      <xdr:row>74</xdr:row>
      <xdr:rowOff>129529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1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146056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49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41286</xdr:rowOff>
    </xdr:from>
    <xdr:to>
      <xdr:col>102</xdr:col>
      <xdr:colOff>165100</xdr:colOff>
      <xdr:row>74</xdr:row>
      <xdr:rowOff>142886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159413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50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28680</xdr:rowOff>
    </xdr:from>
    <xdr:to>
      <xdr:col>98</xdr:col>
      <xdr:colOff>38100</xdr:colOff>
      <xdr:row>74</xdr:row>
      <xdr:rowOff>130280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7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146807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4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歳出決算総額は、前年度比</a:t>
          </a:r>
          <a:r>
            <a:rPr kumimoji="1" lang="en-US" altLang="ja-JP" sz="1000">
              <a:solidFill>
                <a:schemeClr val="dk1"/>
              </a:solidFill>
              <a:effectLst/>
              <a:latin typeface="+mn-lt"/>
              <a:ea typeface="+mn-ea"/>
              <a:cs typeface="+mn-cs"/>
            </a:rPr>
            <a:t>267,345</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2.1</a:t>
          </a:r>
          <a:r>
            <a:rPr kumimoji="1" lang="ja-JP" altLang="ja-JP" sz="1000">
              <a:solidFill>
                <a:schemeClr val="dk1"/>
              </a:solidFill>
              <a:effectLst/>
              <a:latin typeface="+mn-lt"/>
              <a:ea typeface="+mn-ea"/>
              <a:cs typeface="+mn-cs"/>
            </a:rPr>
            <a:t>％）増え、人口は</a:t>
          </a:r>
          <a:r>
            <a:rPr kumimoji="1" lang="en-US" altLang="ja-JP" sz="1000">
              <a:solidFill>
                <a:schemeClr val="dk1"/>
              </a:solidFill>
              <a:effectLst/>
              <a:latin typeface="+mn-lt"/>
              <a:ea typeface="+mn-ea"/>
              <a:cs typeface="+mn-cs"/>
            </a:rPr>
            <a:t>194</a:t>
          </a:r>
          <a:r>
            <a:rPr kumimoji="1" lang="ja-JP" altLang="ja-JP" sz="1000">
              <a:solidFill>
                <a:schemeClr val="dk1"/>
              </a:solidFill>
              <a:effectLst/>
              <a:latin typeface="+mn-lt"/>
              <a:ea typeface="+mn-ea"/>
              <a:cs typeface="+mn-cs"/>
            </a:rPr>
            <a:t>人減少したため、住民一人当たりの金額（</a:t>
          </a:r>
          <a:r>
            <a:rPr kumimoji="1" lang="en-US" altLang="ja-JP" sz="1000">
              <a:solidFill>
                <a:schemeClr val="dk1"/>
              </a:solidFill>
              <a:effectLst/>
              <a:latin typeface="+mn-lt"/>
              <a:ea typeface="+mn-ea"/>
              <a:cs typeface="+mn-cs"/>
            </a:rPr>
            <a:t>510,683</a:t>
          </a:r>
          <a:r>
            <a:rPr kumimoji="1" lang="ja-JP" altLang="ja-JP" sz="1000">
              <a:solidFill>
                <a:schemeClr val="dk1"/>
              </a:solidFill>
              <a:effectLst/>
              <a:latin typeface="+mn-lt"/>
              <a:ea typeface="+mn-ea"/>
              <a:cs typeface="+mn-cs"/>
            </a:rPr>
            <a:t>円）が昨年度に比べ</a:t>
          </a:r>
          <a:r>
            <a:rPr kumimoji="1" lang="en-US" altLang="ja-JP" sz="1000">
              <a:solidFill>
                <a:schemeClr val="dk1"/>
              </a:solidFill>
              <a:effectLst/>
              <a:latin typeface="+mn-lt"/>
              <a:ea typeface="+mn-ea"/>
              <a:cs typeface="+mn-cs"/>
            </a:rPr>
            <a:t>14,159</a:t>
          </a:r>
          <a:r>
            <a:rPr kumimoji="1" lang="ja-JP" altLang="ja-JP" sz="1000">
              <a:solidFill>
                <a:schemeClr val="dk1"/>
              </a:solidFill>
              <a:effectLst/>
              <a:latin typeface="+mn-lt"/>
              <a:ea typeface="+mn-ea"/>
              <a:cs typeface="+mn-cs"/>
            </a:rPr>
            <a:t>円増となった。</a:t>
          </a:r>
          <a:endParaRPr lang="ja-JP" altLang="ja-JP" sz="1100">
            <a:effectLst/>
          </a:endParaRPr>
        </a:p>
        <a:p>
          <a:r>
            <a:rPr kumimoji="1" lang="ja-JP" altLang="ja-JP" sz="1000">
              <a:solidFill>
                <a:schemeClr val="dk1"/>
              </a:solidFill>
              <a:effectLst/>
              <a:latin typeface="+mn-lt"/>
              <a:ea typeface="+mn-ea"/>
              <a:cs typeface="+mn-cs"/>
            </a:rPr>
            <a:t>　扶助費については、令和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年度は、児童手当の支給年齢の引上げや住民税非課税世帯等低所得世帯給付金の実施が影響し、扶助費全体では前年度比</a:t>
          </a:r>
          <a:r>
            <a:rPr kumimoji="1" lang="en-US" altLang="ja-JP" sz="1000">
              <a:solidFill>
                <a:schemeClr val="dk1"/>
              </a:solidFill>
              <a:effectLst/>
              <a:latin typeface="+mn-lt"/>
              <a:ea typeface="+mn-ea"/>
              <a:cs typeface="+mn-cs"/>
            </a:rPr>
            <a:t>217,498</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5.0</a:t>
          </a:r>
          <a:r>
            <a:rPr kumimoji="1" lang="ja-JP" altLang="ja-JP" sz="1000">
              <a:solidFill>
                <a:schemeClr val="dk1"/>
              </a:solidFill>
              <a:effectLst/>
              <a:latin typeface="+mn-lt"/>
              <a:ea typeface="+mn-ea"/>
              <a:cs typeface="+mn-cs"/>
            </a:rPr>
            <a:t>％）増額となった。扶助費は、その他の費目と比較して突出して高い数字となっているが、これは子ども医療費助成制度の拡充や幼児教育無償化による保育所運営費等にかかる町の独自支援など少子化対策事業を重点施策として取組んでいるためである。今後も児童福祉費の増加が見込まれているだけでなく、社会福祉費や老人福祉費に関してもサービス利用者の増により扶助費全体で増加していくことが予想される。町独自の施策については、世代間・年代間の均衡化を念頭に、適正かつ効率的な行政サービスの提供と将来を見据えた見直しが必要である。</a:t>
          </a:r>
          <a:endParaRPr lang="ja-JP" altLang="ja-JP" sz="1100">
            <a:effectLst/>
          </a:endParaRPr>
        </a:p>
        <a:p>
          <a:r>
            <a:rPr kumimoji="1" lang="ja-JP" altLang="ja-JP" sz="1000">
              <a:solidFill>
                <a:schemeClr val="dk1"/>
              </a:solidFill>
              <a:effectLst/>
              <a:latin typeface="+mn-lt"/>
              <a:ea typeface="+mn-ea"/>
              <a:cs typeface="+mn-cs"/>
            </a:rPr>
            <a:t>　また、人件費については、人事院勧告に伴う一般職員及び会計年度任用職員の給与増や会計年度任用職員の勤勉手当支給開始により、住民一人当たりの金額が</a:t>
          </a:r>
          <a:r>
            <a:rPr kumimoji="1" lang="en-US" altLang="ja-JP" sz="1000">
              <a:solidFill>
                <a:schemeClr val="dk1"/>
              </a:solidFill>
              <a:effectLst/>
              <a:latin typeface="+mn-lt"/>
              <a:ea typeface="+mn-ea"/>
              <a:cs typeface="+mn-cs"/>
            </a:rPr>
            <a:t>7,330</a:t>
          </a:r>
          <a:r>
            <a:rPr kumimoji="1" lang="ja-JP" altLang="ja-JP" sz="1000">
              <a:solidFill>
                <a:schemeClr val="dk1"/>
              </a:solidFill>
              <a:effectLst/>
              <a:latin typeface="+mn-lt"/>
              <a:ea typeface="+mn-ea"/>
              <a:cs typeface="+mn-cs"/>
            </a:rPr>
            <a:t>円増となり類似団体平均を上回る結果となった。補助費等は類似団体を下回っているものの、下水道事業が法適用となったことによる法的への負担金及び補助金の増や物価高騰対策事業関連の補助金が増となった影響等により昨年度に比べ増となった。積立金は昨年度普通建設事業や都城広域定住自立圏域の振興整備の財源を見込み、公共施設等整備基金、ふるさと振興基金を積立てた反動減により全体として減額となった。</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101981</xdr:rowOff>
    </xdr:from>
    <xdr:to>
      <xdr:col>24</xdr:col>
      <xdr:colOff>63500</xdr:colOff>
      <xdr:row>36</xdr:row>
      <xdr:rowOff>109220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74181"/>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101981</xdr:rowOff>
    </xdr:from>
    <xdr:to>
      <xdr:col>19</xdr:col>
      <xdr:colOff>177800</xdr:colOff>
      <xdr:row>37</xdr:row>
      <xdr:rowOff>32639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4181"/>
          <a:ext cx="8890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102743</xdr:rowOff>
    </xdr:from>
    <xdr:to>
      <xdr:col>15</xdr:col>
      <xdr:colOff>50800</xdr:colOff>
      <xdr:row>37</xdr:row>
      <xdr:rowOff>32639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74943"/>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95504</xdr:rowOff>
    </xdr:from>
    <xdr:to>
      <xdr:col>10</xdr:col>
      <xdr:colOff>114300</xdr:colOff>
      <xdr:row>36</xdr:row>
      <xdr:rowOff>102743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677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58420</xdr:rowOff>
    </xdr:from>
    <xdr:to>
      <xdr:col>24</xdr:col>
      <xdr:colOff>114300</xdr:colOff>
      <xdr:row>36</xdr:row>
      <xdr:rowOff>160020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36847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51181</xdr:rowOff>
    </xdr:from>
    <xdr:to>
      <xdr:col>20</xdr:col>
      <xdr:colOff>38100</xdr:colOff>
      <xdr:row>36</xdr:row>
      <xdr:rowOff>152781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143908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1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153289</xdr:rowOff>
    </xdr:from>
    <xdr:to>
      <xdr:col>15</xdr:col>
      <xdr:colOff>101600</xdr:colOff>
      <xdr:row>37</xdr:row>
      <xdr:rowOff>83439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74566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1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51943</xdr:rowOff>
    </xdr:from>
    <xdr:to>
      <xdr:col>10</xdr:col>
      <xdr:colOff>165100</xdr:colOff>
      <xdr:row>36</xdr:row>
      <xdr:rowOff>153543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144670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44704</xdr:rowOff>
    </xdr:from>
    <xdr:to>
      <xdr:col>6</xdr:col>
      <xdr:colOff>38100</xdr:colOff>
      <xdr:row>36</xdr:row>
      <xdr:rowOff>146304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137431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121199</xdr:rowOff>
    </xdr:from>
    <xdr:to>
      <xdr:col>24</xdr:col>
      <xdr:colOff>63500</xdr:colOff>
      <xdr:row>57</xdr:row>
      <xdr:rowOff>145838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3849"/>
          <a:ext cx="838200" cy="2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145838</xdr:rowOff>
    </xdr:from>
    <xdr:to>
      <xdr:col>19</xdr:col>
      <xdr:colOff>177800</xdr:colOff>
      <xdr:row>57</xdr:row>
      <xdr:rowOff>153725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8488"/>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60433</xdr:rowOff>
    </xdr:from>
    <xdr:to>
      <xdr:col>15</xdr:col>
      <xdr:colOff>50800</xdr:colOff>
      <xdr:row>57</xdr:row>
      <xdr:rowOff>153725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33083"/>
          <a:ext cx="889000" cy="9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146398</xdr:rowOff>
    </xdr:from>
    <xdr:to>
      <xdr:col>10</xdr:col>
      <xdr:colOff>114300</xdr:colOff>
      <xdr:row>57</xdr:row>
      <xdr:rowOff>60433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6148"/>
          <a:ext cx="889000" cy="25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70399</xdr:rowOff>
    </xdr:from>
    <xdr:to>
      <xdr:col>24</xdr:col>
      <xdr:colOff>114300</xdr:colOff>
      <xdr:row>58</xdr:row>
      <xdr:rowOff>549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48826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95038</xdr:rowOff>
    </xdr:from>
    <xdr:to>
      <xdr:col>20</xdr:col>
      <xdr:colOff>38100</xdr:colOff>
      <xdr:row>58</xdr:row>
      <xdr:rowOff>25188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16315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102925</xdr:rowOff>
    </xdr:from>
    <xdr:to>
      <xdr:col>15</xdr:col>
      <xdr:colOff>101600</xdr:colOff>
      <xdr:row>58</xdr:row>
      <xdr:rowOff>33075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24202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9633</xdr:rowOff>
    </xdr:from>
    <xdr:to>
      <xdr:col>10</xdr:col>
      <xdr:colOff>165100</xdr:colOff>
      <xdr:row>57</xdr:row>
      <xdr:rowOff>111233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127760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5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95598</xdr:rowOff>
    </xdr:from>
    <xdr:to>
      <xdr:col>6</xdr:col>
      <xdr:colOff>38100</xdr:colOff>
      <xdr:row>56</xdr:row>
      <xdr:rowOff>25748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16875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8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61351</xdr:rowOff>
    </xdr:from>
    <xdr:to>
      <xdr:col>24</xdr:col>
      <xdr:colOff>63500</xdr:colOff>
      <xdr:row>73</xdr:row>
      <xdr:rowOff>131631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77201"/>
          <a:ext cx="838200" cy="7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131631</xdr:rowOff>
    </xdr:from>
    <xdr:to>
      <xdr:col>19</xdr:col>
      <xdr:colOff>177800</xdr:colOff>
      <xdr:row>74</xdr:row>
      <xdr:rowOff>77445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647481"/>
          <a:ext cx="889000" cy="11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159817</xdr:rowOff>
    </xdr:from>
    <xdr:to>
      <xdr:col>15</xdr:col>
      <xdr:colOff>50800</xdr:colOff>
      <xdr:row>74</xdr:row>
      <xdr:rowOff>77445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675667"/>
          <a:ext cx="889000" cy="8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159817</xdr:rowOff>
    </xdr:from>
    <xdr:to>
      <xdr:col>10</xdr:col>
      <xdr:colOff>114300</xdr:colOff>
      <xdr:row>75</xdr:row>
      <xdr:rowOff>53312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675667"/>
          <a:ext cx="889000" cy="23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10551</xdr:rowOff>
    </xdr:from>
    <xdr:to>
      <xdr:col>24</xdr:col>
      <xdr:colOff>114300</xdr:colOff>
      <xdr:row>73</xdr:row>
      <xdr:rowOff>112151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2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33428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7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80831</xdr:rowOff>
    </xdr:from>
    <xdr:to>
      <xdr:col>20</xdr:col>
      <xdr:colOff>38100</xdr:colOff>
      <xdr:row>74</xdr:row>
      <xdr:rowOff>10981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9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27508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37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26645</xdr:rowOff>
    </xdr:from>
    <xdr:to>
      <xdr:col>15</xdr:col>
      <xdr:colOff>101600</xdr:colOff>
      <xdr:row>74</xdr:row>
      <xdr:rowOff>128245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1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144772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89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109017</xdr:rowOff>
    </xdr:from>
    <xdr:to>
      <xdr:col>10</xdr:col>
      <xdr:colOff>165100</xdr:colOff>
      <xdr:row>74</xdr:row>
      <xdr:rowOff>39167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2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55694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00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2512</xdr:rowOff>
    </xdr:from>
    <xdr:to>
      <xdr:col>6</xdr:col>
      <xdr:colOff>38100</xdr:colOff>
      <xdr:row>75</xdr:row>
      <xdr:rowOff>104112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6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120639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3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65649</xdr:rowOff>
    </xdr:from>
    <xdr:to>
      <xdr:col>24</xdr:col>
      <xdr:colOff>63500</xdr:colOff>
      <xdr:row>98</xdr:row>
      <xdr:rowOff>119050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67749"/>
          <a:ext cx="838200" cy="5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82961</xdr:rowOff>
    </xdr:from>
    <xdr:to>
      <xdr:col>19</xdr:col>
      <xdr:colOff>177800</xdr:colOff>
      <xdr:row>98</xdr:row>
      <xdr:rowOff>119050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85061"/>
          <a:ext cx="889000" cy="3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80752</xdr:rowOff>
    </xdr:from>
    <xdr:to>
      <xdr:col>15</xdr:col>
      <xdr:colOff>50800</xdr:colOff>
      <xdr:row>98</xdr:row>
      <xdr:rowOff>82961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82852"/>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80752</xdr:rowOff>
    </xdr:from>
    <xdr:to>
      <xdr:col>10</xdr:col>
      <xdr:colOff>114300</xdr:colOff>
      <xdr:row>99</xdr:row>
      <xdr:rowOff>7477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2852"/>
          <a:ext cx="889000" cy="9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14849</xdr:rowOff>
    </xdr:from>
    <xdr:to>
      <xdr:col>24</xdr:col>
      <xdr:colOff>114300</xdr:colOff>
      <xdr:row>98</xdr:row>
      <xdr:rowOff>116449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164726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68250</xdr:rowOff>
    </xdr:from>
    <xdr:to>
      <xdr:col>20</xdr:col>
      <xdr:colOff>38100</xdr:colOff>
      <xdr:row>98</xdr:row>
      <xdr:rowOff>169850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160977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6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32161</xdr:rowOff>
    </xdr:from>
    <xdr:to>
      <xdr:col>15</xdr:col>
      <xdr:colOff>101600</xdr:colOff>
      <xdr:row>98</xdr:row>
      <xdr:rowOff>133761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124888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2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29952</xdr:rowOff>
    </xdr:from>
    <xdr:to>
      <xdr:col>10</xdr:col>
      <xdr:colOff>165100</xdr:colOff>
      <xdr:row>98</xdr:row>
      <xdr:rowOff>131552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122679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128127</xdr:rowOff>
    </xdr:from>
    <xdr:to>
      <xdr:col>6</xdr:col>
      <xdr:colOff>38100</xdr:colOff>
      <xdr:row>99</xdr:row>
      <xdr:rowOff>58277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3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49404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2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97246</xdr:rowOff>
    </xdr:from>
    <xdr:to>
      <xdr:col>55</xdr:col>
      <xdr:colOff>0</xdr:colOff>
      <xdr:row>39</xdr:row>
      <xdr:rowOff>98226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3796"/>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90061</xdr:rowOff>
    </xdr:from>
    <xdr:to>
      <xdr:col>50</xdr:col>
      <xdr:colOff>114300</xdr:colOff>
      <xdr:row>39</xdr:row>
      <xdr:rowOff>97246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6611"/>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90061</xdr:rowOff>
    </xdr:from>
    <xdr:to>
      <xdr:col>45</xdr:col>
      <xdr:colOff>177800</xdr:colOff>
      <xdr:row>39</xdr:row>
      <xdr:rowOff>97899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76611"/>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104430</xdr:rowOff>
    </xdr:from>
    <xdr:to>
      <xdr:col>41</xdr:col>
      <xdr:colOff>50800</xdr:colOff>
      <xdr:row>39</xdr:row>
      <xdr:rowOff>97899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448080"/>
          <a:ext cx="889000" cy="3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46446</xdr:rowOff>
    </xdr:from>
    <xdr:to>
      <xdr:col>50</xdr:col>
      <xdr:colOff>165100</xdr:colOff>
      <xdr:row>39</xdr:row>
      <xdr:rowOff>148046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139173</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57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39261</xdr:rowOff>
    </xdr:from>
    <xdr:to>
      <xdr:col>46</xdr:col>
      <xdr:colOff>38100</xdr:colOff>
      <xdr:row>39</xdr:row>
      <xdr:rowOff>140861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131988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18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47099</xdr:rowOff>
    </xdr:from>
    <xdr:to>
      <xdr:col>41</xdr:col>
      <xdr:colOff>101600</xdr:colOff>
      <xdr:row>39</xdr:row>
      <xdr:rowOff>148699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139826</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53630</xdr:rowOff>
    </xdr:from>
    <xdr:to>
      <xdr:col>36</xdr:col>
      <xdr:colOff>165100</xdr:colOff>
      <xdr:row>37</xdr:row>
      <xdr:rowOff>155230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9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307</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1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130213</xdr:rowOff>
    </xdr:from>
    <xdr:to>
      <xdr:col>55</xdr:col>
      <xdr:colOff>0</xdr:colOff>
      <xdr:row>57</xdr:row>
      <xdr:rowOff>143301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02863"/>
          <a:ext cx="838200" cy="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86151</xdr:rowOff>
    </xdr:from>
    <xdr:to>
      <xdr:col>50</xdr:col>
      <xdr:colOff>114300</xdr:colOff>
      <xdr:row>57</xdr:row>
      <xdr:rowOff>143301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5880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79216</xdr:rowOff>
    </xdr:from>
    <xdr:to>
      <xdr:col>45</xdr:col>
      <xdr:colOff>177800</xdr:colOff>
      <xdr:row>57</xdr:row>
      <xdr:rowOff>86151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51866"/>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79216</xdr:rowOff>
    </xdr:from>
    <xdr:to>
      <xdr:col>41</xdr:col>
      <xdr:colOff>50800</xdr:colOff>
      <xdr:row>57</xdr:row>
      <xdr:rowOff>128994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51866"/>
          <a:ext cx="889000" cy="4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79413</xdr:rowOff>
    </xdr:from>
    <xdr:to>
      <xdr:col>55</xdr:col>
      <xdr:colOff>50800</xdr:colOff>
      <xdr:row>58</xdr:row>
      <xdr:rowOff>9563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5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102290</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0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92501</xdr:rowOff>
    </xdr:from>
    <xdr:to>
      <xdr:col>50</xdr:col>
      <xdr:colOff>165100</xdr:colOff>
      <xdr:row>58</xdr:row>
      <xdr:rowOff>22651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6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39178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4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35351</xdr:rowOff>
    </xdr:from>
    <xdr:to>
      <xdr:col>46</xdr:col>
      <xdr:colOff>38100</xdr:colOff>
      <xdr:row>57</xdr:row>
      <xdr:rowOff>136951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153478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8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28416</xdr:rowOff>
    </xdr:from>
    <xdr:to>
      <xdr:col>41</xdr:col>
      <xdr:colOff>101600</xdr:colOff>
      <xdr:row>57</xdr:row>
      <xdr:rowOff>130016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146543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78194</xdr:rowOff>
    </xdr:from>
    <xdr:to>
      <xdr:col>36</xdr:col>
      <xdr:colOff>165100</xdr:colOff>
      <xdr:row>58</xdr:row>
      <xdr:rowOff>8344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5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24871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2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110362</xdr:rowOff>
    </xdr:from>
    <xdr:to>
      <xdr:col>55</xdr:col>
      <xdr:colOff>0</xdr:colOff>
      <xdr:row>78</xdr:row>
      <xdr:rowOff>64033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140562"/>
          <a:ext cx="838200" cy="29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110362</xdr:rowOff>
    </xdr:from>
    <xdr:to>
      <xdr:col>50</xdr:col>
      <xdr:colOff>114300</xdr:colOff>
      <xdr:row>77</xdr:row>
      <xdr:rowOff>28487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140562"/>
          <a:ext cx="889000" cy="8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25648</xdr:rowOff>
    </xdr:from>
    <xdr:to>
      <xdr:col>45</xdr:col>
      <xdr:colOff>177800</xdr:colOff>
      <xdr:row>77</xdr:row>
      <xdr:rowOff>28487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27298"/>
          <a:ext cx="8890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128212</xdr:rowOff>
    </xdr:from>
    <xdr:to>
      <xdr:col>41</xdr:col>
      <xdr:colOff>50800</xdr:colOff>
      <xdr:row>77</xdr:row>
      <xdr:rowOff>25648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58412"/>
          <a:ext cx="889000" cy="6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13233</xdr:rowOff>
    </xdr:from>
    <xdr:to>
      <xdr:col>55</xdr:col>
      <xdr:colOff>50800</xdr:colOff>
      <xdr:row>78</xdr:row>
      <xdr:rowOff>114833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8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36110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3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59562</xdr:rowOff>
    </xdr:from>
    <xdr:to>
      <xdr:col>50</xdr:col>
      <xdr:colOff>165100</xdr:colOff>
      <xdr:row>76</xdr:row>
      <xdr:rowOff>161162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08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6240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86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149137</xdr:rowOff>
    </xdr:from>
    <xdr:to>
      <xdr:col>46</xdr:col>
      <xdr:colOff>38100</xdr:colOff>
      <xdr:row>77</xdr:row>
      <xdr:rowOff>79287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7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95813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5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146298</xdr:rowOff>
    </xdr:from>
    <xdr:to>
      <xdr:col>41</xdr:col>
      <xdr:colOff>101600</xdr:colOff>
      <xdr:row>77</xdr:row>
      <xdr:rowOff>76448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7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92974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77412</xdr:rowOff>
    </xdr:from>
    <xdr:to>
      <xdr:col>36</xdr:col>
      <xdr:colOff>165100</xdr:colOff>
      <xdr:row>77</xdr:row>
      <xdr:rowOff>7562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0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24090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8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125616</xdr:rowOff>
    </xdr:from>
    <xdr:to>
      <xdr:col>55</xdr:col>
      <xdr:colOff>0</xdr:colOff>
      <xdr:row>97</xdr:row>
      <xdr:rowOff>63742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84816"/>
          <a:ext cx="838200" cy="10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63742</xdr:rowOff>
    </xdr:from>
    <xdr:to>
      <xdr:col>50</xdr:col>
      <xdr:colOff>114300</xdr:colOff>
      <xdr:row>97</xdr:row>
      <xdr:rowOff>96596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94392"/>
          <a:ext cx="889000" cy="3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96596</xdr:rowOff>
    </xdr:from>
    <xdr:to>
      <xdr:col>45</xdr:col>
      <xdr:colOff>177800</xdr:colOff>
      <xdr:row>97</xdr:row>
      <xdr:rowOff>111213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27246"/>
          <a:ext cx="889000" cy="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72670</xdr:rowOff>
    </xdr:from>
    <xdr:to>
      <xdr:col>41</xdr:col>
      <xdr:colOff>50800</xdr:colOff>
      <xdr:row>97</xdr:row>
      <xdr:rowOff>111213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03320"/>
          <a:ext cx="889000" cy="3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74816</xdr:rowOff>
    </xdr:from>
    <xdr:to>
      <xdr:col>55</xdr:col>
      <xdr:colOff>50800</xdr:colOff>
      <xdr:row>97</xdr:row>
      <xdr:rowOff>4966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53243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1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12942</xdr:rowOff>
    </xdr:from>
    <xdr:to>
      <xdr:col>50</xdr:col>
      <xdr:colOff>165100</xdr:colOff>
      <xdr:row>97</xdr:row>
      <xdr:rowOff>114542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4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105669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3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45796</xdr:rowOff>
    </xdr:from>
    <xdr:to>
      <xdr:col>46</xdr:col>
      <xdr:colOff>38100</xdr:colOff>
      <xdr:row>97</xdr:row>
      <xdr:rowOff>147396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138523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60413</xdr:rowOff>
    </xdr:from>
    <xdr:to>
      <xdr:col>41</xdr:col>
      <xdr:colOff>101600</xdr:colOff>
      <xdr:row>97</xdr:row>
      <xdr:rowOff>162013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9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153140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8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21870</xdr:rowOff>
    </xdr:from>
    <xdr:to>
      <xdr:col>36</xdr:col>
      <xdr:colOff>165100</xdr:colOff>
      <xdr:row>97</xdr:row>
      <xdr:rowOff>123470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5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114597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4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22069</xdr:rowOff>
    </xdr:from>
    <xdr:to>
      <xdr:col>85</xdr:col>
      <xdr:colOff>127000</xdr:colOff>
      <xdr:row>39</xdr:row>
      <xdr:rowOff>45027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708619"/>
          <a:ext cx="8382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125429</xdr:rowOff>
    </xdr:from>
    <xdr:to>
      <xdr:col>81</xdr:col>
      <xdr:colOff>50800</xdr:colOff>
      <xdr:row>39</xdr:row>
      <xdr:rowOff>45027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40529"/>
          <a:ext cx="889000" cy="9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122555</xdr:rowOff>
    </xdr:from>
    <xdr:to>
      <xdr:col>76</xdr:col>
      <xdr:colOff>114300</xdr:colOff>
      <xdr:row>38</xdr:row>
      <xdr:rowOff>125429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37655"/>
          <a:ext cx="8890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122555</xdr:rowOff>
    </xdr:from>
    <xdr:to>
      <xdr:col>71</xdr:col>
      <xdr:colOff>177800</xdr:colOff>
      <xdr:row>39</xdr:row>
      <xdr:rowOff>24518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37655"/>
          <a:ext cx="889000" cy="7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142719</xdr:rowOff>
    </xdr:from>
    <xdr:to>
      <xdr:col>85</xdr:col>
      <xdr:colOff>177800</xdr:colOff>
      <xdr:row>39</xdr:row>
      <xdr:rowOff>72869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5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57646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7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165677</xdr:rowOff>
    </xdr:from>
    <xdr:to>
      <xdr:col>81</xdr:col>
      <xdr:colOff>101600</xdr:colOff>
      <xdr:row>39</xdr:row>
      <xdr:rowOff>95827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86954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74629</xdr:rowOff>
    </xdr:from>
    <xdr:to>
      <xdr:col>76</xdr:col>
      <xdr:colOff>165100</xdr:colOff>
      <xdr:row>39</xdr:row>
      <xdr:rowOff>4779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167356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71755</xdr:rowOff>
    </xdr:from>
    <xdr:to>
      <xdr:col>72</xdr:col>
      <xdr:colOff>38100</xdr:colOff>
      <xdr:row>39</xdr:row>
      <xdr:rowOff>1905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164482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145168</xdr:rowOff>
    </xdr:from>
    <xdr:to>
      <xdr:col>67</xdr:col>
      <xdr:colOff>101600</xdr:colOff>
      <xdr:row>39</xdr:row>
      <xdr:rowOff>75318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6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66445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5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171370</xdr:rowOff>
    </xdr:from>
    <xdr:to>
      <xdr:col>85</xdr:col>
      <xdr:colOff>127000</xdr:colOff>
      <xdr:row>57</xdr:row>
      <xdr:rowOff>31065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72570"/>
          <a:ext cx="838200" cy="3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31065</xdr:rowOff>
    </xdr:from>
    <xdr:to>
      <xdr:col>81</xdr:col>
      <xdr:colOff>50800</xdr:colOff>
      <xdr:row>57</xdr:row>
      <xdr:rowOff>62904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3715"/>
          <a:ext cx="889000" cy="3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42371</xdr:rowOff>
    </xdr:from>
    <xdr:to>
      <xdr:col>76</xdr:col>
      <xdr:colOff>114300</xdr:colOff>
      <xdr:row>57</xdr:row>
      <xdr:rowOff>62904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15021"/>
          <a:ext cx="889000" cy="2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34004</xdr:rowOff>
    </xdr:from>
    <xdr:to>
      <xdr:col>71</xdr:col>
      <xdr:colOff>177800</xdr:colOff>
      <xdr:row>57</xdr:row>
      <xdr:rowOff>42371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06654"/>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120570</xdr:rowOff>
    </xdr:from>
    <xdr:to>
      <xdr:col>85</xdr:col>
      <xdr:colOff>177800</xdr:colOff>
      <xdr:row>57</xdr:row>
      <xdr:rowOff>50720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143447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7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151715</xdr:rowOff>
    </xdr:from>
    <xdr:to>
      <xdr:col>81</xdr:col>
      <xdr:colOff>101600</xdr:colOff>
      <xdr:row>57</xdr:row>
      <xdr:rowOff>81865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98392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12104</xdr:rowOff>
    </xdr:from>
    <xdr:to>
      <xdr:col>76</xdr:col>
      <xdr:colOff>165100</xdr:colOff>
      <xdr:row>57</xdr:row>
      <xdr:rowOff>113704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130231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5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163021</xdr:rowOff>
    </xdr:from>
    <xdr:to>
      <xdr:col>72</xdr:col>
      <xdr:colOff>38100</xdr:colOff>
      <xdr:row>57</xdr:row>
      <xdr:rowOff>93171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6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109698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3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154654</xdr:rowOff>
    </xdr:from>
    <xdr:to>
      <xdr:col>67</xdr:col>
      <xdr:colOff>101600</xdr:colOff>
      <xdr:row>57</xdr:row>
      <xdr:rowOff>84804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5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101331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3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89500</xdr:rowOff>
    </xdr:from>
    <xdr:to>
      <xdr:col>85</xdr:col>
      <xdr:colOff>127000</xdr:colOff>
      <xdr:row>78</xdr:row>
      <xdr:rowOff>50271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291150"/>
          <a:ext cx="838200" cy="13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89500</xdr:rowOff>
    </xdr:from>
    <xdr:to>
      <xdr:col>81</xdr:col>
      <xdr:colOff>50800</xdr:colOff>
      <xdr:row>78</xdr:row>
      <xdr:rowOff>27091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291150"/>
          <a:ext cx="889000" cy="10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27091</xdr:rowOff>
    </xdr:from>
    <xdr:to>
      <xdr:col>76</xdr:col>
      <xdr:colOff>114300</xdr:colOff>
      <xdr:row>78</xdr:row>
      <xdr:rowOff>139083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00191"/>
          <a:ext cx="889000" cy="11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138602</xdr:rowOff>
    </xdr:from>
    <xdr:to>
      <xdr:col>71</xdr:col>
      <xdr:colOff>177800</xdr:colOff>
      <xdr:row>78</xdr:row>
      <xdr:rowOff>139083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1702"/>
          <a:ext cx="8890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170921</xdr:rowOff>
    </xdr:from>
    <xdr:to>
      <xdr:col>85</xdr:col>
      <xdr:colOff>177800</xdr:colOff>
      <xdr:row>78</xdr:row>
      <xdr:rowOff>101071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7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130298</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16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38700</xdr:rowOff>
    </xdr:from>
    <xdr:to>
      <xdr:col>81</xdr:col>
      <xdr:colOff>101600</xdr:colOff>
      <xdr:row>77</xdr:row>
      <xdr:rowOff>140300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24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156827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01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147741</xdr:rowOff>
    </xdr:from>
    <xdr:to>
      <xdr:col>76</xdr:col>
      <xdr:colOff>165100</xdr:colOff>
      <xdr:row>78</xdr:row>
      <xdr:rowOff>77891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4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94418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2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88283</xdr:rowOff>
    </xdr:from>
    <xdr:to>
      <xdr:col>72</xdr:col>
      <xdr:colOff>38100</xdr:colOff>
      <xdr:row>79</xdr:row>
      <xdr:rowOff>18433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9560</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4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87802</xdr:rowOff>
    </xdr:from>
    <xdr:to>
      <xdr:col>67</xdr:col>
      <xdr:colOff>101600</xdr:colOff>
      <xdr:row>79</xdr:row>
      <xdr:rowOff>17952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9079</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3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170472</xdr:rowOff>
    </xdr:from>
    <xdr:to>
      <xdr:col>85</xdr:col>
      <xdr:colOff>127000</xdr:colOff>
      <xdr:row>97</xdr:row>
      <xdr:rowOff>5232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29672"/>
          <a:ext cx="8382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170472</xdr:rowOff>
    </xdr:from>
    <xdr:to>
      <xdr:col>81</xdr:col>
      <xdr:colOff>50800</xdr:colOff>
      <xdr:row>97</xdr:row>
      <xdr:rowOff>533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29672"/>
          <a:ext cx="8890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533</xdr:rowOff>
    </xdr:from>
    <xdr:to>
      <xdr:col>76</xdr:col>
      <xdr:colOff>114300</xdr:colOff>
      <xdr:row>97</xdr:row>
      <xdr:rowOff>14694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31183"/>
          <a:ext cx="889000" cy="1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14694</xdr:rowOff>
    </xdr:from>
    <xdr:to>
      <xdr:col>71</xdr:col>
      <xdr:colOff>177800</xdr:colOff>
      <xdr:row>97</xdr:row>
      <xdr:rowOff>32004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45344"/>
          <a:ext cx="889000" cy="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125882</xdr:rowOff>
    </xdr:from>
    <xdr:to>
      <xdr:col>85</xdr:col>
      <xdr:colOff>177800</xdr:colOff>
      <xdr:row>97</xdr:row>
      <xdr:rowOff>56032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104309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6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119672</xdr:rowOff>
    </xdr:from>
    <xdr:to>
      <xdr:col>81</xdr:col>
      <xdr:colOff>101600</xdr:colOff>
      <xdr:row>97</xdr:row>
      <xdr:rowOff>49822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7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40949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7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121183</xdr:rowOff>
    </xdr:from>
    <xdr:to>
      <xdr:col>76</xdr:col>
      <xdr:colOff>165100</xdr:colOff>
      <xdr:row>97</xdr:row>
      <xdr:rowOff>51333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8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42460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7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135344</xdr:rowOff>
    </xdr:from>
    <xdr:to>
      <xdr:col>72</xdr:col>
      <xdr:colOff>38100</xdr:colOff>
      <xdr:row>97</xdr:row>
      <xdr:rowOff>65494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9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56621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8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152654</xdr:rowOff>
    </xdr:from>
    <xdr:to>
      <xdr:col>67</xdr:col>
      <xdr:colOff>101600</xdr:colOff>
      <xdr:row>97</xdr:row>
      <xdr:rowOff>82804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73931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目的別における住民一人当たりのコストについては、民生費が昨年度に比べ</a:t>
          </a:r>
          <a:r>
            <a:rPr kumimoji="1" lang="en-US" altLang="ja-JP" sz="1100" b="0" i="0" baseline="0">
              <a:solidFill>
                <a:schemeClr val="dk1"/>
              </a:solidFill>
              <a:effectLst/>
              <a:latin typeface="+mn-lt"/>
              <a:ea typeface="+mn-ea"/>
              <a:cs typeface="+mn-cs"/>
            </a:rPr>
            <a:t>9,223</a:t>
          </a:r>
          <a:r>
            <a:rPr kumimoji="1" lang="ja-JP" altLang="ja-JP" sz="1100" b="0" i="0" baseline="0">
              <a:solidFill>
                <a:schemeClr val="dk1"/>
              </a:solidFill>
              <a:effectLst/>
              <a:latin typeface="+mn-lt"/>
              <a:ea typeface="+mn-ea"/>
              <a:cs typeface="+mn-cs"/>
            </a:rPr>
            <a:t>円増額となり、突出して類似団体平均を大きく上回っている。これは、民生費が、歳出決算額の</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割以上を占める扶助費の約</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割を支出していることによるものである。扶助費の中でも児童福祉費の割合が約</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割を占めているが、これは若年層人口が多い当町の人口構造の影響や町独自の子育て支援政策を重点的に行っていることが大きな要因となっている。増となった理由は、</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度低所得世帯給付金（子ども加算分）の増や物価高騰重点支援給付金（定額減税給付金）の皆増によるものである。また、土木費についても、普通建設事業の増やまちづくり合同会社への貸付金の皆増などにより、昨年度に比べ</a:t>
          </a:r>
          <a:r>
            <a:rPr kumimoji="1" lang="en-US" altLang="ja-JP" sz="1100" b="0" i="0" baseline="0">
              <a:solidFill>
                <a:schemeClr val="dk1"/>
              </a:solidFill>
              <a:effectLst/>
              <a:latin typeface="+mn-lt"/>
              <a:ea typeface="+mn-ea"/>
              <a:cs typeface="+mn-cs"/>
            </a:rPr>
            <a:t>8,628</a:t>
          </a:r>
          <a:r>
            <a:rPr kumimoji="1" lang="ja-JP" altLang="ja-JP" sz="1100" b="0" i="0" baseline="0">
              <a:solidFill>
                <a:schemeClr val="dk1"/>
              </a:solidFill>
              <a:effectLst/>
              <a:latin typeface="+mn-lt"/>
              <a:ea typeface="+mn-ea"/>
              <a:cs typeface="+mn-cs"/>
            </a:rPr>
            <a:t>円増となった。</a:t>
          </a:r>
          <a:endParaRPr lang="ja-JP" altLang="ja-JP" sz="1400">
            <a:effectLst/>
          </a:endParaRPr>
        </a:p>
        <a:p>
          <a:r>
            <a:rPr kumimoji="1" lang="ja-JP" altLang="ja-JP" sz="1100" b="0" i="0" baseline="0">
              <a:solidFill>
                <a:schemeClr val="dk1"/>
              </a:solidFill>
              <a:effectLst/>
              <a:latin typeface="+mn-lt"/>
              <a:ea typeface="+mn-ea"/>
              <a:cs typeface="+mn-cs"/>
            </a:rPr>
            <a:t>　一方、</a:t>
          </a:r>
          <a:r>
            <a:rPr lang="ja-JP" altLang="ja-JP" sz="1100" b="0" i="0" baseline="0">
              <a:solidFill>
                <a:schemeClr val="dk1"/>
              </a:solidFill>
              <a:effectLst/>
              <a:latin typeface="+mn-lt"/>
              <a:ea typeface="+mn-ea"/>
              <a:cs typeface="+mn-cs"/>
            </a:rPr>
            <a:t>商工費については、昨年度に比べ</a:t>
          </a:r>
          <a:r>
            <a:rPr lang="en-US" altLang="ja-JP" sz="1100" b="0" i="0" baseline="0">
              <a:solidFill>
                <a:schemeClr val="dk1"/>
              </a:solidFill>
              <a:effectLst/>
              <a:latin typeface="+mn-lt"/>
              <a:ea typeface="+mn-ea"/>
              <a:cs typeface="+mn-cs"/>
            </a:rPr>
            <a:t>15,568</a:t>
          </a:r>
          <a:r>
            <a:rPr lang="ja-JP" altLang="ja-JP" sz="1100" b="0" i="0" baseline="0">
              <a:solidFill>
                <a:schemeClr val="dk1"/>
              </a:solidFill>
              <a:effectLst/>
              <a:latin typeface="+mn-lt"/>
              <a:ea typeface="+mn-ea"/>
              <a:cs typeface="+mn-cs"/>
            </a:rPr>
            <a:t>円の減となり、類似団体平均と同水準になった。これは、県プレミアム付商品券関連業務費の皆減や企業立地奨励金が減額となったことが大きな減要因となった。</a:t>
          </a:r>
          <a:r>
            <a:rPr kumimoji="1" lang="ja-JP" altLang="ja-JP" sz="1100" b="0" i="0" baseline="0">
              <a:solidFill>
                <a:schemeClr val="dk1"/>
              </a:solidFill>
              <a:effectLst/>
              <a:latin typeface="+mn-lt"/>
              <a:ea typeface="+mn-ea"/>
              <a:cs typeface="+mn-cs"/>
            </a:rPr>
            <a:t>また、災害復旧費についても、令和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年台風</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号により被災した農地、農道及び農業用水路などの農林施設や町道及び公園などの公共土木施設の復旧事業の完了により、昨年度に比べ</a:t>
          </a:r>
          <a:r>
            <a:rPr kumimoji="1" lang="en-US" altLang="ja-JP" sz="1100" b="0" i="0" baseline="0">
              <a:solidFill>
                <a:schemeClr val="dk1"/>
              </a:solidFill>
              <a:effectLst/>
              <a:latin typeface="+mn-lt"/>
              <a:ea typeface="+mn-ea"/>
              <a:cs typeface="+mn-cs"/>
            </a:rPr>
            <a:t>5,784</a:t>
          </a:r>
          <a:r>
            <a:rPr kumimoji="1" lang="ja-JP" altLang="ja-JP" sz="1100" b="0" i="0" baseline="0">
              <a:solidFill>
                <a:schemeClr val="dk1"/>
              </a:solidFill>
              <a:effectLst/>
              <a:latin typeface="+mn-lt"/>
              <a:ea typeface="+mn-ea"/>
              <a:cs typeface="+mn-cs"/>
            </a:rPr>
            <a:t>円減となった。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宮崎県三股町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財政調整基金については、例年、大規模事業実施に備え基金の積増しを行っていたが、令和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年度は、社会保障関連経費の増</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に要する財源として</a:t>
          </a:r>
          <a:r>
            <a:rPr kumimoji="1" lang="en-US" altLang="ja-JP" sz="1100">
              <a:solidFill>
                <a:schemeClr val="dk1"/>
              </a:solidFill>
              <a:effectLst/>
              <a:latin typeface="+mn-lt"/>
              <a:ea typeface="+mn-ea"/>
              <a:cs typeface="+mn-cs"/>
            </a:rPr>
            <a:t>242,495</a:t>
          </a:r>
          <a:r>
            <a:rPr kumimoji="1" lang="ja-JP" altLang="ja-JP" sz="1100">
              <a:solidFill>
                <a:schemeClr val="dk1"/>
              </a:solidFill>
              <a:effectLst/>
              <a:latin typeface="+mn-lt"/>
              <a:ea typeface="+mn-ea"/>
              <a:cs typeface="+mn-cs"/>
            </a:rPr>
            <a:t>千円取崩し、現在高は</a:t>
          </a:r>
          <a:r>
            <a:rPr kumimoji="1" lang="en-US" altLang="ja-JP" sz="1100">
              <a:solidFill>
                <a:schemeClr val="dk1"/>
              </a:solidFill>
              <a:effectLst/>
              <a:latin typeface="+mn-lt"/>
              <a:ea typeface="+mn-ea"/>
              <a:cs typeface="+mn-cs"/>
            </a:rPr>
            <a:t>1,761</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実質収支額は、翌年度に繰り越すべき財源が</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184</a:t>
          </a:r>
          <a:r>
            <a:rPr kumimoji="1" lang="ja-JP" altLang="ja-JP" sz="1100">
              <a:solidFill>
                <a:schemeClr val="dk1"/>
              </a:solidFill>
              <a:effectLst/>
              <a:latin typeface="+mn-lt"/>
              <a:ea typeface="+mn-ea"/>
              <a:cs typeface="+mn-cs"/>
            </a:rPr>
            <a:t>百万円、歳入歳出差引額が</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675</a:t>
          </a:r>
          <a:r>
            <a:rPr kumimoji="1" lang="ja-JP" altLang="ja-JP" sz="1100">
              <a:solidFill>
                <a:schemeClr val="dk1"/>
              </a:solidFill>
              <a:effectLst/>
              <a:latin typeface="+mn-lt"/>
              <a:ea typeface="+mn-ea"/>
              <a:cs typeface="+mn-cs"/>
            </a:rPr>
            <a:t>百万円となり、昨年度と同水準となった。</a:t>
          </a:r>
          <a:endParaRPr lang="ja-JP" altLang="ja-JP" sz="1400">
            <a:effectLst/>
          </a:endParaRPr>
        </a:p>
        <a:p>
          <a:r>
            <a:rPr kumimoji="1" lang="ja-JP" altLang="ja-JP" sz="1100">
              <a:solidFill>
                <a:schemeClr val="dk1"/>
              </a:solidFill>
              <a:effectLst/>
              <a:latin typeface="+mn-lt"/>
              <a:ea typeface="+mn-ea"/>
              <a:cs typeface="+mn-cs"/>
            </a:rPr>
            <a:t>実質単年度収支については、昨年度から</a:t>
          </a:r>
          <a:r>
            <a:rPr kumimoji="1" lang="en-US" altLang="ja-JP" sz="1100">
              <a:solidFill>
                <a:schemeClr val="dk1"/>
              </a:solidFill>
              <a:effectLst/>
              <a:latin typeface="+mn-lt"/>
              <a:ea typeface="+mn-ea"/>
              <a:cs typeface="+mn-cs"/>
            </a:rPr>
            <a:t>0.12</a:t>
          </a:r>
          <a:r>
            <a:rPr kumimoji="1" lang="ja-JP" altLang="ja-JP" sz="1100">
              <a:solidFill>
                <a:schemeClr val="dk1"/>
              </a:solidFill>
              <a:effectLst/>
              <a:latin typeface="+mn-lt"/>
              <a:ea typeface="+mn-ea"/>
              <a:cs typeface="+mn-cs"/>
            </a:rPr>
            <a:t>％減という結果になった。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宮崎県三股町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本年度も、すべての会計で黒字となった。</a:t>
          </a:r>
          <a:endParaRPr lang="ja-JP" altLang="ja-JP" sz="1400">
            <a:effectLst/>
          </a:endParaRPr>
        </a:p>
        <a:p>
          <a:r>
            <a:rPr kumimoji="1" lang="ja-JP" altLang="ja-JP" sz="1100">
              <a:solidFill>
                <a:schemeClr val="dk1"/>
              </a:solidFill>
              <a:effectLst/>
              <a:latin typeface="+mn-lt"/>
              <a:ea typeface="+mn-ea"/>
              <a:cs typeface="+mn-cs"/>
            </a:rPr>
            <a:t>標準財政規模額は、</a:t>
          </a:r>
          <a:r>
            <a:rPr kumimoji="1" lang="en-US" altLang="ja-JP" sz="1100">
              <a:solidFill>
                <a:schemeClr val="dk1"/>
              </a:solidFill>
              <a:effectLst/>
              <a:latin typeface="+mn-lt"/>
              <a:ea typeface="+mn-ea"/>
              <a:cs typeface="+mn-cs"/>
            </a:rPr>
            <a:t>6,712</a:t>
          </a:r>
          <a:r>
            <a:rPr kumimoji="1" lang="ja-JP" altLang="ja-JP" sz="1100">
              <a:solidFill>
                <a:schemeClr val="dk1"/>
              </a:solidFill>
              <a:effectLst/>
              <a:latin typeface="+mn-lt"/>
              <a:ea typeface="+mn-ea"/>
              <a:cs typeface="+mn-cs"/>
            </a:rPr>
            <a:t>百万円となり、前年度比</a:t>
          </a:r>
          <a:r>
            <a:rPr kumimoji="1" lang="en-US" altLang="ja-JP" sz="1100">
              <a:solidFill>
                <a:schemeClr val="dk1"/>
              </a:solidFill>
              <a:effectLst/>
              <a:latin typeface="+mn-lt"/>
              <a:ea typeface="+mn-ea"/>
              <a:cs typeface="+mn-cs"/>
            </a:rPr>
            <a:t>237</a:t>
          </a:r>
          <a:r>
            <a:rPr kumimoji="1" lang="ja-JP" altLang="ja-JP" sz="1100">
              <a:solidFill>
                <a:schemeClr val="dk1"/>
              </a:solidFill>
              <a:effectLst/>
              <a:latin typeface="+mn-lt"/>
              <a:ea typeface="+mn-ea"/>
              <a:cs typeface="+mn-cs"/>
            </a:rPr>
            <a:t>百万（</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％）増となった。</a:t>
          </a:r>
          <a:endParaRPr lang="ja-JP" altLang="ja-JP" sz="1400">
            <a:effectLst/>
          </a:endParaRPr>
        </a:p>
        <a:p>
          <a:r>
            <a:rPr kumimoji="1" lang="ja-JP" altLang="ja-JP" sz="1100">
              <a:solidFill>
                <a:schemeClr val="dk1"/>
              </a:solidFill>
              <a:effectLst/>
              <a:latin typeface="+mn-lt"/>
              <a:ea typeface="+mn-ea"/>
              <a:cs typeface="+mn-cs"/>
            </a:rPr>
            <a:t>水道事業会計は、昨年度に引き続き安定して黒字経営を維持している。</a:t>
          </a:r>
          <a:endParaRPr lang="ja-JP" altLang="ja-JP" sz="1400">
            <a:effectLst/>
          </a:endParaRPr>
        </a:p>
        <a:p>
          <a:r>
            <a:rPr kumimoji="1" lang="ja-JP" altLang="ja-JP" sz="1100">
              <a:solidFill>
                <a:schemeClr val="dk1"/>
              </a:solidFill>
              <a:effectLst/>
              <a:latin typeface="+mn-lt"/>
              <a:ea typeface="+mn-ea"/>
              <a:cs typeface="+mn-cs"/>
            </a:rPr>
            <a:t>国民健康保険特別会計の標準財政規模比は昨年度比で</a:t>
          </a:r>
          <a:r>
            <a:rPr kumimoji="1" lang="en-US" altLang="ja-JP" sz="1100">
              <a:solidFill>
                <a:schemeClr val="dk1"/>
              </a:solidFill>
              <a:effectLst/>
              <a:latin typeface="+mn-lt"/>
              <a:ea typeface="+mn-ea"/>
              <a:cs typeface="+mn-cs"/>
            </a:rPr>
            <a:t>0.51</a:t>
          </a:r>
          <a:r>
            <a:rPr kumimoji="1" lang="ja-JP" altLang="ja-JP" sz="1100">
              <a:solidFill>
                <a:schemeClr val="dk1"/>
              </a:solidFill>
              <a:effectLst/>
              <a:latin typeface="+mn-lt"/>
              <a:ea typeface="+mn-ea"/>
              <a:cs typeface="+mn-cs"/>
            </a:rPr>
            <a:t>％減となった。</a:t>
          </a:r>
          <a:r>
            <a:rPr kumimoji="1" lang="ja-JP" altLang="en-US" sz="1100">
              <a:solidFill>
                <a:schemeClr val="dk1"/>
              </a:solidFill>
              <a:effectLst/>
              <a:latin typeface="+mn-lt"/>
              <a:ea typeface="+mn-ea"/>
              <a:cs typeface="+mn-cs"/>
            </a:rPr>
            <a:t>被保険者の減により普通交付税</a:t>
          </a:r>
          <a:r>
            <a:rPr kumimoji="1" lang="ja-JP" altLang="ja-JP" sz="1100">
              <a:solidFill>
                <a:sysClr val="windowText" lastClr="000000"/>
              </a:solidFill>
              <a:effectLst/>
              <a:latin typeface="+mn-lt"/>
              <a:ea typeface="+mn-ea"/>
              <a:cs typeface="+mn-cs"/>
            </a:rPr>
            <a:t>が前年度比</a:t>
          </a:r>
          <a:r>
            <a:rPr kumimoji="1" lang="en-US" altLang="ja-JP" sz="1100">
              <a:solidFill>
                <a:sysClr val="windowText" lastClr="000000"/>
              </a:solidFill>
              <a:effectLst/>
              <a:latin typeface="+mn-lt"/>
              <a:ea typeface="+mn-ea"/>
              <a:cs typeface="+mn-cs"/>
            </a:rPr>
            <a:t>54</a:t>
          </a:r>
          <a:r>
            <a:rPr kumimoji="1" lang="ja-JP" altLang="ja-JP" sz="1100">
              <a:solidFill>
                <a:sysClr val="windowText" lastClr="000000"/>
              </a:solidFill>
              <a:effectLst/>
              <a:latin typeface="+mn-lt"/>
              <a:ea typeface="+mn-ea"/>
              <a:cs typeface="+mn-cs"/>
            </a:rPr>
            <a:t>百万円減となったことに加え、</a:t>
          </a:r>
          <a:r>
            <a:rPr kumimoji="1" lang="ja-JP" altLang="en-US" sz="1100">
              <a:solidFill>
                <a:sysClr val="windowText" lastClr="000000"/>
              </a:solidFill>
              <a:effectLst/>
              <a:latin typeface="+mn-lt"/>
              <a:ea typeface="+mn-ea"/>
              <a:cs typeface="+mn-cs"/>
            </a:rPr>
            <a:t>基盤安定繰入金など</a:t>
          </a:r>
          <a:r>
            <a:rPr kumimoji="1" lang="ja-JP" altLang="ja-JP" sz="1100">
              <a:solidFill>
                <a:sysClr val="windowText" lastClr="000000"/>
              </a:solidFill>
              <a:effectLst/>
              <a:latin typeface="+mn-lt"/>
              <a:ea typeface="+mn-ea"/>
              <a:cs typeface="+mn-cs"/>
            </a:rPr>
            <a:t>の減少などの影響により、実質収支額総額では</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百万円の減となった。今後もさらに進む高齢化に対する備えと、急激な療養費等の高騰にも耐え得る適正な保険税額の設定及び準備基金残高の確保が必要である。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介護保険特別会計については、実質収支額が昨年度比</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32.8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主な原因としては、</a:t>
          </a:r>
          <a:r>
            <a:rPr kumimoji="1" lang="ja-JP" altLang="ja-JP" sz="1100">
              <a:solidFill>
                <a:schemeClr val="dk1"/>
              </a:solidFill>
              <a:effectLst/>
              <a:latin typeface="+mn-lt"/>
              <a:ea typeface="+mn-ea"/>
              <a:cs typeface="+mn-cs"/>
            </a:rPr>
            <a:t>歳入</a:t>
          </a:r>
          <a:r>
            <a:rPr kumimoji="1" lang="ja-JP" altLang="en-US" sz="1100">
              <a:solidFill>
                <a:schemeClr val="dk1"/>
              </a:solidFill>
              <a:effectLst/>
              <a:latin typeface="+mn-lt"/>
              <a:ea typeface="+mn-ea"/>
              <a:cs typeface="+mn-cs"/>
            </a:rPr>
            <a:t>面が保険給付費の減少に伴い国県等の負担分が減少したものの、</a:t>
          </a:r>
          <a:r>
            <a:rPr kumimoji="1" lang="ja-JP" altLang="ja-JP" sz="1100">
              <a:solidFill>
                <a:schemeClr val="dk1"/>
              </a:solidFill>
              <a:effectLst/>
              <a:latin typeface="+mn-lt"/>
              <a:ea typeface="+mn-ea"/>
              <a:cs typeface="+mn-cs"/>
            </a:rPr>
            <a:t>保険給付費</a:t>
          </a:r>
          <a:r>
            <a:rPr kumimoji="1" lang="ja-JP" altLang="en-US" sz="1100">
              <a:solidFill>
                <a:schemeClr val="dk1"/>
              </a:solidFill>
              <a:effectLst/>
              <a:latin typeface="+mn-lt"/>
              <a:ea typeface="+mn-ea"/>
              <a:cs typeface="+mn-cs"/>
            </a:rPr>
            <a:t>の減の影響で</a:t>
          </a:r>
          <a:r>
            <a:rPr kumimoji="1" lang="ja-JP" altLang="ja-JP" sz="1100">
              <a:solidFill>
                <a:schemeClr val="dk1"/>
              </a:solidFill>
              <a:effectLst/>
              <a:latin typeface="+mn-lt"/>
              <a:ea typeface="+mn-ea"/>
              <a:cs typeface="+mn-cs"/>
            </a:rPr>
            <a:t>歳出</a:t>
          </a:r>
          <a:r>
            <a:rPr kumimoji="1" lang="ja-JP" altLang="en-US" sz="1100">
              <a:solidFill>
                <a:schemeClr val="dk1"/>
              </a:solidFill>
              <a:effectLst/>
              <a:latin typeface="+mn-lt"/>
              <a:ea typeface="+mn-ea"/>
              <a:cs typeface="+mn-cs"/>
            </a:rPr>
            <a:t>の減が歳入の減を上回ったことによる。</a:t>
          </a:r>
          <a:r>
            <a:rPr kumimoji="1" lang="ja-JP" altLang="ja-JP" sz="1100">
              <a:solidFill>
                <a:schemeClr val="dk1"/>
              </a:solidFill>
              <a:effectLst/>
              <a:latin typeface="+mn-lt"/>
              <a:ea typeface="+mn-ea"/>
              <a:cs typeface="+mn-cs"/>
            </a:rPr>
            <a:t>今後も高齢化が進み、多様な生活支援サービスの提供に伴い地域支援事業が増え、要介護認定者も増加すると推計されるため、引き続き給付費の適正化に努める必要がある。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宮崎県三股町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元利償還金については、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年度に借り入れた臨時財政対策債、令和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年度に借り入れた三股小学校外壁改修事業や宮村小校舎外壁改修事業などの元金償還が増となったものの、平成</a:t>
          </a:r>
          <a:r>
            <a:rPr kumimoji="1" lang="en-US" altLang="ja-JP" sz="1200">
              <a:solidFill>
                <a:schemeClr val="dk1"/>
              </a:solidFill>
              <a:effectLst/>
              <a:latin typeface="+mn-lt"/>
              <a:ea typeface="+mn-ea"/>
              <a:cs typeface="+mn-cs"/>
            </a:rPr>
            <a:t>15</a:t>
          </a:r>
          <a:r>
            <a:rPr kumimoji="1" lang="ja-JP" altLang="en-US" sz="1200">
              <a:solidFill>
                <a:schemeClr val="dk1"/>
              </a:solidFill>
              <a:effectLst/>
              <a:latin typeface="+mn-lt"/>
              <a:ea typeface="+mn-ea"/>
              <a:cs typeface="+mn-cs"/>
            </a:rPr>
            <a:t>年度に借り入れた臨時財政対策債、平成</a:t>
          </a:r>
          <a:r>
            <a:rPr kumimoji="1" lang="en-US" altLang="ja-JP" sz="1200">
              <a:solidFill>
                <a:schemeClr val="dk1"/>
              </a:solidFill>
              <a:effectLst/>
              <a:latin typeface="+mn-lt"/>
              <a:ea typeface="+mn-ea"/>
              <a:cs typeface="+mn-cs"/>
            </a:rPr>
            <a:t>23</a:t>
          </a:r>
          <a:r>
            <a:rPr kumimoji="1" lang="ja-JP" altLang="en-US" sz="1200">
              <a:solidFill>
                <a:schemeClr val="dk1"/>
              </a:solidFill>
              <a:effectLst/>
              <a:latin typeface="+mn-lt"/>
              <a:ea typeface="+mn-ea"/>
              <a:cs typeface="+mn-cs"/>
            </a:rPr>
            <a:t>年度に借り入れた弓道場整備事業、平成</a:t>
          </a:r>
          <a:r>
            <a:rPr kumimoji="1" lang="en-US" altLang="ja-JP" sz="1200">
              <a:solidFill>
                <a:schemeClr val="dk1"/>
              </a:solidFill>
              <a:effectLst/>
              <a:latin typeface="+mn-lt"/>
              <a:ea typeface="+mn-ea"/>
              <a:cs typeface="+mn-cs"/>
            </a:rPr>
            <a:t>24</a:t>
          </a:r>
          <a:r>
            <a:rPr kumimoji="1" lang="ja-JP" altLang="en-US" sz="1200">
              <a:solidFill>
                <a:schemeClr val="dk1"/>
              </a:solidFill>
              <a:effectLst/>
              <a:latin typeface="+mn-lt"/>
              <a:ea typeface="+mn-ea"/>
              <a:cs typeface="+mn-cs"/>
            </a:rPr>
            <a:t>年度に借り入れた櫟田・山田・田上線整備事業などの償還が完了したため、全体としては減となった。</a:t>
          </a:r>
          <a:r>
            <a:rPr kumimoji="1" lang="ja-JP" altLang="ja-JP" sz="1200" b="0">
              <a:solidFill>
                <a:schemeClr val="dk1"/>
              </a:solidFill>
              <a:effectLst/>
              <a:latin typeface="+mn-lt"/>
              <a:ea typeface="+mn-ea"/>
              <a:cs typeface="+mn-cs"/>
            </a:rPr>
            <a:t>今後</a:t>
          </a:r>
          <a:r>
            <a:rPr kumimoji="1" lang="ja-JP" altLang="ja-JP" sz="1200">
              <a:solidFill>
                <a:schemeClr val="dk1"/>
              </a:solidFill>
              <a:effectLst/>
              <a:latin typeface="+mn-lt"/>
              <a:ea typeface="+mn-ea"/>
              <a:cs typeface="+mn-cs"/>
            </a:rPr>
            <a:t>は、臨時財政対策債の償還額が減少するものの、投資的事業の借入が増えるため、横ばいで推移するものと見込んでいる。</a:t>
          </a:r>
          <a:endParaRPr lang="ja-JP" altLang="ja-JP" sz="12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満期一括償還については実施していない。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宮崎県三股町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a:t>
          </a:r>
          <a:r>
            <a:rPr kumimoji="1" lang="ja-JP" altLang="ja-JP" sz="1100">
              <a:solidFill>
                <a:sysClr val="windowText" lastClr="000000"/>
              </a:solidFill>
              <a:effectLst/>
              <a:latin typeface="+mn-lt"/>
              <a:ea typeface="+mn-ea"/>
              <a:cs typeface="+mn-cs"/>
            </a:rPr>
            <a:t>の現在高は、昨年度比で</a:t>
          </a:r>
          <a:r>
            <a:rPr kumimoji="1" lang="en-US" altLang="ja-JP" sz="1100">
              <a:solidFill>
                <a:sysClr val="windowText" lastClr="000000"/>
              </a:solidFill>
              <a:effectLst/>
              <a:latin typeface="+mn-lt"/>
              <a:ea typeface="+mn-ea"/>
              <a:cs typeface="+mn-cs"/>
            </a:rPr>
            <a:t>394</a:t>
          </a:r>
          <a:r>
            <a:rPr kumimoji="1" lang="ja-JP" altLang="ja-JP" sz="1100">
              <a:solidFill>
                <a:sysClr val="windowText" lastClr="000000"/>
              </a:solidFill>
              <a:effectLst/>
              <a:latin typeface="+mn-lt"/>
              <a:ea typeface="+mn-ea"/>
              <a:cs typeface="+mn-cs"/>
            </a:rPr>
            <a:t>百万円の減</a:t>
          </a:r>
          <a:r>
            <a:rPr kumimoji="1" lang="en-US" altLang="ja-JP" sz="1100">
              <a:solidFill>
                <a:sysClr val="windowText" lastClr="000000"/>
              </a:solidFill>
              <a:effectLst/>
              <a:latin typeface="+mn-lt"/>
              <a:ea typeface="+mn-ea"/>
              <a:cs typeface="+mn-cs"/>
            </a:rPr>
            <a:t>(6.1</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令和６年度の地方債発行額は増となったものの、平成</a:t>
          </a:r>
          <a:r>
            <a:rPr kumimoji="1" lang="en-US" altLang="ja-JP" sz="1100">
              <a:solidFill>
                <a:sysClr val="windowText" lastClr="000000"/>
              </a:solidFill>
              <a:effectLst/>
              <a:latin typeface="+mn-lt"/>
              <a:ea typeface="+mn-ea"/>
              <a:cs typeface="+mn-cs"/>
            </a:rPr>
            <a:t>16</a:t>
          </a:r>
          <a:r>
            <a:rPr kumimoji="1" lang="ja-JP" altLang="en-US" sz="1100">
              <a:solidFill>
                <a:sysClr val="windowText" lastClr="000000"/>
              </a:solidFill>
              <a:effectLst/>
              <a:latin typeface="+mn-lt"/>
              <a:ea typeface="+mn-ea"/>
              <a:cs typeface="+mn-cs"/>
            </a:rPr>
            <a:t>年借入の臨時財政対策債が完了したことなどに</a:t>
          </a:r>
          <a:r>
            <a:rPr kumimoji="1" lang="ja-JP" altLang="ja-JP" sz="1100">
              <a:solidFill>
                <a:sysClr val="windowText" lastClr="000000"/>
              </a:solidFill>
              <a:effectLst/>
              <a:latin typeface="+mn-lt"/>
              <a:ea typeface="+mn-ea"/>
              <a:cs typeface="+mn-cs"/>
            </a:rPr>
            <a:t>よるもの。</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退職手当負担見込額は、本年度退職者の人数及び勤続年数の差異により昨年度から</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百万円減（</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％減）となった。</a:t>
          </a:r>
          <a:endParaRPr lang="ja-JP" altLang="ja-JP" sz="1400">
            <a:effectLst/>
          </a:endParaRPr>
        </a:p>
        <a:p>
          <a:r>
            <a:rPr kumimoji="1" lang="ja-JP" altLang="ja-JP" sz="1100">
              <a:solidFill>
                <a:schemeClr val="dk1"/>
              </a:solidFill>
              <a:effectLst/>
              <a:latin typeface="+mn-lt"/>
              <a:ea typeface="+mn-ea"/>
              <a:cs typeface="+mn-cs"/>
            </a:rPr>
            <a:t>　充当可能基金については、前年度と比較して</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％増）となった。</a:t>
          </a:r>
          <a:endParaRPr lang="ja-JP" altLang="ja-JP" sz="1400">
            <a:effectLst/>
          </a:endParaRPr>
        </a:p>
        <a:p>
          <a:r>
            <a:rPr kumimoji="1" lang="ja-JP" altLang="ja-JP" sz="1100">
              <a:solidFill>
                <a:schemeClr val="dk1"/>
              </a:solidFill>
              <a:effectLst/>
              <a:latin typeface="+mn-lt"/>
              <a:ea typeface="+mn-ea"/>
              <a:cs typeface="+mn-cs"/>
            </a:rPr>
            <a:t>　今後とも長期的な視点から将来の財政負担の適正化を図り、引き続き健全な財政運営を行っていく。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宮崎県三股町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基金全体では昨年度に比べ</a:t>
          </a:r>
          <a:r>
            <a:rPr kumimoji="1" lang="en-US" altLang="ja-JP" sz="1400">
              <a:solidFill>
                <a:schemeClr val="dk1"/>
              </a:solidFill>
              <a:effectLst/>
              <a:latin typeface="+mn-lt"/>
              <a:ea typeface="+mn-ea"/>
              <a:cs typeface="+mn-cs"/>
            </a:rPr>
            <a:t>103</a:t>
          </a:r>
          <a:r>
            <a:rPr kumimoji="1" lang="ja-JP" altLang="en-US" sz="1400">
              <a:solidFill>
                <a:schemeClr val="dk1"/>
              </a:solidFill>
              <a:effectLst/>
              <a:latin typeface="+mn-lt"/>
              <a:ea typeface="+mn-ea"/>
              <a:cs typeface="+mn-cs"/>
            </a:rPr>
            <a:t>百万円の減</a:t>
          </a:r>
          <a:r>
            <a:rPr kumimoji="1" lang="ja-JP" altLang="ja-JP" sz="1400">
              <a:solidFill>
                <a:schemeClr val="dk1"/>
              </a:solidFill>
              <a:effectLst/>
              <a:latin typeface="+mn-lt"/>
              <a:ea typeface="+mn-ea"/>
              <a:cs typeface="+mn-cs"/>
            </a:rPr>
            <a:t>となった。</a:t>
          </a:r>
          <a:endParaRPr lang="ja-JP" altLang="ja-JP" sz="14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普通交付税の再算定により</a:t>
          </a:r>
          <a:r>
            <a:rPr kumimoji="1" lang="ja-JP" altLang="ja-JP" sz="1400">
              <a:solidFill>
                <a:schemeClr val="dk1"/>
              </a:solidFill>
              <a:effectLst/>
              <a:latin typeface="+mn-lt"/>
              <a:ea typeface="+mn-ea"/>
              <a:cs typeface="+mn-cs"/>
            </a:rPr>
            <a:t>減債基金を</a:t>
          </a:r>
          <a:r>
            <a:rPr kumimoji="1" lang="en-US" altLang="ja-JP" sz="1400">
              <a:solidFill>
                <a:schemeClr val="dk1"/>
              </a:solidFill>
              <a:effectLst/>
              <a:latin typeface="+mn-lt"/>
              <a:ea typeface="+mn-ea"/>
              <a:cs typeface="+mn-cs"/>
            </a:rPr>
            <a:t>44</a:t>
          </a:r>
          <a:r>
            <a:rPr kumimoji="1" lang="ja-JP" altLang="ja-JP" sz="1400">
              <a:solidFill>
                <a:schemeClr val="dk1"/>
              </a:solidFill>
              <a:effectLst/>
              <a:latin typeface="+mn-lt"/>
              <a:ea typeface="+mn-ea"/>
              <a:cs typeface="+mn-cs"/>
            </a:rPr>
            <a:t>百万円積み増した</a:t>
          </a:r>
          <a:r>
            <a:rPr kumimoji="1" lang="ja-JP" altLang="en-US" sz="1400">
              <a:solidFill>
                <a:schemeClr val="dk1"/>
              </a:solidFill>
              <a:effectLst/>
              <a:latin typeface="+mn-lt"/>
              <a:ea typeface="+mn-ea"/>
              <a:cs typeface="+mn-cs"/>
            </a:rPr>
            <a:t>ものの、公共施設等整備基金</a:t>
          </a:r>
          <a:r>
            <a:rPr kumimoji="1" lang="ja-JP" altLang="ja-JP" sz="1400">
              <a:solidFill>
                <a:schemeClr val="dk1"/>
              </a:solidFill>
              <a:effectLst/>
              <a:latin typeface="+mn-lt"/>
              <a:ea typeface="+mn-ea"/>
              <a:cs typeface="+mn-cs"/>
            </a:rPr>
            <a:t>を</a:t>
          </a:r>
          <a:r>
            <a:rPr kumimoji="1" lang="en-US" altLang="ja-JP" sz="1400">
              <a:solidFill>
                <a:schemeClr val="dk1"/>
              </a:solidFill>
              <a:effectLst/>
              <a:latin typeface="+mn-lt"/>
              <a:ea typeface="+mn-ea"/>
              <a:cs typeface="+mn-cs"/>
            </a:rPr>
            <a:t>118</a:t>
          </a:r>
          <a:r>
            <a:rPr kumimoji="1" lang="ja-JP" altLang="ja-JP" sz="1400">
              <a:solidFill>
                <a:schemeClr val="dk1"/>
              </a:solidFill>
              <a:effectLst/>
              <a:latin typeface="+mn-lt"/>
              <a:ea typeface="+mn-ea"/>
              <a:cs typeface="+mn-cs"/>
            </a:rPr>
            <a:t>百万円、衛生センター施設整備基金を</a:t>
          </a:r>
          <a:r>
            <a:rPr kumimoji="1" lang="en-US" altLang="ja-JP" sz="1400">
              <a:solidFill>
                <a:schemeClr val="dk1"/>
              </a:solidFill>
              <a:effectLst/>
              <a:latin typeface="+mn-lt"/>
              <a:ea typeface="+mn-ea"/>
              <a:cs typeface="+mn-cs"/>
            </a:rPr>
            <a:t>43</a:t>
          </a:r>
          <a:r>
            <a:rPr kumimoji="1" lang="ja-JP" altLang="ja-JP" sz="1400">
              <a:solidFill>
                <a:schemeClr val="dk1"/>
              </a:solidFill>
              <a:effectLst/>
              <a:latin typeface="+mn-lt"/>
              <a:ea typeface="+mn-ea"/>
              <a:cs typeface="+mn-cs"/>
            </a:rPr>
            <a:t>百万円取崩したことなどにより全体としては</a:t>
          </a:r>
          <a:r>
            <a:rPr kumimoji="1" lang="en-US" altLang="ja-JP" sz="1400">
              <a:solidFill>
                <a:schemeClr val="dk1"/>
              </a:solidFill>
              <a:effectLst/>
              <a:latin typeface="+mn-lt"/>
              <a:ea typeface="+mn-ea"/>
              <a:cs typeface="+mn-cs"/>
            </a:rPr>
            <a:t>103</a:t>
          </a:r>
          <a:r>
            <a:rPr kumimoji="1" lang="ja-JP" altLang="ja-JP" sz="1400">
              <a:solidFill>
                <a:schemeClr val="dk1"/>
              </a:solidFill>
              <a:effectLst/>
              <a:latin typeface="+mn-lt"/>
              <a:ea typeface="+mn-ea"/>
              <a:cs typeface="+mn-cs"/>
            </a:rPr>
            <a:t>百万円の</a:t>
          </a:r>
          <a:r>
            <a:rPr kumimoji="1" lang="ja-JP" altLang="en-US" sz="1400">
              <a:solidFill>
                <a:schemeClr val="dk1"/>
              </a:solidFill>
              <a:effectLst/>
              <a:latin typeface="+mn-lt"/>
              <a:ea typeface="+mn-ea"/>
              <a:cs typeface="+mn-cs"/>
            </a:rPr>
            <a:t>減と</a:t>
          </a:r>
          <a:r>
            <a:rPr kumimoji="1" lang="ja-JP" altLang="ja-JP" sz="1400">
              <a:solidFill>
                <a:schemeClr val="dk1"/>
              </a:solidFill>
              <a:effectLst/>
              <a:latin typeface="+mn-lt"/>
              <a:ea typeface="+mn-ea"/>
              <a:cs typeface="+mn-cs"/>
            </a:rPr>
            <a:t>なった。</a:t>
          </a:r>
          <a:endParaRPr kumimoji="1" lang="en-US" altLang="ja-JP" sz="1400">
            <a:solidFill>
              <a:schemeClr val="dk1"/>
            </a:solidFill>
            <a:effectLst/>
            <a:latin typeface="+mn-lt"/>
            <a:ea typeface="+mn-ea"/>
            <a:cs typeface="+mn-cs"/>
          </a:endParaRPr>
        </a:p>
        <a:p>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毎年度の各種事業への取崩しにより、中期的には各基金ともに残高の減少を見込んでいる。現在の社会保障関連経費及び公共施設の老朽化への対応を考慮すると、財政調整基金、公共施設等整備基金の残高が底をつく恐れもあり、今後、本町独自施策についても、長期的視点に立った事業効果の適宜評価を行うとともに、各種公共施設等について、公共施設等総合管理計画に基づく計画的な改修による将来コスト削減に向けた取組を行い、基金の有効活用と適正管理に努めていく。</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　公共施設等整備基金・・・公用または公共の用に資する施設の整備及び充実を図る。</a:t>
          </a:r>
          <a:endParaRPr lang="ja-JP" altLang="ja-JP" sz="1300">
            <a:effectLst/>
          </a:endParaRPr>
        </a:p>
        <a:p>
          <a:r>
            <a:rPr kumimoji="1" lang="ja-JP" altLang="ja-JP" sz="1300">
              <a:solidFill>
                <a:schemeClr val="dk1"/>
              </a:solidFill>
              <a:effectLst/>
              <a:latin typeface="+mn-lt"/>
              <a:ea typeface="+mn-ea"/>
              <a:cs typeface="+mn-cs"/>
            </a:rPr>
            <a:t>　交流拠点施設整備基金・・・五本松団地跡地に交流拠点施設を建設する経費に充てる。</a:t>
          </a:r>
          <a:endParaRPr lang="ja-JP" altLang="ja-JP" sz="1300">
            <a:effectLst/>
          </a:endParaRPr>
        </a:p>
        <a:p>
          <a:r>
            <a:rPr kumimoji="1" lang="ja-JP" altLang="ja-JP" sz="1300">
              <a:solidFill>
                <a:schemeClr val="dk1"/>
              </a:solidFill>
              <a:effectLst/>
              <a:latin typeface="+mn-lt"/>
              <a:ea typeface="+mn-ea"/>
              <a:cs typeface="+mn-cs"/>
            </a:rPr>
            <a:t>　衛生センター施設整備基金・・・老朽化した衛生センター施設の整備を図る。</a:t>
          </a:r>
          <a:endParaRPr lang="ja-JP" altLang="ja-JP" sz="1300">
            <a:effectLst/>
          </a:endParaRPr>
        </a:p>
        <a:p>
          <a:r>
            <a:rPr kumimoji="1" lang="ja-JP" altLang="ja-JP" sz="1300">
              <a:solidFill>
                <a:schemeClr val="dk1"/>
              </a:solidFill>
              <a:effectLst/>
              <a:latin typeface="+mn-lt"/>
              <a:ea typeface="+mn-ea"/>
              <a:cs typeface="+mn-cs"/>
            </a:rPr>
            <a:t>　すこやか福祉基金・・・社会福祉法人、個人等の民間事業者が実施する高齢者保健福祉事業を支援する経費に充てる。</a:t>
          </a:r>
          <a:endParaRPr lang="ja-JP" altLang="ja-JP" sz="1300">
            <a:effectLst/>
          </a:endParaRPr>
        </a:p>
        <a:p>
          <a:r>
            <a:rPr kumimoji="1" lang="ja-JP" altLang="ja-JP" sz="1300">
              <a:solidFill>
                <a:schemeClr val="dk1"/>
              </a:solidFill>
              <a:effectLst/>
              <a:latin typeface="+mn-lt"/>
              <a:ea typeface="+mn-ea"/>
              <a:cs typeface="+mn-cs"/>
            </a:rPr>
            <a:t>　ふるさと未来基金・・・ふるさと納税の寄付目的に沿った事業に充てる。</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公共施設等整備基金</a:t>
          </a:r>
          <a:r>
            <a:rPr kumimoji="1" lang="ja-JP" altLang="ja-JP" sz="1300">
              <a:solidFill>
                <a:schemeClr val="dk1"/>
              </a:solidFill>
              <a:effectLst/>
              <a:latin typeface="+mn-lt"/>
              <a:ea typeface="+mn-ea"/>
              <a:cs typeface="+mn-cs"/>
            </a:rPr>
            <a:t>は、</a:t>
          </a:r>
          <a:r>
            <a:rPr kumimoji="1" lang="ja-JP" altLang="en-US" sz="1300">
              <a:solidFill>
                <a:schemeClr val="dk1"/>
              </a:solidFill>
              <a:effectLst/>
              <a:latin typeface="+mn-lt"/>
              <a:ea typeface="+mn-ea"/>
              <a:cs typeface="+mn-cs"/>
            </a:rPr>
            <a:t>普通建設事業への充当が増加したことなどにより</a:t>
          </a:r>
          <a:r>
            <a:rPr kumimoji="1" lang="en-US" altLang="ja-JP" sz="1300">
              <a:solidFill>
                <a:schemeClr val="dk1"/>
              </a:solidFill>
              <a:effectLst/>
              <a:latin typeface="+mn-lt"/>
              <a:ea typeface="+mn-ea"/>
              <a:cs typeface="+mn-cs"/>
            </a:rPr>
            <a:t>118</a:t>
          </a:r>
          <a:r>
            <a:rPr kumimoji="1" lang="ja-JP" altLang="ja-JP" sz="1300">
              <a:solidFill>
                <a:schemeClr val="dk1"/>
              </a:solidFill>
              <a:effectLst/>
              <a:latin typeface="+mn-lt"/>
              <a:ea typeface="+mn-ea"/>
              <a:cs typeface="+mn-cs"/>
            </a:rPr>
            <a:t>百万円</a:t>
          </a:r>
          <a:r>
            <a:rPr kumimoji="1" lang="ja-JP" altLang="en-US" sz="1300">
              <a:solidFill>
                <a:schemeClr val="dk1"/>
              </a:solidFill>
              <a:effectLst/>
              <a:latin typeface="+mn-lt"/>
              <a:ea typeface="+mn-ea"/>
              <a:cs typeface="+mn-cs"/>
            </a:rPr>
            <a:t>の減と</a:t>
          </a:r>
          <a:r>
            <a:rPr kumimoji="1" lang="ja-JP" altLang="ja-JP" sz="1300">
              <a:solidFill>
                <a:schemeClr val="dk1"/>
              </a:solidFill>
              <a:effectLst/>
              <a:latin typeface="+mn-lt"/>
              <a:ea typeface="+mn-ea"/>
              <a:cs typeface="+mn-cs"/>
            </a:rPr>
            <a:t>なった。</a:t>
          </a:r>
          <a:endParaRPr lang="ja-JP" altLang="ja-JP" sz="1300">
            <a:effectLst/>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森林環境譲与税基金</a:t>
          </a:r>
          <a:r>
            <a:rPr kumimoji="1" lang="ja-JP" altLang="ja-JP" sz="1300">
              <a:solidFill>
                <a:schemeClr val="dk1"/>
              </a:solidFill>
              <a:effectLst/>
              <a:latin typeface="+mn-lt"/>
              <a:ea typeface="+mn-ea"/>
              <a:cs typeface="+mn-cs"/>
            </a:rPr>
            <a:t>は、</a:t>
          </a:r>
          <a:r>
            <a:rPr kumimoji="1" lang="ja-JP" altLang="en-US" sz="1300">
              <a:solidFill>
                <a:schemeClr val="dk1"/>
              </a:solidFill>
              <a:effectLst/>
              <a:latin typeface="+mn-lt"/>
              <a:ea typeface="+mn-ea"/>
              <a:cs typeface="+mn-cs"/>
            </a:rPr>
            <a:t>充当事業よりも譲与税収入が上回ったことにより</a:t>
          </a:r>
          <a:r>
            <a:rPr kumimoji="1" lang="en-US" altLang="ja-JP" sz="1300">
              <a:solidFill>
                <a:schemeClr val="dk1"/>
              </a:solidFill>
              <a:effectLst/>
              <a:latin typeface="+mn-lt"/>
              <a:ea typeface="+mn-ea"/>
              <a:cs typeface="+mn-cs"/>
            </a:rPr>
            <a:t>16</a:t>
          </a:r>
          <a:r>
            <a:rPr kumimoji="1" lang="ja-JP" altLang="ja-JP" sz="1300">
              <a:solidFill>
                <a:schemeClr val="dk1"/>
              </a:solidFill>
              <a:effectLst/>
              <a:latin typeface="+mn-lt"/>
              <a:ea typeface="+mn-ea"/>
              <a:cs typeface="+mn-cs"/>
            </a:rPr>
            <a:t>百万円の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となっ</a:t>
          </a:r>
          <a:r>
            <a:rPr kumimoji="1" lang="ja-JP" altLang="en-US" sz="1300">
              <a:solidFill>
                <a:schemeClr val="dk1"/>
              </a:solidFill>
              <a:effectLst/>
              <a:latin typeface="+mn-lt"/>
              <a:ea typeface="+mn-ea"/>
              <a:cs typeface="+mn-cs"/>
            </a:rPr>
            <a:t>た</a:t>
          </a:r>
          <a:r>
            <a:rPr kumimoji="1" lang="ja-JP" altLang="ja-JP" sz="1300">
              <a:solidFill>
                <a:schemeClr val="dk1"/>
              </a:solidFill>
              <a:effectLst/>
              <a:latin typeface="+mn-lt"/>
              <a:ea typeface="+mn-ea"/>
              <a:cs typeface="+mn-cs"/>
            </a:rPr>
            <a:t>。</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公共施設等整備基金については、平成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年度に整備した公共施設等総合管理計画に基づき、長期的視点から施設の集約化や長寿命化を図り、予算の平準化を予測しながら基金の活用を行っていく。交流拠点施設整備基金については、令和</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年度以降に事業予定であるため、現在積立てている基金を充当し、事業完了後は廃止する予定である。すこやか福祉基金については、高齢者保健福祉事業への充当を今後も行っていくが、現状の充当事業を鑑みると基金の積増しは当分の間行わない予定である。ふるさと振興基金は、都城市との連携事業の財源に充てることとなっているため、</a:t>
          </a:r>
          <a:r>
            <a:rPr kumimoji="1" lang="ja-JP" altLang="en-US" sz="1300">
              <a:solidFill>
                <a:schemeClr val="dk1"/>
              </a:solidFill>
              <a:effectLst/>
              <a:latin typeface="+mn-lt"/>
              <a:ea typeface="+mn-ea"/>
              <a:cs typeface="+mn-cs"/>
            </a:rPr>
            <a:t>今後の事業を見越して残高を維持していく必要がある。</a:t>
          </a:r>
          <a:endParaRPr lang="ja-JP" altLang="ja-JP" sz="13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1600">
            <a:effectLst/>
          </a:endParaRPr>
        </a:p>
        <a:p>
          <a:r>
            <a:rPr kumimoji="1" lang="ja-JP" altLang="ja-JP" sz="1600">
              <a:solidFill>
                <a:schemeClr val="dk1"/>
              </a:solidFill>
              <a:effectLst/>
              <a:latin typeface="+mn-lt"/>
              <a:ea typeface="+mn-ea"/>
              <a:cs typeface="+mn-cs"/>
            </a:rPr>
            <a:t>　昨年と概ね同額となった。</a:t>
          </a:r>
          <a:endParaRPr lang="ja-JP" altLang="ja-JP" sz="1600">
            <a:effectLst/>
          </a:endParaRPr>
        </a:p>
        <a:p>
          <a:endParaRPr kumimoji="1" lang="en-US" altLang="ja-JP" sz="1600">
            <a:solidFill>
              <a:schemeClr val="dk1"/>
            </a:solidFill>
            <a:effectLst/>
            <a:latin typeface="+mn-lt"/>
            <a:ea typeface="+mn-ea"/>
            <a:cs typeface="+mn-cs"/>
          </a:endParaRPr>
        </a:p>
        <a:p>
          <a:r>
            <a:rPr kumimoji="1" lang="ja-JP" altLang="ja-JP" sz="1600">
              <a:solidFill>
                <a:schemeClr val="dk1"/>
              </a:solidFill>
              <a:effectLst/>
              <a:latin typeface="+mn-lt"/>
              <a:ea typeface="+mn-ea"/>
              <a:cs typeface="+mn-cs"/>
            </a:rPr>
            <a:t>（今後の方針）</a:t>
          </a:r>
          <a:endParaRPr lang="ja-JP" altLang="ja-JP" sz="1600">
            <a:effectLst/>
          </a:endParaRPr>
        </a:p>
        <a:p>
          <a:r>
            <a:rPr kumimoji="1" lang="ja-JP" altLang="ja-JP" sz="1600">
              <a:solidFill>
                <a:schemeClr val="dk1"/>
              </a:solidFill>
              <a:effectLst/>
              <a:latin typeface="+mn-lt"/>
              <a:ea typeface="+mn-ea"/>
              <a:cs typeface="+mn-cs"/>
            </a:rPr>
            <a:t>　決算状況を踏まえ、中長期的視点から適正な管理運用を行っていく。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1600">
            <a:effectLst/>
          </a:endParaRPr>
        </a:p>
        <a:p>
          <a:r>
            <a:rPr kumimoji="1" lang="ja-JP" altLang="ja-JP" sz="1600">
              <a:solidFill>
                <a:schemeClr val="dk1"/>
              </a:solidFill>
              <a:effectLst/>
              <a:latin typeface="+mn-lt"/>
              <a:ea typeface="+mn-ea"/>
              <a:cs typeface="+mn-cs"/>
            </a:rPr>
            <a:t> 普通交付税の再算定により臨時財政対策債の償還分</a:t>
          </a:r>
          <a:r>
            <a:rPr kumimoji="1" lang="ja-JP" altLang="en-US" sz="1600">
              <a:solidFill>
                <a:schemeClr val="dk1"/>
              </a:solidFill>
              <a:effectLst/>
              <a:latin typeface="+mn-lt"/>
              <a:ea typeface="+mn-ea"/>
              <a:cs typeface="+mn-cs"/>
            </a:rPr>
            <a:t>を積み立てたことなど</a:t>
          </a:r>
          <a:r>
            <a:rPr kumimoji="1" lang="ja-JP" altLang="ja-JP" sz="1600">
              <a:solidFill>
                <a:schemeClr val="dk1"/>
              </a:solidFill>
              <a:effectLst/>
              <a:latin typeface="+mn-lt"/>
              <a:ea typeface="+mn-ea"/>
              <a:cs typeface="+mn-cs"/>
            </a:rPr>
            <a:t>により</a:t>
          </a:r>
          <a:r>
            <a:rPr kumimoji="1" lang="en-US" altLang="ja-JP" sz="1600">
              <a:solidFill>
                <a:schemeClr val="dk1"/>
              </a:solidFill>
              <a:effectLst/>
              <a:latin typeface="+mn-lt"/>
              <a:ea typeface="+mn-ea"/>
              <a:cs typeface="+mn-cs"/>
            </a:rPr>
            <a:t>44</a:t>
          </a:r>
          <a:r>
            <a:rPr kumimoji="1" lang="ja-JP" altLang="ja-JP" sz="1600">
              <a:solidFill>
                <a:schemeClr val="dk1"/>
              </a:solidFill>
              <a:effectLst/>
              <a:latin typeface="+mn-lt"/>
              <a:ea typeface="+mn-ea"/>
              <a:cs typeface="+mn-cs"/>
            </a:rPr>
            <a:t>百万円の増となった。</a:t>
          </a:r>
          <a:endParaRPr lang="ja-JP" altLang="ja-JP" sz="1600">
            <a:effectLst/>
          </a:endParaRPr>
        </a:p>
        <a:p>
          <a:endParaRPr kumimoji="1" lang="en-US" altLang="ja-JP" sz="1600">
            <a:solidFill>
              <a:schemeClr val="dk1"/>
            </a:solidFill>
            <a:effectLst/>
            <a:latin typeface="+mn-lt"/>
            <a:ea typeface="+mn-ea"/>
            <a:cs typeface="+mn-cs"/>
          </a:endParaRPr>
        </a:p>
        <a:p>
          <a:r>
            <a:rPr kumimoji="1" lang="ja-JP" altLang="ja-JP" sz="1600">
              <a:solidFill>
                <a:schemeClr val="dk1"/>
              </a:solidFill>
              <a:effectLst/>
              <a:latin typeface="+mn-lt"/>
              <a:ea typeface="+mn-ea"/>
              <a:cs typeface="+mn-cs"/>
            </a:rPr>
            <a:t>（今後の方針）</a:t>
          </a:r>
          <a:endParaRPr lang="ja-JP" altLang="ja-JP" sz="1600">
            <a:effectLst/>
          </a:endParaRPr>
        </a:p>
        <a:p>
          <a:r>
            <a:rPr kumimoji="1" lang="ja-JP" altLang="ja-JP" sz="1600">
              <a:solidFill>
                <a:schemeClr val="dk1"/>
              </a:solidFill>
              <a:effectLst/>
              <a:latin typeface="+mn-lt"/>
              <a:ea typeface="+mn-ea"/>
              <a:cs typeface="+mn-cs"/>
            </a:rPr>
            <a:t>　今後も国の補正予算等に関連して行われた大規模建設事業の償還が見込まれるほか、交流拠点施設や衛生センターの整備事業や脱炭素化推進事業等が控えるなど、地方債発行が見込まれるため、基金積立を計画的に行い、将来負担の抑制に努める。</a:t>
          </a:r>
          <a:endParaRPr lang="ja-JP" altLang="ja-JP" sz="16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4EA00F8-9095-44B2-9CAA-9D362E2F0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135072C-A477-4E6A-810C-33CE20FFC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411FE1C-1234-4865-8E42-F0FBBCCAC8FB}"/>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D83DB2B-316D-4D26-ABA5-BFD3B628E354}"/>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5C17887-E63E-4FB0-9915-17BB4B3A76C7}"/>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202EA75-B210-4164-989E-D95B8AFB8510}"/>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262A63B-B165-43AE-9823-3512453C28CD}"/>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A585E34-E031-44B4-8562-636BD1D68FE4}"/>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140649C-64AA-4019-9CEA-3B72C6817D9B}"/>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487DB64-E45E-4023-9475-AC990AC0D847}"/>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6C1EEC9-A2D3-4049-9F39-720CAA0E2AEE}"/>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6B8F6CD-81C1-4B36-9297-D66EEBAEF50D}"/>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E27E7B7-9F19-4D7B-9167-760B8D8E1771}"/>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E6F5A33-1985-4246-9C79-D4DF7D349B49}"/>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5DD561B-1863-4428-97CA-0EE495280085}"/>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F112413-7B8E-4106-AAA9-5873B91640CD}"/>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B542640-1B71-4190-8458-2C3C6D4A20BD}"/>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112C025-7936-4267-9BA9-0FFEA2B91E54}"/>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8401022-4173-4FD4-9D4F-F1A9F45322FA}"/>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F3DE75D-2272-4973-B7CD-49C42CA80C5D}"/>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7439832-6D51-4638-9072-CCDC65457F9B}"/>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ED2B826-F608-4212-9BBB-D2917B2E4260}"/>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1FE0A18-EA25-4324-80F2-A87A05BC2E40}"/>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D08D4F6-60C6-4DB9-9031-AE472F8869AF}"/>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1A87E27-F33A-4BEE-B96B-9FBF8ACEB17F}"/>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41F9B70-083E-4C41-AC75-02BE16F034A9}"/>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C48B899-5F57-43A9-A381-97B03CA3C89A}"/>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8837D50-5EBD-4A51-A289-3C49001C9DA2}"/>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64DA0FD-C576-4BF8-89D0-B7420F406D8F}"/>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0C5C130-1B48-479F-85D4-B9E9FF36AA58}"/>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7B4D9CE-8CC5-423E-864B-1786F24BC5EC}"/>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CA9D306-A848-4CD2-9183-66F0424C2614}"/>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0973F21-B003-4637-B3C6-589179EE0A11}"/>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2E8AEC8-426C-4E69-B2E2-F62AE61CC45E}"/>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129E775-7A84-4835-A1EC-D9147D4F72D9}"/>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FF70113-8E44-45D1-AE32-ECE82CAF3857}"/>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0A50D11-0195-4A91-B558-8D88CF4A719E}"/>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C4506F7-1789-4717-A566-AB062DAB728F}"/>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3443711-0E4A-4961-A715-5AACA2B21F89}"/>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9EDF3DE-EE34-452B-AE62-BAA57A21188E}"/>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183E655-C6BF-43E5-9AC2-E0063145C65D}"/>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7D18B88-126B-4ACF-BE60-E7D1A5A76B71}"/>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71AA902-0E15-4077-AD08-870999A03C18}"/>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4C9D0EE-C08E-4AFE-BDED-073C2B695299}"/>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EF054AB-DBF8-45D8-A255-1D46E64C70FD}"/>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7FDF1BA-1DC5-468D-9216-0388AE88E4E4}"/>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DE88CE1-FFA8-4C35-ADAB-A833F045C610}"/>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5DD0DAA-1CD4-467C-B982-33D1AA87798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989365-B9F8-4944-B29C-CE88247B9A55}"/>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08BA649-570E-4B53-8B9C-BFE8335DF035}"/>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BEC1D77-5150-4158-8EE9-3EDCFD4EE9A5}"/>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3184161-003D-4A7D-AA50-E7A3D48E1CAE}"/>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8D5A4C9-5E52-4118-B998-C24083130034}"/>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47F8AB1-689A-41DF-ADBF-B58816C7B25B}"/>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0662E74-6B9A-4BD4-A96B-4CCA22A6328B}"/>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3AC9321-4881-453F-9FA9-C6C5ABE5C583}"/>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2D98C59-7EF0-48E5-8F86-CAD62DCFA20E}"/>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年度に策定した公共施設等総合管理計画において、公共施設等の維持更新費用を今後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％削減するという目標を掲げ、老朽化した施設の集約化・複合化や除却を進めている。有形固定資産減価償却率は、前年度比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上昇しており、類似団体より高い水準にある。今後も公共施設等総合管理計画及び個別計画に基づき、施設の点検や診断、計画的な予防保全による長寿命化を進めていくとともに、計画の達成度を鑑みながら目標値の再設定を行う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B913C66-DEBA-46F5-BF27-1E2509499164}"/>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86CF423-5142-4A7E-AF4E-311C4AF125BF}"/>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3CD7420-6314-4974-8CDE-2048F5637740}"/>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B25B72F-1B1D-4D42-B087-FED83BB19965}"/>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DBB9595-490F-4A5E-AA38-408B7D1FDDFF}"/>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EF5AC58-DBF1-4808-BFBF-8D9FDE236878}"/>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EBD5CE3-1A53-465B-B81B-5F59145E584B}"/>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46DBB01-BE48-4339-A8DB-77D53ADBC7FC}"/>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721DEAC-54E9-4F37-A6A0-9D96C459A827}"/>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36E0300-2EF2-48E8-B7CA-A0CD60ACE154}"/>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A5CDB7F-5A49-479D-9C23-74BA57371BEC}"/>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E19B32A-09EF-48B7-A6E0-A083E704CA37}"/>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3228D6B-0A95-4E83-8BB2-2FDB45515485}"/>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F0F6F41-CD69-4A58-967E-2CE80FFC6CD8}"/>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B2FD74F-241D-4C54-BFD0-B6B63C70235C}"/>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D2AC4E8-D5F7-442A-85C3-C361D6F19C5E}"/>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94BD1EF-FBE9-4F50-9814-B895AD844A89}"/>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26DFE20-4391-4E83-9F41-3C94B0E62CAA}"/>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8AAB9768-AF49-423C-8014-EAF7A431A5C7}"/>
            </a:ext>
          </a:extLst>
        </xdr:cNvPr>
        <xdr:cNvCxnSpPr/>
      </xdr:nvCxnSpPr>
      <xdr:spPr>
        <a:xfrm flipV="1">
          <a:off x="4300220" y="4343309"/>
          <a:ext cx="127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21A0D662-8A77-4D81-8F59-684954F95F84}"/>
            </a:ext>
          </a:extLst>
        </xdr:cNvPr>
        <xdr:cNvSpPr txBox="1"/>
      </xdr:nvSpPr>
      <xdr:spPr>
        <a:xfrm>
          <a:off x="4352925" y="559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98D4CE9E-6DB3-4568-AE6B-B966F663D0E2}"/>
            </a:ext>
          </a:extLst>
        </xdr:cNvPr>
        <xdr:cNvCxnSpPr/>
      </xdr:nvCxnSpPr>
      <xdr:spPr>
        <a:xfrm>
          <a:off x="4213225" y="55942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B20B0A30-7C52-46EA-896D-43C6B19D2140}"/>
            </a:ext>
          </a:extLst>
        </xdr:cNvPr>
        <xdr:cNvSpPr txBox="1"/>
      </xdr:nvSpPr>
      <xdr:spPr>
        <a:xfrm>
          <a:off x="4352925" y="412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8F4E8C03-557A-4749-B9CC-45F559DDB721}"/>
            </a:ext>
          </a:extLst>
        </xdr:cNvPr>
        <xdr:cNvCxnSpPr/>
      </xdr:nvCxnSpPr>
      <xdr:spPr>
        <a:xfrm>
          <a:off x="4213225" y="434330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2065A2B6-567C-4FCF-BEBD-AFA9209336AE}"/>
            </a:ext>
          </a:extLst>
        </xdr:cNvPr>
        <xdr:cNvSpPr txBox="1"/>
      </xdr:nvSpPr>
      <xdr:spPr>
        <a:xfrm>
          <a:off x="4352925" y="4849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A4A3CEAB-6163-4BD8-B642-4C8010F07DCD}"/>
            </a:ext>
          </a:extLst>
        </xdr:cNvPr>
        <xdr:cNvSpPr/>
      </xdr:nvSpPr>
      <xdr:spPr>
        <a:xfrm>
          <a:off x="4251325" y="499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66AF3F57-293D-4E95-B589-F91C1CC4500B}"/>
            </a:ext>
          </a:extLst>
        </xdr:cNvPr>
        <xdr:cNvSpPr/>
      </xdr:nvSpPr>
      <xdr:spPr>
        <a:xfrm>
          <a:off x="36163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307482C6-C6FA-4F25-86F2-C65527D2511C}"/>
            </a:ext>
          </a:extLst>
        </xdr:cNvPr>
        <xdr:cNvSpPr/>
      </xdr:nvSpPr>
      <xdr:spPr>
        <a:xfrm>
          <a:off x="2930525" y="4952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F8B8A0C7-73F1-4DE3-8F9B-FA02EC8B5799}"/>
            </a:ext>
          </a:extLst>
        </xdr:cNvPr>
        <xdr:cNvSpPr/>
      </xdr:nvSpPr>
      <xdr:spPr>
        <a:xfrm>
          <a:off x="2244725" y="49149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F907514F-B443-47C5-A367-723F02D334D3}"/>
            </a:ext>
          </a:extLst>
        </xdr:cNvPr>
        <xdr:cNvSpPr/>
      </xdr:nvSpPr>
      <xdr:spPr>
        <a:xfrm>
          <a:off x="1558925" y="49242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7290112-A7C0-47CB-909C-3B9A4EDDE5B0}"/>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809CB1C-425A-4EAF-999E-EE3B482126AB}"/>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E516D29-A00E-41E7-88B7-6C8613FA45DF}"/>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DFCB4FD-1166-4983-A2F3-A6F771CDA60B}"/>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98154A0-1A74-4561-9F02-ACA3C9975E8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13698</xdr:rowOff>
    </xdr:from>
    <xdr:to>
      <xdr:col>23</xdr:col>
      <xdr:colOff>136525</xdr:colOff>
      <xdr:row>32</xdr:row>
      <xdr:rowOff>115298</xdr:rowOff>
    </xdr:to>
    <xdr:sp macro="" textlink="">
      <xdr:nvSpPr>
        <xdr:cNvPr id="93" name="楕円 92">
          <a:extLst>
            <a:ext uri="{FF2B5EF4-FFF2-40B4-BE49-F238E27FC236}">
              <a16:creationId xmlns:a16="http://schemas.microsoft.com/office/drawing/2014/main" id="{3D46B5D4-909D-4907-87AF-FFE3FAC658A9}"/>
            </a:ext>
          </a:extLst>
        </xdr:cNvPr>
        <xdr:cNvSpPr/>
      </xdr:nvSpPr>
      <xdr:spPr>
        <a:xfrm>
          <a:off x="4251325" y="529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163575</xdr:rowOff>
    </xdr:from>
    <xdr:ext cx="405111" cy="259045"/>
    <xdr:sp macro="" textlink="">
      <xdr:nvSpPr>
        <xdr:cNvPr id="94" name="有形固定資産減価償却率該当値テキスト">
          <a:extLst>
            <a:ext uri="{FF2B5EF4-FFF2-40B4-BE49-F238E27FC236}">
              <a16:creationId xmlns:a16="http://schemas.microsoft.com/office/drawing/2014/main" id="{118EE040-9B5A-473E-BB2B-79642A84F9C3}"/>
            </a:ext>
          </a:extLst>
        </xdr:cNvPr>
        <xdr:cNvSpPr txBox="1"/>
      </xdr:nvSpPr>
      <xdr:spPr>
        <a:xfrm>
          <a:off x="4352925" y="528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141968</xdr:rowOff>
    </xdr:from>
    <xdr:to>
      <xdr:col>19</xdr:col>
      <xdr:colOff>187325</xdr:colOff>
      <xdr:row>32</xdr:row>
      <xdr:rowOff>72118</xdr:rowOff>
    </xdr:to>
    <xdr:sp macro="" textlink="">
      <xdr:nvSpPr>
        <xdr:cNvPr id="95" name="楕円 94">
          <a:extLst>
            <a:ext uri="{FF2B5EF4-FFF2-40B4-BE49-F238E27FC236}">
              <a16:creationId xmlns:a16="http://schemas.microsoft.com/office/drawing/2014/main" id="{73BD1606-6C05-4DAF-89F2-F6289C54A6C7}"/>
            </a:ext>
          </a:extLst>
        </xdr:cNvPr>
        <xdr:cNvSpPr/>
      </xdr:nvSpPr>
      <xdr:spPr>
        <a:xfrm>
          <a:off x="3616325" y="52600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21318</xdr:rowOff>
    </xdr:from>
    <xdr:to>
      <xdr:col>23</xdr:col>
      <xdr:colOff>85725</xdr:colOff>
      <xdr:row>32</xdr:row>
      <xdr:rowOff>64498</xdr:rowOff>
    </xdr:to>
    <xdr:cxnSp macro="">
      <xdr:nvCxnSpPr>
        <xdr:cNvPr id="96" name="直線コネクタ 95">
          <a:extLst>
            <a:ext uri="{FF2B5EF4-FFF2-40B4-BE49-F238E27FC236}">
              <a16:creationId xmlns:a16="http://schemas.microsoft.com/office/drawing/2014/main" id="{FB1AE69A-BF09-4E7B-B7FD-146AAA560650}"/>
            </a:ext>
          </a:extLst>
        </xdr:cNvPr>
        <xdr:cNvCxnSpPr/>
      </xdr:nvCxnSpPr>
      <xdr:spPr>
        <a:xfrm>
          <a:off x="3667125" y="5304518"/>
          <a:ext cx="635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7" name="楕円 96">
          <a:extLst>
            <a:ext uri="{FF2B5EF4-FFF2-40B4-BE49-F238E27FC236}">
              <a16:creationId xmlns:a16="http://schemas.microsoft.com/office/drawing/2014/main" id="{6EBB61DB-538C-4F80-87D6-25AFBD33DF9D}"/>
            </a:ext>
          </a:extLst>
        </xdr:cNvPr>
        <xdr:cNvSpPr/>
      </xdr:nvSpPr>
      <xdr:spPr>
        <a:xfrm>
          <a:off x="2930525" y="5250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21318</xdr:rowOff>
    </xdr:to>
    <xdr:cxnSp macro="">
      <xdr:nvCxnSpPr>
        <xdr:cNvPr id="98" name="直線コネクタ 97">
          <a:extLst>
            <a:ext uri="{FF2B5EF4-FFF2-40B4-BE49-F238E27FC236}">
              <a16:creationId xmlns:a16="http://schemas.microsoft.com/office/drawing/2014/main" id="{C516A3A5-C8F1-4BA3-AEF0-1A32AF906637}"/>
            </a:ext>
          </a:extLst>
        </xdr:cNvPr>
        <xdr:cNvCxnSpPr/>
      </xdr:nvCxnSpPr>
      <xdr:spPr>
        <a:xfrm>
          <a:off x="2981325" y="5295265"/>
          <a:ext cx="6858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86451</xdr:rowOff>
    </xdr:from>
    <xdr:to>
      <xdr:col>11</xdr:col>
      <xdr:colOff>187325</xdr:colOff>
      <xdr:row>32</xdr:row>
      <xdr:rowOff>16601</xdr:rowOff>
    </xdr:to>
    <xdr:sp macro="" textlink="">
      <xdr:nvSpPr>
        <xdr:cNvPr id="99" name="楕円 98">
          <a:extLst>
            <a:ext uri="{FF2B5EF4-FFF2-40B4-BE49-F238E27FC236}">
              <a16:creationId xmlns:a16="http://schemas.microsoft.com/office/drawing/2014/main" id="{81BCE910-3468-435D-9133-8D6AA6803EC2}"/>
            </a:ext>
          </a:extLst>
        </xdr:cNvPr>
        <xdr:cNvSpPr/>
      </xdr:nvSpPr>
      <xdr:spPr>
        <a:xfrm>
          <a:off x="2244725" y="52045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137251</xdr:rowOff>
    </xdr:from>
    <xdr:to>
      <xdr:col>15</xdr:col>
      <xdr:colOff>136525</xdr:colOff>
      <xdr:row>32</xdr:row>
      <xdr:rowOff>12065</xdr:rowOff>
    </xdr:to>
    <xdr:cxnSp macro="">
      <xdr:nvCxnSpPr>
        <xdr:cNvPr id="100" name="直線コネクタ 99">
          <a:extLst>
            <a:ext uri="{FF2B5EF4-FFF2-40B4-BE49-F238E27FC236}">
              <a16:creationId xmlns:a16="http://schemas.microsoft.com/office/drawing/2014/main" id="{BF6F1E27-01CE-4EE0-B1BA-CC214F7D855F}"/>
            </a:ext>
          </a:extLst>
        </xdr:cNvPr>
        <xdr:cNvCxnSpPr/>
      </xdr:nvCxnSpPr>
      <xdr:spPr>
        <a:xfrm>
          <a:off x="2295525" y="5255351"/>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43271</xdr:rowOff>
    </xdr:from>
    <xdr:to>
      <xdr:col>7</xdr:col>
      <xdr:colOff>187325</xdr:colOff>
      <xdr:row>31</xdr:row>
      <xdr:rowOff>144871</xdr:rowOff>
    </xdr:to>
    <xdr:sp macro="" textlink="">
      <xdr:nvSpPr>
        <xdr:cNvPr id="101" name="楕円 100">
          <a:extLst>
            <a:ext uri="{FF2B5EF4-FFF2-40B4-BE49-F238E27FC236}">
              <a16:creationId xmlns:a16="http://schemas.microsoft.com/office/drawing/2014/main" id="{8BD33471-3865-4D30-B9AC-F2FA118B53FF}"/>
            </a:ext>
          </a:extLst>
        </xdr:cNvPr>
        <xdr:cNvSpPr/>
      </xdr:nvSpPr>
      <xdr:spPr>
        <a:xfrm>
          <a:off x="1558925" y="51613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94071</xdr:rowOff>
    </xdr:from>
    <xdr:to>
      <xdr:col>11</xdr:col>
      <xdr:colOff>136525</xdr:colOff>
      <xdr:row>31</xdr:row>
      <xdr:rowOff>137251</xdr:rowOff>
    </xdr:to>
    <xdr:cxnSp macro="">
      <xdr:nvCxnSpPr>
        <xdr:cNvPr id="102" name="直線コネクタ 101">
          <a:extLst>
            <a:ext uri="{FF2B5EF4-FFF2-40B4-BE49-F238E27FC236}">
              <a16:creationId xmlns:a16="http://schemas.microsoft.com/office/drawing/2014/main" id="{246A4B56-B3F1-4769-A309-06BEFE7A3607}"/>
            </a:ext>
          </a:extLst>
        </xdr:cNvPr>
        <xdr:cNvCxnSpPr/>
      </xdr:nvCxnSpPr>
      <xdr:spPr>
        <a:xfrm>
          <a:off x="1609725" y="5212171"/>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CEC09439-DEC4-45FA-B668-D1CC1C4A242E}"/>
            </a:ext>
          </a:extLst>
        </xdr:cNvPr>
        <xdr:cNvSpPr txBox="1"/>
      </xdr:nvSpPr>
      <xdr:spPr>
        <a:xfrm>
          <a:off x="3470919" y="476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A9E67E2F-642C-46DE-B62D-DDC8EAE95B31}"/>
            </a:ext>
          </a:extLst>
        </xdr:cNvPr>
        <xdr:cNvSpPr txBox="1"/>
      </xdr:nvSpPr>
      <xdr:spPr>
        <a:xfrm>
          <a:off x="2797819" y="47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E7021F59-9A8C-4435-8892-726C1106F7FD}"/>
            </a:ext>
          </a:extLst>
        </xdr:cNvPr>
        <xdr:cNvSpPr txBox="1"/>
      </xdr:nvSpPr>
      <xdr:spPr>
        <a:xfrm>
          <a:off x="2112019" y="469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A216673D-53B4-4C43-9855-4E1A4787CA1D}"/>
            </a:ext>
          </a:extLst>
        </xdr:cNvPr>
        <xdr:cNvSpPr txBox="1"/>
      </xdr:nvSpPr>
      <xdr:spPr>
        <a:xfrm>
          <a:off x="1426219" y="470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63245</xdr:rowOff>
    </xdr:from>
    <xdr:ext cx="405111" cy="259045"/>
    <xdr:sp macro="" textlink="">
      <xdr:nvSpPr>
        <xdr:cNvPr id="107" name="n_1mainValue有形固定資産減価償却率">
          <a:extLst>
            <a:ext uri="{FF2B5EF4-FFF2-40B4-BE49-F238E27FC236}">
              <a16:creationId xmlns:a16="http://schemas.microsoft.com/office/drawing/2014/main" id="{301E13F1-272A-4EC4-98D8-60801DE395B4}"/>
            </a:ext>
          </a:extLst>
        </xdr:cNvPr>
        <xdr:cNvSpPr txBox="1"/>
      </xdr:nvSpPr>
      <xdr:spPr>
        <a:xfrm>
          <a:off x="3470919" y="5346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8" name="n_2mainValue有形固定資産減価償却率">
          <a:extLst>
            <a:ext uri="{FF2B5EF4-FFF2-40B4-BE49-F238E27FC236}">
              <a16:creationId xmlns:a16="http://schemas.microsoft.com/office/drawing/2014/main" id="{65B550B1-186F-4C70-920C-A25DEBACC79A}"/>
            </a:ext>
          </a:extLst>
        </xdr:cNvPr>
        <xdr:cNvSpPr txBox="1"/>
      </xdr:nvSpPr>
      <xdr:spPr>
        <a:xfrm>
          <a:off x="2797819" y="533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7728</xdr:rowOff>
    </xdr:from>
    <xdr:ext cx="405111" cy="259045"/>
    <xdr:sp macro="" textlink="">
      <xdr:nvSpPr>
        <xdr:cNvPr id="109" name="n_3mainValue有形固定資産減価償却率">
          <a:extLst>
            <a:ext uri="{FF2B5EF4-FFF2-40B4-BE49-F238E27FC236}">
              <a16:creationId xmlns:a16="http://schemas.microsoft.com/office/drawing/2014/main" id="{D54ABDB4-D008-4007-8753-7727AA582ADB}"/>
            </a:ext>
          </a:extLst>
        </xdr:cNvPr>
        <xdr:cNvSpPr txBox="1"/>
      </xdr:nvSpPr>
      <xdr:spPr>
        <a:xfrm>
          <a:off x="2112019" y="529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135998</xdr:rowOff>
    </xdr:from>
    <xdr:ext cx="405111" cy="259045"/>
    <xdr:sp macro="" textlink="">
      <xdr:nvSpPr>
        <xdr:cNvPr id="110" name="n_4mainValue有形固定資産減価償却率">
          <a:extLst>
            <a:ext uri="{FF2B5EF4-FFF2-40B4-BE49-F238E27FC236}">
              <a16:creationId xmlns:a16="http://schemas.microsoft.com/office/drawing/2014/main" id="{9BA0A14F-D2AD-4660-9EB3-CDB324A66AB7}"/>
            </a:ext>
          </a:extLst>
        </xdr:cNvPr>
        <xdr:cNvSpPr txBox="1"/>
      </xdr:nvSpPr>
      <xdr:spPr>
        <a:xfrm>
          <a:off x="1426219" y="525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2FFB1A3-A859-4CAB-9237-F6DC15540AF7}"/>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A8ED90D-C924-4BBC-8DFA-270836D0E9E2}"/>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13FC8AA-444B-4DE9-BB8C-0E9E8E3AF137}"/>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4079358-3E14-4BAD-B76A-DBDA15BC55FD}"/>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AE631B8-CA31-4E89-964E-5C7B7AAE0CDD}"/>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1584894-E126-42DF-8310-F9D48CB93846}"/>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5BD59B3-1DDB-432E-A56C-322FECA51853}"/>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1588EA3-DAE1-4B85-B9CD-F257904B421C}"/>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EA28891-A9E8-42A2-9FA4-7A00F027362B}"/>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32DDA4B-A52F-4438-9F97-EE0026E3C025}"/>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8BC0406-BCB4-4696-AF81-994E1AE487FE}"/>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C370215-58B5-44B2-8488-4CC4B8DAD451}"/>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162BE05-DB4B-4F12-A5C1-BB447ABFCA34}"/>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債務償還比率は、全国平均よりも</a:t>
          </a:r>
          <a:r>
            <a:rPr kumimoji="1" lang="en-US" altLang="ja-JP" sz="1100">
              <a:solidFill>
                <a:sysClr val="windowText" lastClr="000000"/>
              </a:solidFill>
              <a:effectLst/>
              <a:latin typeface="+mn-lt"/>
              <a:ea typeface="+mn-ea"/>
              <a:cs typeface="+mn-cs"/>
            </a:rPr>
            <a:t>280.3</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低い状態にあり、比較的債務償還能力は高いと言えるが、今後発生する大型の普通建設事業や老朽化が進んだ公共施設・インフラ等の更新により町債がさらに増額すれば、それに伴い数値も悪化することが見込まれる。健全な財政運営のために、計画的に施設の更新・改修等を行い、歳出の平準化を図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3063D14-BEB7-4A53-8EE7-17BAC949870C}"/>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54AB6A4-B59F-48B3-A65C-7DF0FD6BD9CE}"/>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871146E-7749-4871-853A-C258DB99C62B}"/>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4AE51000-3DE6-4EA6-9F91-073D2A23BD34}"/>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3A7CFB4-E901-4BD7-9798-60AC3A0AFFDF}"/>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F6EC9C8-F834-4345-9551-9BC9423E433D}"/>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CC6BFA75-7FA3-4B3C-B67C-6C05933DCA18}"/>
            </a:ext>
          </a:extLst>
        </xdr:cNvPr>
        <xdr:cNvSpPr txBox="1"/>
      </xdr:nvSpPr>
      <xdr:spPr>
        <a:xfrm>
          <a:off x="9705751" y="54266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7B91F8E-E16E-41D8-812D-1F16BD93ADDD}"/>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EBF04D66-ECE0-465B-953A-D5A36D5E39E4}"/>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6C0BF9F7-15CE-4D8D-8A2B-DC26F785A5AB}"/>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F307CEF2-59B0-42C8-ACAB-2CE3138D837D}"/>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AF84A7D1-3F57-4E92-A9F1-ED21DF4D303E}"/>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6452DF47-BEB7-4E02-839D-B03668122262}"/>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DB41BAD-F1F9-4D88-8F4B-4D0DBEA4E66B}"/>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C578757-DF6C-467B-A73B-1CBF9E1E9329}"/>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355C3B-0502-4D14-880C-A1BCC3412690}"/>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3338802A-ADBE-4543-80C6-2AB7C9718A7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4F8EC22F-AFA4-4DAD-840A-F6AF5ED17313}"/>
            </a:ext>
          </a:extLst>
        </xdr:cNvPr>
        <xdr:cNvCxnSpPr/>
      </xdr:nvCxnSpPr>
      <xdr:spPr>
        <a:xfrm flipV="1">
          <a:off x="13323570" y="4324803"/>
          <a:ext cx="1269" cy="1402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89850457-5D67-4073-9C45-B3C7BEB64ACB}"/>
            </a:ext>
          </a:extLst>
        </xdr:cNvPr>
        <xdr:cNvSpPr txBox="1"/>
      </xdr:nvSpPr>
      <xdr:spPr>
        <a:xfrm>
          <a:off x="13376275" y="57306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F20C4934-4FD7-4D26-BF4B-42188D55D5F5}"/>
            </a:ext>
          </a:extLst>
        </xdr:cNvPr>
        <xdr:cNvCxnSpPr/>
      </xdr:nvCxnSpPr>
      <xdr:spPr>
        <a:xfrm>
          <a:off x="13255625" y="57268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595BFC9-576E-4BE3-A1E5-7C7CE43AF29B}"/>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F95D63C4-EDEE-4FA7-B589-B922E20975FD}"/>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176780F4-B8EB-40C9-9C3C-10F0DE221A5F}"/>
            </a:ext>
          </a:extLst>
        </xdr:cNvPr>
        <xdr:cNvSpPr txBox="1"/>
      </xdr:nvSpPr>
      <xdr:spPr>
        <a:xfrm>
          <a:off x="13376275" y="4694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430A6B01-1800-4DB0-9753-E41D293A0315}"/>
            </a:ext>
          </a:extLst>
        </xdr:cNvPr>
        <xdr:cNvSpPr/>
      </xdr:nvSpPr>
      <xdr:spPr>
        <a:xfrm>
          <a:off x="13293725" y="47156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3B6205DE-508B-4DEF-BAE8-04FBCC1A53A3}"/>
            </a:ext>
          </a:extLst>
        </xdr:cNvPr>
        <xdr:cNvSpPr/>
      </xdr:nvSpPr>
      <xdr:spPr>
        <a:xfrm>
          <a:off x="12639675" y="47190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9CFC25BB-8CBD-4E48-9439-1312A3F86845}"/>
            </a:ext>
          </a:extLst>
        </xdr:cNvPr>
        <xdr:cNvSpPr/>
      </xdr:nvSpPr>
      <xdr:spPr>
        <a:xfrm>
          <a:off x="11953875" y="47232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1DE8B400-C93C-4E71-8F9D-84689A379444}"/>
            </a:ext>
          </a:extLst>
        </xdr:cNvPr>
        <xdr:cNvSpPr/>
      </xdr:nvSpPr>
      <xdr:spPr>
        <a:xfrm>
          <a:off x="11268075" y="468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CD5FEDAE-7FDB-4A31-B967-FB9AFD30E142}"/>
            </a:ext>
          </a:extLst>
        </xdr:cNvPr>
        <xdr:cNvSpPr/>
      </xdr:nvSpPr>
      <xdr:spPr>
        <a:xfrm>
          <a:off x="10582275" y="482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5B3E82B-5C63-4395-A5C2-B191CBEB54D5}"/>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F6999DA-16A6-4812-8C83-2E3D3C8F3ECB}"/>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16608B7-4988-4A60-B03B-A2394EB372ED}"/>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41747D0-4750-4DFA-AB3A-2FE6294F7B30}"/>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004D345-A980-4A80-AC55-EB69A1110640}"/>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48883</xdr:rowOff>
    </xdr:from>
    <xdr:to>
      <xdr:col>76</xdr:col>
      <xdr:colOff>73025</xdr:colOff>
      <xdr:row>27</xdr:row>
      <xdr:rowOff>150483</xdr:rowOff>
    </xdr:to>
    <xdr:sp macro="" textlink="">
      <xdr:nvSpPr>
        <xdr:cNvPr id="157" name="楕円 156">
          <a:extLst>
            <a:ext uri="{FF2B5EF4-FFF2-40B4-BE49-F238E27FC236}">
              <a16:creationId xmlns:a16="http://schemas.microsoft.com/office/drawing/2014/main" id="{0144995E-79DB-41E4-A792-DE996219A3BA}"/>
            </a:ext>
          </a:extLst>
        </xdr:cNvPr>
        <xdr:cNvSpPr/>
      </xdr:nvSpPr>
      <xdr:spPr>
        <a:xfrm>
          <a:off x="13293725" y="4506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71760</xdr:rowOff>
    </xdr:from>
    <xdr:ext cx="469744" cy="259045"/>
    <xdr:sp macro="" textlink="">
      <xdr:nvSpPr>
        <xdr:cNvPr id="158" name="債務償還比率該当値テキスト">
          <a:extLst>
            <a:ext uri="{FF2B5EF4-FFF2-40B4-BE49-F238E27FC236}">
              <a16:creationId xmlns:a16="http://schemas.microsoft.com/office/drawing/2014/main" id="{C8284EF3-6851-4D77-9684-9ACF214C3367}"/>
            </a:ext>
          </a:extLst>
        </xdr:cNvPr>
        <xdr:cNvSpPr txBox="1"/>
      </xdr:nvSpPr>
      <xdr:spPr>
        <a:xfrm>
          <a:off x="13376275" y="43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68828</xdr:rowOff>
    </xdr:from>
    <xdr:to>
      <xdr:col>72</xdr:col>
      <xdr:colOff>123825</xdr:colOff>
      <xdr:row>27</xdr:row>
      <xdr:rowOff>170428</xdr:rowOff>
    </xdr:to>
    <xdr:sp macro="" textlink="">
      <xdr:nvSpPr>
        <xdr:cNvPr id="159" name="楕円 158">
          <a:extLst>
            <a:ext uri="{FF2B5EF4-FFF2-40B4-BE49-F238E27FC236}">
              <a16:creationId xmlns:a16="http://schemas.microsoft.com/office/drawing/2014/main" id="{0FE16046-F9E3-4265-B53C-EB9F3F49872B}"/>
            </a:ext>
          </a:extLst>
        </xdr:cNvPr>
        <xdr:cNvSpPr/>
      </xdr:nvSpPr>
      <xdr:spPr>
        <a:xfrm>
          <a:off x="12639675" y="45265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99683</xdr:rowOff>
    </xdr:from>
    <xdr:to>
      <xdr:col>76</xdr:col>
      <xdr:colOff>22225</xdr:colOff>
      <xdr:row>27</xdr:row>
      <xdr:rowOff>119628</xdr:rowOff>
    </xdr:to>
    <xdr:cxnSp macro="">
      <xdr:nvCxnSpPr>
        <xdr:cNvPr id="160" name="直線コネクタ 159">
          <a:extLst>
            <a:ext uri="{FF2B5EF4-FFF2-40B4-BE49-F238E27FC236}">
              <a16:creationId xmlns:a16="http://schemas.microsoft.com/office/drawing/2014/main" id="{3BA88C1A-3FFC-42F3-A5E0-567B3E01B90F}"/>
            </a:ext>
          </a:extLst>
        </xdr:cNvPr>
        <xdr:cNvCxnSpPr/>
      </xdr:nvCxnSpPr>
      <xdr:spPr>
        <a:xfrm flipV="1">
          <a:off x="12690475" y="4557383"/>
          <a:ext cx="635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43331</xdr:rowOff>
    </xdr:from>
    <xdr:to>
      <xdr:col>68</xdr:col>
      <xdr:colOff>123825</xdr:colOff>
      <xdr:row>27</xdr:row>
      <xdr:rowOff>144931</xdr:rowOff>
    </xdr:to>
    <xdr:sp macro="" textlink="">
      <xdr:nvSpPr>
        <xdr:cNvPr id="161" name="楕円 160">
          <a:extLst>
            <a:ext uri="{FF2B5EF4-FFF2-40B4-BE49-F238E27FC236}">
              <a16:creationId xmlns:a16="http://schemas.microsoft.com/office/drawing/2014/main" id="{BBF441C1-B8CF-4833-9BE8-291D0796396D}"/>
            </a:ext>
          </a:extLst>
        </xdr:cNvPr>
        <xdr:cNvSpPr/>
      </xdr:nvSpPr>
      <xdr:spPr>
        <a:xfrm>
          <a:off x="11953875" y="450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94131</xdr:rowOff>
    </xdr:from>
    <xdr:to>
      <xdr:col>72</xdr:col>
      <xdr:colOff>73025</xdr:colOff>
      <xdr:row>27</xdr:row>
      <xdr:rowOff>119628</xdr:rowOff>
    </xdr:to>
    <xdr:cxnSp macro="">
      <xdr:nvCxnSpPr>
        <xdr:cNvPr id="162" name="直線コネクタ 161">
          <a:extLst>
            <a:ext uri="{FF2B5EF4-FFF2-40B4-BE49-F238E27FC236}">
              <a16:creationId xmlns:a16="http://schemas.microsoft.com/office/drawing/2014/main" id="{7136C495-BF09-4975-ACA7-AA0812CC7CC4}"/>
            </a:ext>
          </a:extLst>
        </xdr:cNvPr>
        <xdr:cNvCxnSpPr/>
      </xdr:nvCxnSpPr>
      <xdr:spPr>
        <a:xfrm>
          <a:off x="12004675" y="4551831"/>
          <a:ext cx="685800" cy="2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60501</xdr:rowOff>
    </xdr:from>
    <xdr:to>
      <xdr:col>64</xdr:col>
      <xdr:colOff>123825</xdr:colOff>
      <xdr:row>27</xdr:row>
      <xdr:rowOff>162101</xdr:rowOff>
    </xdr:to>
    <xdr:sp macro="" textlink="">
      <xdr:nvSpPr>
        <xdr:cNvPr id="163" name="楕円 162">
          <a:extLst>
            <a:ext uri="{FF2B5EF4-FFF2-40B4-BE49-F238E27FC236}">
              <a16:creationId xmlns:a16="http://schemas.microsoft.com/office/drawing/2014/main" id="{669EDB65-7B67-4623-BEEC-56342DF34281}"/>
            </a:ext>
          </a:extLst>
        </xdr:cNvPr>
        <xdr:cNvSpPr/>
      </xdr:nvSpPr>
      <xdr:spPr>
        <a:xfrm>
          <a:off x="11268075" y="451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94131</xdr:rowOff>
    </xdr:from>
    <xdr:to>
      <xdr:col>68</xdr:col>
      <xdr:colOff>73025</xdr:colOff>
      <xdr:row>27</xdr:row>
      <xdr:rowOff>111301</xdr:rowOff>
    </xdr:to>
    <xdr:cxnSp macro="">
      <xdr:nvCxnSpPr>
        <xdr:cNvPr id="164" name="直線コネクタ 163">
          <a:extLst>
            <a:ext uri="{FF2B5EF4-FFF2-40B4-BE49-F238E27FC236}">
              <a16:creationId xmlns:a16="http://schemas.microsoft.com/office/drawing/2014/main" id="{0AFCB830-BF1C-4AD9-8CBB-FFC7574EECD7}"/>
            </a:ext>
          </a:extLst>
        </xdr:cNvPr>
        <xdr:cNvCxnSpPr/>
      </xdr:nvCxnSpPr>
      <xdr:spPr>
        <a:xfrm flipV="1">
          <a:off x="11318875" y="4551831"/>
          <a:ext cx="685800" cy="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50770</xdr:rowOff>
    </xdr:from>
    <xdr:to>
      <xdr:col>60</xdr:col>
      <xdr:colOff>123825</xdr:colOff>
      <xdr:row>28</xdr:row>
      <xdr:rowOff>152370</xdr:rowOff>
    </xdr:to>
    <xdr:sp macro="" textlink="">
      <xdr:nvSpPr>
        <xdr:cNvPr id="165" name="楕円 164">
          <a:extLst>
            <a:ext uri="{FF2B5EF4-FFF2-40B4-BE49-F238E27FC236}">
              <a16:creationId xmlns:a16="http://schemas.microsoft.com/office/drawing/2014/main" id="{4DBC9193-2DC8-42F6-97DF-0E02A170FB3E}"/>
            </a:ext>
          </a:extLst>
        </xdr:cNvPr>
        <xdr:cNvSpPr/>
      </xdr:nvSpPr>
      <xdr:spPr>
        <a:xfrm>
          <a:off x="10582275" y="467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111301</xdr:rowOff>
    </xdr:from>
    <xdr:to>
      <xdr:col>64</xdr:col>
      <xdr:colOff>73025</xdr:colOff>
      <xdr:row>28</xdr:row>
      <xdr:rowOff>101570</xdr:rowOff>
    </xdr:to>
    <xdr:cxnSp macro="">
      <xdr:nvCxnSpPr>
        <xdr:cNvPr id="166" name="直線コネクタ 165">
          <a:extLst>
            <a:ext uri="{FF2B5EF4-FFF2-40B4-BE49-F238E27FC236}">
              <a16:creationId xmlns:a16="http://schemas.microsoft.com/office/drawing/2014/main" id="{EE438B97-FD21-4449-BDF2-7F89797A600F}"/>
            </a:ext>
          </a:extLst>
        </xdr:cNvPr>
        <xdr:cNvCxnSpPr/>
      </xdr:nvCxnSpPr>
      <xdr:spPr>
        <a:xfrm flipV="1">
          <a:off x="10633075" y="4569001"/>
          <a:ext cx="685800" cy="15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3DD57A9D-5984-4AA3-B8B2-CCF7EF488225}"/>
            </a:ext>
          </a:extLst>
        </xdr:cNvPr>
        <xdr:cNvSpPr txBox="1"/>
      </xdr:nvSpPr>
      <xdr:spPr>
        <a:xfrm>
          <a:off x="12461952" y="480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1E35E24F-91E5-453A-A955-636110E6C78D}"/>
            </a:ext>
          </a:extLst>
        </xdr:cNvPr>
        <xdr:cNvSpPr txBox="1"/>
      </xdr:nvSpPr>
      <xdr:spPr>
        <a:xfrm>
          <a:off x="11788852" y="480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64770AB9-AE12-43CB-B984-4836426DFCEE}"/>
            </a:ext>
          </a:extLst>
        </xdr:cNvPr>
        <xdr:cNvSpPr txBox="1"/>
      </xdr:nvSpPr>
      <xdr:spPr>
        <a:xfrm>
          <a:off x="11103052" y="477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65850DC7-5416-4452-AB24-EA84EC431208}"/>
            </a:ext>
          </a:extLst>
        </xdr:cNvPr>
        <xdr:cNvSpPr txBox="1"/>
      </xdr:nvSpPr>
      <xdr:spPr>
        <a:xfrm>
          <a:off x="10417252" y="491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15505</xdr:rowOff>
    </xdr:from>
    <xdr:ext cx="469744" cy="259045"/>
    <xdr:sp macro="" textlink="">
      <xdr:nvSpPr>
        <xdr:cNvPr id="171" name="n_1mainValue債務償還比率">
          <a:extLst>
            <a:ext uri="{FF2B5EF4-FFF2-40B4-BE49-F238E27FC236}">
              <a16:creationId xmlns:a16="http://schemas.microsoft.com/office/drawing/2014/main" id="{DF4E395A-5B0E-462A-A6F6-7D3607A21FD2}"/>
            </a:ext>
          </a:extLst>
        </xdr:cNvPr>
        <xdr:cNvSpPr txBox="1"/>
      </xdr:nvSpPr>
      <xdr:spPr>
        <a:xfrm>
          <a:off x="12461952" y="430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161458</xdr:rowOff>
    </xdr:from>
    <xdr:ext cx="469744" cy="259045"/>
    <xdr:sp macro="" textlink="">
      <xdr:nvSpPr>
        <xdr:cNvPr id="172" name="n_2mainValue債務償還比率">
          <a:extLst>
            <a:ext uri="{FF2B5EF4-FFF2-40B4-BE49-F238E27FC236}">
              <a16:creationId xmlns:a16="http://schemas.microsoft.com/office/drawing/2014/main" id="{8A0AB5FA-7239-4050-919B-F5B477A795BD}"/>
            </a:ext>
          </a:extLst>
        </xdr:cNvPr>
        <xdr:cNvSpPr txBox="1"/>
      </xdr:nvSpPr>
      <xdr:spPr>
        <a:xfrm>
          <a:off x="11788852" y="42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7178</xdr:rowOff>
    </xdr:from>
    <xdr:ext cx="469744" cy="259045"/>
    <xdr:sp macro="" textlink="">
      <xdr:nvSpPr>
        <xdr:cNvPr id="173" name="n_3mainValue債務償還比率">
          <a:extLst>
            <a:ext uri="{FF2B5EF4-FFF2-40B4-BE49-F238E27FC236}">
              <a16:creationId xmlns:a16="http://schemas.microsoft.com/office/drawing/2014/main" id="{D87F398E-3B78-44A9-B052-E57D5CD75D8E}"/>
            </a:ext>
          </a:extLst>
        </xdr:cNvPr>
        <xdr:cNvSpPr txBox="1"/>
      </xdr:nvSpPr>
      <xdr:spPr>
        <a:xfrm>
          <a:off x="11103052" y="42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168897</xdr:rowOff>
    </xdr:from>
    <xdr:ext cx="469744" cy="259045"/>
    <xdr:sp macro="" textlink="">
      <xdr:nvSpPr>
        <xdr:cNvPr id="174" name="n_4mainValue債務償還比率">
          <a:extLst>
            <a:ext uri="{FF2B5EF4-FFF2-40B4-BE49-F238E27FC236}">
              <a16:creationId xmlns:a16="http://schemas.microsoft.com/office/drawing/2014/main" id="{153DFF32-C4AA-44CE-AB43-40B9F27038EE}"/>
            </a:ext>
          </a:extLst>
        </xdr:cNvPr>
        <xdr:cNvSpPr txBox="1"/>
      </xdr:nvSpPr>
      <xdr:spPr>
        <a:xfrm>
          <a:off x="10417252" y="44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B78C36B-3F59-4ECC-842C-687B6AB0430A}"/>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B1702F0-4998-42BA-A76A-D92D74325C3B}"/>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7706D378-D930-4CE3-AD15-2C24FF7C75E3}"/>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925B0514-0A13-465C-8C05-0D6ECB69E8CE}"/>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BA7994CC-7902-46B6-9470-B85599FE0F0A}"/>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893B79AC-1F7C-4706-8C7B-0661C3EF9F21}"/>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E68066-EF5A-4862-A4E3-2DDC86C85C68}"/>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7654C5-C78D-416F-952D-B65AC84AAFDC}"/>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F0989C-38FF-4D19-A565-EB368B57CDA2}"/>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ADDD60-5B7E-4851-B1CA-E36DCEE9C95C}"/>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ACC484-7B5C-49F6-936A-90597FF0C5D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4190F0-E9A3-4BAB-A295-D62D72EF92FC}"/>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5A4DD5-3614-4301-A4F2-32EDD7C07A8B}"/>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C104F1-EF73-4275-88F7-A63A3E451FFA}"/>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E6BCF1-4D1C-4D78-9E0B-A33E2EA1253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A5C6D9-C768-4ACD-9B97-DA2E84779FD6}"/>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A0FEE5-338B-46D7-B9A0-A9B30286979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86308B-EBCD-4C62-B551-E9E11FC401A7}"/>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B694ED-ABA3-492F-BBF6-53CBBF81D3C1}"/>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FC2F7C-105F-4018-9DEB-979446C806DE}"/>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A4F0A3-4B27-4E6C-9DA6-84A8FFB5D0E7}"/>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5FA3D8-FB45-431F-8E33-DAA7E1563B82}"/>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C888AF-DEDF-407E-B024-CF2A8A2D70B3}"/>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ED3972-13E5-4FE7-9F0F-38985D66A5D5}"/>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837D7E-BF81-4A2D-95CC-E600597DB69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A1E981-5A01-4E4C-B44B-4B3D0308B364}"/>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E924FC-C4BD-41E8-8DFE-0653F8DEC18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D6D98A-C0F8-4858-A5C6-B652DE3B05C6}"/>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B2DF79-6FC8-42A8-A8BF-0ECBF422A35F}"/>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770296-5B81-43B4-8438-2925754B71CE}"/>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4BC004-EDBD-4BF0-A72B-99F42E874C61}"/>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93E0AE-12FE-481A-9D4E-26488D320ED5}"/>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8797C0-E44B-4908-9017-A21F25B5D219}"/>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3C99C5-DB28-4A58-B4E5-21003DCD45F9}"/>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E75F6F-AD97-4B47-8CDB-73EA388DD99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055E2BC-DD33-4B91-9029-0DFABEC6AC3A}"/>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C9F0E8-FBFD-4D96-8707-65B4B6B150D9}"/>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2885E5-7507-4B5D-9790-D3C27DF2744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341C4C-56CE-4C20-B8BB-2BD52A85E77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5BC1AE-BC27-4F67-8394-66F97CF659CE}"/>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6C89B5-6B42-4D23-82FD-AAB4BEB614DB}"/>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C1A440-9600-4A18-999F-C444985601E7}"/>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120065-0497-421A-A755-86B27B2CE0E4}"/>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ECE0F6-DC0F-4331-90F1-4525F2B7296D}"/>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F0B96CE-E70E-4952-B6B1-77BED33E7AB1}"/>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2D116A-B834-47C4-A3B7-24CDCA27F7E4}"/>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736CB7-6446-44D8-BE86-225F52DEAE48}"/>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44BEE2-FFDA-432B-B64A-FBC1355CDBA2}"/>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65B51C2-061E-4B3E-9125-5C317EBC5842}"/>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9DC872C-594B-4C24-9B85-061964401EED}"/>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D16C4E-E4AA-4D79-80F0-587677273240}"/>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00C963B-8BD7-44D8-855D-4D9FFBD440A3}"/>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180F87A-E72D-4F34-B7C5-B1A30CE0B5AE}"/>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4211DE5-CAE4-4316-BF97-79EFDD3FDD39}"/>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8048006-94B5-40F9-8988-D096FB756622}"/>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EAA2368-7288-4969-8D3E-6465E14A9657}"/>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8ED3A18-8CE3-46DB-ADAB-711EF203D26A}"/>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A8D43D5-904C-4D57-B246-F9C68089EB57}"/>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D1D7E5A-664A-4C81-893A-7C4BD94BA06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281E2397-FFFC-48A3-92B8-A5F6DBBC0906}"/>
            </a:ext>
          </a:extLst>
        </xdr:cNvPr>
        <xdr:cNvCxnSpPr/>
      </xdr:nvCxnSpPr>
      <xdr:spPr>
        <a:xfrm flipV="1">
          <a:off x="4177665" y="5508498"/>
          <a:ext cx="0" cy="1307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64BD584-8F94-456D-A20A-3ADD0F8AAD7E}"/>
            </a:ext>
          </a:extLst>
        </xdr:cNvPr>
        <xdr:cNvSpPr txBox="1"/>
      </xdr:nvSpPr>
      <xdr:spPr>
        <a:xfrm>
          <a:off x="4216400" y="6819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3A512118-D03B-4817-8AB7-D0A34508126B}"/>
            </a:ext>
          </a:extLst>
        </xdr:cNvPr>
        <xdr:cNvCxnSpPr/>
      </xdr:nvCxnSpPr>
      <xdr:spPr>
        <a:xfrm>
          <a:off x="4108450" y="6815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995F23BB-A773-463A-9942-56B9BEA0712D}"/>
            </a:ext>
          </a:extLst>
        </xdr:cNvPr>
        <xdr:cNvSpPr txBox="1"/>
      </xdr:nvSpPr>
      <xdr:spPr>
        <a:xfrm>
          <a:off x="4216400" y="529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16B5326E-BD74-438D-B7CF-977E4DF28F84}"/>
            </a:ext>
          </a:extLst>
        </xdr:cNvPr>
        <xdr:cNvCxnSpPr/>
      </xdr:nvCxnSpPr>
      <xdr:spPr>
        <a:xfrm>
          <a:off x="4108450" y="550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448AFE9E-28C4-4BF5-8F43-4593AFD68B3A}"/>
            </a:ext>
          </a:extLst>
        </xdr:cNvPr>
        <xdr:cNvSpPr txBox="1"/>
      </xdr:nvSpPr>
      <xdr:spPr>
        <a:xfrm>
          <a:off x="4216400" y="6012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A2DC778E-7FEB-4740-B43E-C5185F1EDCDE}"/>
            </a:ext>
          </a:extLst>
        </xdr:cNvPr>
        <xdr:cNvSpPr/>
      </xdr:nvSpPr>
      <xdr:spPr>
        <a:xfrm>
          <a:off x="4127500" y="615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853FB54-005D-4760-A516-80AE15F9DE6F}"/>
            </a:ext>
          </a:extLst>
        </xdr:cNvPr>
        <xdr:cNvSpPr/>
      </xdr:nvSpPr>
      <xdr:spPr>
        <a:xfrm>
          <a:off x="3384550" y="613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5E511C4A-C82C-44AC-AD26-73D9014D9FCF}"/>
            </a:ext>
          </a:extLst>
        </xdr:cNvPr>
        <xdr:cNvSpPr/>
      </xdr:nvSpPr>
      <xdr:spPr>
        <a:xfrm>
          <a:off x="2571750" y="60993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208CCB2-3692-4295-9E88-1F4532F64B20}"/>
            </a:ext>
          </a:extLst>
        </xdr:cNvPr>
        <xdr:cNvSpPr/>
      </xdr:nvSpPr>
      <xdr:spPr>
        <a:xfrm>
          <a:off x="1778000" y="6076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E888AC69-A8EC-468B-B66C-3045A781A263}"/>
            </a:ext>
          </a:extLst>
        </xdr:cNvPr>
        <xdr:cNvSpPr/>
      </xdr:nvSpPr>
      <xdr:spPr>
        <a:xfrm>
          <a:off x="984250" y="6083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AC02E22-A6DB-4201-85B8-8F1C756658C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A75DEAA-256B-41C1-84E8-08B6B071BF1F}"/>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D5A6F7-809E-41F2-AB9E-7576BFA96BA3}"/>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91C0F8-D702-48D6-9685-94F352BF8B43}"/>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3FFFA4-21C5-429D-84E0-8F5935A27AF4}"/>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23114</xdr:rowOff>
    </xdr:from>
    <xdr:to>
      <xdr:col>24</xdr:col>
      <xdr:colOff>114300</xdr:colOff>
      <xdr:row>38</xdr:row>
      <xdr:rowOff>124714</xdr:rowOff>
    </xdr:to>
    <xdr:sp macro="" textlink="">
      <xdr:nvSpPr>
        <xdr:cNvPr id="71" name="楕円 70">
          <a:extLst>
            <a:ext uri="{FF2B5EF4-FFF2-40B4-BE49-F238E27FC236}">
              <a16:creationId xmlns:a16="http://schemas.microsoft.com/office/drawing/2014/main" id="{D3F7F85F-B4D5-4205-B2DE-89CB72A72467}"/>
            </a:ext>
          </a:extLst>
        </xdr:cNvPr>
        <xdr:cNvSpPr/>
      </xdr:nvSpPr>
      <xdr:spPr>
        <a:xfrm>
          <a:off x="4127500" y="62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1541</xdr:rowOff>
    </xdr:from>
    <xdr:ext cx="405111" cy="259045"/>
    <xdr:sp macro="" textlink="">
      <xdr:nvSpPr>
        <xdr:cNvPr id="72" name="【道路】&#10;有形固定資産減価償却率該当値テキスト">
          <a:extLst>
            <a:ext uri="{FF2B5EF4-FFF2-40B4-BE49-F238E27FC236}">
              <a16:creationId xmlns:a16="http://schemas.microsoft.com/office/drawing/2014/main" id="{E653D313-6032-45A2-B55B-48D80C851FAC}"/>
            </a:ext>
          </a:extLst>
        </xdr:cNvPr>
        <xdr:cNvSpPr txBox="1"/>
      </xdr:nvSpPr>
      <xdr:spPr>
        <a:xfrm>
          <a:off x="4216400" y="627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157988</xdr:rowOff>
    </xdr:from>
    <xdr:to>
      <xdr:col>20</xdr:col>
      <xdr:colOff>38100</xdr:colOff>
      <xdr:row>38</xdr:row>
      <xdr:rowOff>88138</xdr:rowOff>
    </xdr:to>
    <xdr:sp macro="" textlink="">
      <xdr:nvSpPr>
        <xdr:cNvPr id="73" name="楕円 72">
          <a:extLst>
            <a:ext uri="{FF2B5EF4-FFF2-40B4-BE49-F238E27FC236}">
              <a16:creationId xmlns:a16="http://schemas.microsoft.com/office/drawing/2014/main" id="{F98366B0-BCAF-4BB0-9746-65FD7641A120}"/>
            </a:ext>
          </a:extLst>
        </xdr:cNvPr>
        <xdr:cNvSpPr/>
      </xdr:nvSpPr>
      <xdr:spPr>
        <a:xfrm>
          <a:off x="3384550" y="62666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37338</xdr:rowOff>
    </xdr:from>
    <xdr:to>
      <xdr:col>24</xdr:col>
      <xdr:colOff>63500</xdr:colOff>
      <xdr:row>38</xdr:row>
      <xdr:rowOff>73914</xdr:rowOff>
    </xdr:to>
    <xdr:cxnSp macro="">
      <xdr:nvCxnSpPr>
        <xdr:cNvPr id="74" name="直線コネクタ 73">
          <a:extLst>
            <a:ext uri="{FF2B5EF4-FFF2-40B4-BE49-F238E27FC236}">
              <a16:creationId xmlns:a16="http://schemas.microsoft.com/office/drawing/2014/main" id="{FDA5FF2C-D7EF-4BD4-8411-54B8F223CCB1}"/>
            </a:ext>
          </a:extLst>
        </xdr:cNvPr>
        <xdr:cNvCxnSpPr/>
      </xdr:nvCxnSpPr>
      <xdr:spPr>
        <a:xfrm>
          <a:off x="3429000" y="6311138"/>
          <a:ext cx="7493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xdr:rowOff>
    </xdr:from>
    <xdr:to>
      <xdr:col>15</xdr:col>
      <xdr:colOff>101600</xdr:colOff>
      <xdr:row>38</xdr:row>
      <xdr:rowOff>106426</xdr:rowOff>
    </xdr:to>
    <xdr:sp macro="" textlink="">
      <xdr:nvSpPr>
        <xdr:cNvPr id="75" name="楕円 74">
          <a:extLst>
            <a:ext uri="{FF2B5EF4-FFF2-40B4-BE49-F238E27FC236}">
              <a16:creationId xmlns:a16="http://schemas.microsoft.com/office/drawing/2014/main" id="{2A99C2DC-E883-4BBB-BB70-0E7D12E9B1F0}"/>
            </a:ext>
          </a:extLst>
        </xdr:cNvPr>
        <xdr:cNvSpPr/>
      </xdr:nvSpPr>
      <xdr:spPr>
        <a:xfrm>
          <a:off x="2571750" y="62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37338</xdr:rowOff>
    </xdr:from>
    <xdr:to>
      <xdr:col>19</xdr:col>
      <xdr:colOff>177800</xdr:colOff>
      <xdr:row>38</xdr:row>
      <xdr:rowOff>55626</xdr:rowOff>
    </xdr:to>
    <xdr:cxnSp macro="">
      <xdr:nvCxnSpPr>
        <xdr:cNvPr id="76" name="直線コネクタ 75">
          <a:extLst>
            <a:ext uri="{FF2B5EF4-FFF2-40B4-BE49-F238E27FC236}">
              <a16:creationId xmlns:a16="http://schemas.microsoft.com/office/drawing/2014/main" id="{74C6FBCA-839B-43C6-80D8-FD3B15611326}"/>
            </a:ext>
          </a:extLst>
        </xdr:cNvPr>
        <xdr:cNvCxnSpPr/>
      </xdr:nvCxnSpPr>
      <xdr:spPr>
        <a:xfrm flipV="1">
          <a:off x="2622550" y="6311138"/>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137414</xdr:rowOff>
    </xdr:from>
    <xdr:to>
      <xdr:col>10</xdr:col>
      <xdr:colOff>165100</xdr:colOff>
      <xdr:row>38</xdr:row>
      <xdr:rowOff>67564</xdr:rowOff>
    </xdr:to>
    <xdr:sp macro="" textlink="">
      <xdr:nvSpPr>
        <xdr:cNvPr id="77" name="楕円 76">
          <a:extLst>
            <a:ext uri="{FF2B5EF4-FFF2-40B4-BE49-F238E27FC236}">
              <a16:creationId xmlns:a16="http://schemas.microsoft.com/office/drawing/2014/main" id="{A3986FF5-15E9-46AE-8096-304B228B1BDC}"/>
            </a:ext>
          </a:extLst>
        </xdr:cNvPr>
        <xdr:cNvSpPr/>
      </xdr:nvSpPr>
      <xdr:spPr>
        <a:xfrm>
          <a:off x="1778000" y="6246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16764</xdr:rowOff>
    </xdr:from>
    <xdr:to>
      <xdr:col>15</xdr:col>
      <xdr:colOff>50800</xdr:colOff>
      <xdr:row>38</xdr:row>
      <xdr:rowOff>55626</xdr:rowOff>
    </xdr:to>
    <xdr:cxnSp macro="">
      <xdr:nvCxnSpPr>
        <xdr:cNvPr id="78" name="直線コネクタ 77">
          <a:extLst>
            <a:ext uri="{FF2B5EF4-FFF2-40B4-BE49-F238E27FC236}">
              <a16:creationId xmlns:a16="http://schemas.microsoft.com/office/drawing/2014/main" id="{AC20645D-381B-4CA2-93A3-9EBDF2291BA6}"/>
            </a:ext>
          </a:extLst>
        </xdr:cNvPr>
        <xdr:cNvCxnSpPr/>
      </xdr:nvCxnSpPr>
      <xdr:spPr>
        <a:xfrm>
          <a:off x="1828800" y="6290564"/>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103124</xdr:rowOff>
    </xdr:from>
    <xdr:to>
      <xdr:col>6</xdr:col>
      <xdr:colOff>38100</xdr:colOff>
      <xdr:row>38</xdr:row>
      <xdr:rowOff>33274</xdr:rowOff>
    </xdr:to>
    <xdr:sp macro="" textlink="">
      <xdr:nvSpPr>
        <xdr:cNvPr id="79" name="楕円 78">
          <a:extLst>
            <a:ext uri="{FF2B5EF4-FFF2-40B4-BE49-F238E27FC236}">
              <a16:creationId xmlns:a16="http://schemas.microsoft.com/office/drawing/2014/main" id="{6AC93F1E-7922-4034-95A0-9B43A0E94719}"/>
            </a:ext>
          </a:extLst>
        </xdr:cNvPr>
        <xdr:cNvSpPr/>
      </xdr:nvSpPr>
      <xdr:spPr>
        <a:xfrm>
          <a:off x="984250" y="62118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153924</xdr:rowOff>
    </xdr:from>
    <xdr:to>
      <xdr:col>10</xdr:col>
      <xdr:colOff>114300</xdr:colOff>
      <xdr:row>38</xdr:row>
      <xdr:rowOff>16764</xdr:rowOff>
    </xdr:to>
    <xdr:cxnSp macro="">
      <xdr:nvCxnSpPr>
        <xdr:cNvPr id="80" name="直線コネクタ 79">
          <a:extLst>
            <a:ext uri="{FF2B5EF4-FFF2-40B4-BE49-F238E27FC236}">
              <a16:creationId xmlns:a16="http://schemas.microsoft.com/office/drawing/2014/main" id="{70432713-4B1F-4444-B353-E4FC91E2FB35}"/>
            </a:ext>
          </a:extLst>
        </xdr:cNvPr>
        <xdr:cNvCxnSpPr/>
      </xdr:nvCxnSpPr>
      <xdr:spPr>
        <a:xfrm>
          <a:off x="1028700" y="6262624"/>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370D52D7-9297-47F0-83A3-2BAB68095E05}"/>
            </a:ext>
          </a:extLst>
        </xdr:cNvPr>
        <xdr:cNvSpPr txBox="1"/>
      </xdr:nvSpPr>
      <xdr:spPr>
        <a:xfrm>
          <a:off x="3239144"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D0416C43-66CA-4183-B688-C9A48CE811A9}"/>
            </a:ext>
          </a:extLst>
        </xdr:cNvPr>
        <xdr:cNvSpPr txBox="1"/>
      </xdr:nvSpPr>
      <xdr:spPr>
        <a:xfrm>
          <a:off x="2439044" y="5880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3E0FAEA6-27C8-419E-9185-B0EB57746802}"/>
            </a:ext>
          </a:extLst>
        </xdr:cNvPr>
        <xdr:cNvSpPr txBox="1"/>
      </xdr:nvSpPr>
      <xdr:spPr>
        <a:xfrm>
          <a:off x="1645294" y="5858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8172BAC8-4658-4C0B-88D1-18FEE3F6E848}"/>
            </a:ext>
          </a:extLst>
        </xdr:cNvPr>
        <xdr:cNvSpPr txBox="1"/>
      </xdr:nvSpPr>
      <xdr:spPr>
        <a:xfrm>
          <a:off x="8515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79265</xdr:rowOff>
    </xdr:from>
    <xdr:ext cx="405111" cy="259045"/>
    <xdr:sp macro="" textlink="">
      <xdr:nvSpPr>
        <xdr:cNvPr id="85" name="n_1mainValue【道路】&#10;有形固定資産減価償却率">
          <a:extLst>
            <a:ext uri="{FF2B5EF4-FFF2-40B4-BE49-F238E27FC236}">
              <a16:creationId xmlns:a16="http://schemas.microsoft.com/office/drawing/2014/main" id="{DAFFF5EA-317A-4F48-B29D-1321C56A43BF}"/>
            </a:ext>
          </a:extLst>
        </xdr:cNvPr>
        <xdr:cNvSpPr txBox="1"/>
      </xdr:nvSpPr>
      <xdr:spPr>
        <a:xfrm>
          <a:off x="3239144" y="6353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97553</xdr:rowOff>
    </xdr:from>
    <xdr:ext cx="405111" cy="259045"/>
    <xdr:sp macro="" textlink="">
      <xdr:nvSpPr>
        <xdr:cNvPr id="86" name="n_2mainValue【道路】&#10;有形固定資産減価償却率">
          <a:extLst>
            <a:ext uri="{FF2B5EF4-FFF2-40B4-BE49-F238E27FC236}">
              <a16:creationId xmlns:a16="http://schemas.microsoft.com/office/drawing/2014/main" id="{F2E60686-0023-41D0-9656-FE15A3331BE5}"/>
            </a:ext>
          </a:extLst>
        </xdr:cNvPr>
        <xdr:cNvSpPr txBox="1"/>
      </xdr:nvSpPr>
      <xdr:spPr>
        <a:xfrm>
          <a:off x="2439044" y="637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58691</xdr:rowOff>
    </xdr:from>
    <xdr:ext cx="405111" cy="259045"/>
    <xdr:sp macro="" textlink="">
      <xdr:nvSpPr>
        <xdr:cNvPr id="87" name="n_3mainValue【道路】&#10;有形固定資産減価償却率">
          <a:extLst>
            <a:ext uri="{FF2B5EF4-FFF2-40B4-BE49-F238E27FC236}">
              <a16:creationId xmlns:a16="http://schemas.microsoft.com/office/drawing/2014/main" id="{08AE3F1E-CBF0-49A8-9362-CF5A9550D492}"/>
            </a:ext>
          </a:extLst>
        </xdr:cNvPr>
        <xdr:cNvSpPr txBox="1"/>
      </xdr:nvSpPr>
      <xdr:spPr>
        <a:xfrm>
          <a:off x="1645294" y="6332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24401</xdr:rowOff>
    </xdr:from>
    <xdr:ext cx="405111" cy="259045"/>
    <xdr:sp macro="" textlink="">
      <xdr:nvSpPr>
        <xdr:cNvPr id="88" name="n_4mainValue【道路】&#10;有形固定資産減価償却率">
          <a:extLst>
            <a:ext uri="{FF2B5EF4-FFF2-40B4-BE49-F238E27FC236}">
              <a16:creationId xmlns:a16="http://schemas.microsoft.com/office/drawing/2014/main" id="{0E33AE66-DBF6-48A6-B18A-819B0AD2F576}"/>
            </a:ext>
          </a:extLst>
        </xdr:cNvPr>
        <xdr:cNvSpPr txBox="1"/>
      </xdr:nvSpPr>
      <xdr:spPr>
        <a:xfrm>
          <a:off x="851544" y="629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F77A1B4-C611-4675-827A-A491DA8E3CE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684834C-15EC-49A8-BE90-55B252CF9AB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FA4EB76-4729-40B6-959A-15E394A9E1BB}"/>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92E8F8E-4B54-4459-9B83-1A2B510617DE}"/>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E1AAFB6-2A76-4ED3-9D98-7068D9AB4825}"/>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F539B50-33C4-4620-814B-223BA598C80B}"/>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675DF90-F7DF-4F3A-BB8C-F37728BF871B}"/>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539899F-F7BF-49FF-AC03-9855BB629AC1}"/>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6111F19-E587-44D7-BA91-7FF7BE63AB1C}"/>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CAC66F7-F230-4E4A-A24A-6F5BACE64505}"/>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DED3FF7-C7A4-41DA-B6FA-01DD5EC30A45}"/>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CE216DD-F5E0-4A08-9762-D5E2FF49F719}"/>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B3442D-8591-4C85-A8F1-DADD98449211}"/>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E6A5A20-E7F5-428E-B470-4C545A7E9CB7}"/>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10BE715-B0DD-4693-B058-DF02277A28DE}"/>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D78E2D3-1573-4A6D-9A96-788CD5E2157A}"/>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BDC9145-80A4-4367-BCBF-0694936B079A}"/>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6F85312-337F-4D8E-820F-776F6F46BACF}"/>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3EC98A0-0300-4919-A565-7E78167FA412}"/>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86B3B77-CBB6-40C3-B37F-EBDC795DA922}"/>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A60B9BE-D528-4FB3-8754-7C0143BCD5E8}"/>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25A994D-8400-4A31-A244-DC92CB051358}"/>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B001CFA-88B1-43F5-B70F-96662128A25D}"/>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166B66BC-8B4F-4D0C-91E7-7F1DF6CE3565}"/>
            </a:ext>
          </a:extLst>
        </xdr:cNvPr>
        <xdr:cNvCxnSpPr/>
      </xdr:nvCxnSpPr>
      <xdr:spPr>
        <a:xfrm flipV="1">
          <a:off x="9429115" y="5692686"/>
          <a:ext cx="0" cy="1204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E1966892-E50F-40DB-B43D-517083617A26}"/>
            </a:ext>
          </a:extLst>
        </xdr:cNvPr>
        <xdr:cNvSpPr txBox="1"/>
      </xdr:nvSpPr>
      <xdr:spPr>
        <a:xfrm>
          <a:off x="9467850" y="69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260B5C53-B346-4A5A-A955-BF66CF7F85E5}"/>
            </a:ext>
          </a:extLst>
        </xdr:cNvPr>
        <xdr:cNvCxnSpPr/>
      </xdr:nvCxnSpPr>
      <xdr:spPr>
        <a:xfrm>
          <a:off x="9359900" y="68968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8DEA4482-1EA0-4422-8586-0CF22326F48C}"/>
            </a:ext>
          </a:extLst>
        </xdr:cNvPr>
        <xdr:cNvSpPr txBox="1"/>
      </xdr:nvSpPr>
      <xdr:spPr>
        <a:xfrm>
          <a:off x="9467850" y="547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F5CBC7D-789C-42BA-93D8-5A85DAFB908E}"/>
            </a:ext>
          </a:extLst>
        </xdr:cNvPr>
        <xdr:cNvCxnSpPr/>
      </xdr:nvCxnSpPr>
      <xdr:spPr>
        <a:xfrm>
          <a:off x="9359900" y="56926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EA9D6262-7094-4FDE-8F14-EF076DE87FC7}"/>
            </a:ext>
          </a:extLst>
        </xdr:cNvPr>
        <xdr:cNvSpPr txBox="1"/>
      </xdr:nvSpPr>
      <xdr:spPr>
        <a:xfrm>
          <a:off x="9467850" y="654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B947F0F0-F088-4E8B-8E50-532BDE49CFE3}"/>
            </a:ext>
          </a:extLst>
        </xdr:cNvPr>
        <xdr:cNvSpPr/>
      </xdr:nvSpPr>
      <xdr:spPr>
        <a:xfrm>
          <a:off x="9398000" y="65689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603F8F5-AA2E-453F-93B1-CD636F2BAE38}"/>
            </a:ext>
          </a:extLst>
        </xdr:cNvPr>
        <xdr:cNvSpPr/>
      </xdr:nvSpPr>
      <xdr:spPr>
        <a:xfrm>
          <a:off x="8636000" y="6561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4A52B966-93AD-4B44-A68E-2C3FDD3B35B7}"/>
            </a:ext>
          </a:extLst>
        </xdr:cNvPr>
        <xdr:cNvSpPr/>
      </xdr:nvSpPr>
      <xdr:spPr>
        <a:xfrm>
          <a:off x="7842250" y="6569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84EB7FC2-6B47-4F71-A501-5069A475CD9D}"/>
            </a:ext>
          </a:extLst>
        </xdr:cNvPr>
        <xdr:cNvSpPr/>
      </xdr:nvSpPr>
      <xdr:spPr>
        <a:xfrm>
          <a:off x="7029450" y="6576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88C444EE-AAAE-4C38-94ED-2419604D35CC}"/>
            </a:ext>
          </a:extLst>
        </xdr:cNvPr>
        <xdr:cNvSpPr/>
      </xdr:nvSpPr>
      <xdr:spPr>
        <a:xfrm>
          <a:off x="6235700" y="6593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1572BBD-97E7-4DF6-8BA9-B4296C1948CF}"/>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06B9CB1-32AA-4599-BA67-31C904714D07}"/>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5C48A73-16F1-4B57-90CC-A481343AF991}"/>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9B7DF79-82FB-4ABA-A3E6-FA42C5D7F6F5}"/>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6571B6-52C2-4064-BB0A-984AA7373AF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128727</xdr:rowOff>
    </xdr:from>
    <xdr:to>
      <xdr:col>55</xdr:col>
      <xdr:colOff>50800</xdr:colOff>
      <xdr:row>38</xdr:row>
      <xdr:rowOff>58877</xdr:rowOff>
    </xdr:to>
    <xdr:sp macro="" textlink="">
      <xdr:nvSpPr>
        <xdr:cNvPr id="128" name="楕円 127">
          <a:extLst>
            <a:ext uri="{FF2B5EF4-FFF2-40B4-BE49-F238E27FC236}">
              <a16:creationId xmlns:a16="http://schemas.microsoft.com/office/drawing/2014/main" id="{10270424-12DF-4CF4-B47F-8DC93DAAD901}"/>
            </a:ext>
          </a:extLst>
        </xdr:cNvPr>
        <xdr:cNvSpPr/>
      </xdr:nvSpPr>
      <xdr:spPr>
        <a:xfrm>
          <a:off x="9398000" y="62374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151604</xdr:rowOff>
    </xdr:from>
    <xdr:ext cx="534377" cy="259045"/>
    <xdr:sp macro="" textlink="">
      <xdr:nvSpPr>
        <xdr:cNvPr id="129" name="【道路】&#10;一人当たり延長該当値テキスト">
          <a:extLst>
            <a:ext uri="{FF2B5EF4-FFF2-40B4-BE49-F238E27FC236}">
              <a16:creationId xmlns:a16="http://schemas.microsoft.com/office/drawing/2014/main" id="{B4E6B599-5C87-45F4-98D5-F2B8DBDF8862}"/>
            </a:ext>
          </a:extLst>
        </xdr:cNvPr>
        <xdr:cNvSpPr txBox="1"/>
      </xdr:nvSpPr>
      <xdr:spPr>
        <a:xfrm>
          <a:off x="9467850" y="609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138062</xdr:rowOff>
    </xdr:from>
    <xdr:to>
      <xdr:col>50</xdr:col>
      <xdr:colOff>165100</xdr:colOff>
      <xdr:row>38</xdr:row>
      <xdr:rowOff>68211</xdr:rowOff>
    </xdr:to>
    <xdr:sp macro="" textlink="">
      <xdr:nvSpPr>
        <xdr:cNvPr id="130" name="楕円 129">
          <a:extLst>
            <a:ext uri="{FF2B5EF4-FFF2-40B4-BE49-F238E27FC236}">
              <a16:creationId xmlns:a16="http://schemas.microsoft.com/office/drawing/2014/main" id="{9E56D7F6-368A-45BB-8E76-0DE8C0F74D4D}"/>
            </a:ext>
          </a:extLst>
        </xdr:cNvPr>
        <xdr:cNvSpPr/>
      </xdr:nvSpPr>
      <xdr:spPr>
        <a:xfrm>
          <a:off x="8636000" y="6246762"/>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8077</xdr:rowOff>
    </xdr:from>
    <xdr:to>
      <xdr:col>55</xdr:col>
      <xdr:colOff>0</xdr:colOff>
      <xdr:row>38</xdr:row>
      <xdr:rowOff>17411</xdr:rowOff>
    </xdr:to>
    <xdr:cxnSp macro="">
      <xdr:nvCxnSpPr>
        <xdr:cNvPr id="131" name="直線コネクタ 130">
          <a:extLst>
            <a:ext uri="{FF2B5EF4-FFF2-40B4-BE49-F238E27FC236}">
              <a16:creationId xmlns:a16="http://schemas.microsoft.com/office/drawing/2014/main" id="{DB3A0B37-3066-463F-BF25-0954B7388E91}"/>
            </a:ext>
          </a:extLst>
        </xdr:cNvPr>
        <xdr:cNvCxnSpPr/>
      </xdr:nvCxnSpPr>
      <xdr:spPr>
        <a:xfrm flipV="1">
          <a:off x="8686800" y="6281877"/>
          <a:ext cx="74295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132690</xdr:rowOff>
    </xdr:from>
    <xdr:to>
      <xdr:col>46</xdr:col>
      <xdr:colOff>38100</xdr:colOff>
      <xdr:row>38</xdr:row>
      <xdr:rowOff>62840</xdr:rowOff>
    </xdr:to>
    <xdr:sp macro="" textlink="">
      <xdr:nvSpPr>
        <xdr:cNvPr id="132" name="楕円 131">
          <a:extLst>
            <a:ext uri="{FF2B5EF4-FFF2-40B4-BE49-F238E27FC236}">
              <a16:creationId xmlns:a16="http://schemas.microsoft.com/office/drawing/2014/main" id="{F6BF3E83-8585-4905-B4C6-4111B10B1FB4}"/>
            </a:ext>
          </a:extLst>
        </xdr:cNvPr>
        <xdr:cNvSpPr/>
      </xdr:nvSpPr>
      <xdr:spPr>
        <a:xfrm>
          <a:off x="7842250" y="62413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12040</xdr:rowOff>
    </xdr:from>
    <xdr:to>
      <xdr:col>50</xdr:col>
      <xdr:colOff>114300</xdr:colOff>
      <xdr:row>38</xdr:row>
      <xdr:rowOff>17411</xdr:rowOff>
    </xdr:to>
    <xdr:cxnSp macro="">
      <xdr:nvCxnSpPr>
        <xdr:cNvPr id="133" name="直線コネクタ 132">
          <a:extLst>
            <a:ext uri="{FF2B5EF4-FFF2-40B4-BE49-F238E27FC236}">
              <a16:creationId xmlns:a16="http://schemas.microsoft.com/office/drawing/2014/main" id="{698B6607-BB45-43AA-B150-A0D4D0062698}"/>
            </a:ext>
          </a:extLst>
        </xdr:cNvPr>
        <xdr:cNvCxnSpPr/>
      </xdr:nvCxnSpPr>
      <xdr:spPr>
        <a:xfrm>
          <a:off x="7886700" y="6285840"/>
          <a:ext cx="800100" cy="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140653</xdr:rowOff>
    </xdr:from>
    <xdr:to>
      <xdr:col>41</xdr:col>
      <xdr:colOff>101600</xdr:colOff>
      <xdr:row>38</xdr:row>
      <xdr:rowOff>70803</xdr:rowOff>
    </xdr:to>
    <xdr:sp macro="" textlink="">
      <xdr:nvSpPr>
        <xdr:cNvPr id="134" name="楕円 133">
          <a:extLst>
            <a:ext uri="{FF2B5EF4-FFF2-40B4-BE49-F238E27FC236}">
              <a16:creationId xmlns:a16="http://schemas.microsoft.com/office/drawing/2014/main" id="{B49F1EF0-AC2F-447D-BC5A-580F3E110F55}"/>
            </a:ext>
          </a:extLst>
        </xdr:cNvPr>
        <xdr:cNvSpPr/>
      </xdr:nvSpPr>
      <xdr:spPr>
        <a:xfrm>
          <a:off x="7029450" y="62493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12040</xdr:rowOff>
    </xdr:from>
    <xdr:to>
      <xdr:col>45</xdr:col>
      <xdr:colOff>177800</xdr:colOff>
      <xdr:row>38</xdr:row>
      <xdr:rowOff>20003</xdr:rowOff>
    </xdr:to>
    <xdr:cxnSp macro="">
      <xdr:nvCxnSpPr>
        <xdr:cNvPr id="135" name="直線コネクタ 134">
          <a:extLst>
            <a:ext uri="{FF2B5EF4-FFF2-40B4-BE49-F238E27FC236}">
              <a16:creationId xmlns:a16="http://schemas.microsoft.com/office/drawing/2014/main" id="{67D5A2C6-059C-495B-90D8-91FF86CD8B28}"/>
            </a:ext>
          </a:extLst>
        </xdr:cNvPr>
        <xdr:cNvCxnSpPr/>
      </xdr:nvCxnSpPr>
      <xdr:spPr>
        <a:xfrm flipV="1">
          <a:off x="7080250" y="6285840"/>
          <a:ext cx="80645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139319</xdr:rowOff>
    </xdr:from>
    <xdr:to>
      <xdr:col>36</xdr:col>
      <xdr:colOff>165100</xdr:colOff>
      <xdr:row>38</xdr:row>
      <xdr:rowOff>69469</xdr:rowOff>
    </xdr:to>
    <xdr:sp macro="" textlink="">
      <xdr:nvSpPr>
        <xdr:cNvPr id="136" name="楕円 135">
          <a:extLst>
            <a:ext uri="{FF2B5EF4-FFF2-40B4-BE49-F238E27FC236}">
              <a16:creationId xmlns:a16="http://schemas.microsoft.com/office/drawing/2014/main" id="{48989B49-05E4-411C-A32F-8259E9E99D20}"/>
            </a:ext>
          </a:extLst>
        </xdr:cNvPr>
        <xdr:cNvSpPr/>
      </xdr:nvSpPr>
      <xdr:spPr>
        <a:xfrm>
          <a:off x="6235700" y="62480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18669</xdr:rowOff>
    </xdr:from>
    <xdr:to>
      <xdr:col>41</xdr:col>
      <xdr:colOff>50800</xdr:colOff>
      <xdr:row>38</xdr:row>
      <xdr:rowOff>20003</xdr:rowOff>
    </xdr:to>
    <xdr:cxnSp macro="">
      <xdr:nvCxnSpPr>
        <xdr:cNvPr id="137" name="直線コネクタ 136">
          <a:extLst>
            <a:ext uri="{FF2B5EF4-FFF2-40B4-BE49-F238E27FC236}">
              <a16:creationId xmlns:a16="http://schemas.microsoft.com/office/drawing/2014/main" id="{0A84F87D-2CF0-4EE3-A941-1E6D96FD1A5C}"/>
            </a:ext>
          </a:extLst>
        </xdr:cNvPr>
        <xdr:cNvCxnSpPr/>
      </xdr:nvCxnSpPr>
      <xdr:spPr>
        <a:xfrm>
          <a:off x="6286500" y="6292469"/>
          <a:ext cx="79375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CE4D8145-0FBC-4B34-A9B6-6A4B1EF2FD17}"/>
            </a:ext>
          </a:extLst>
        </xdr:cNvPr>
        <xdr:cNvSpPr txBox="1"/>
      </xdr:nvSpPr>
      <xdr:spPr>
        <a:xfrm>
          <a:off x="8458277" y="664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CCB44A79-EE10-4418-8864-7C4FD6671E03}"/>
            </a:ext>
          </a:extLst>
        </xdr:cNvPr>
        <xdr:cNvSpPr txBox="1"/>
      </xdr:nvSpPr>
      <xdr:spPr>
        <a:xfrm>
          <a:off x="7677227" y="665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66689C4B-5136-4D4A-8AA8-F3F6988395E8}"/>
            </a:ext>
          </a:extLst>
        </xdr:cNvPr>
        <xdr:cNvSpPr txBox="1"/>
      </xdr:nvSpPr>
      <xdr:spPr>
        <a:xfrm>
          <a:off x="6864427" y="666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F0B2A591-F073-41AF-942D-13697ED039B4}"/>
            </a:ext>
          </a:extLst>
        </xdr:cNvPr>
        <xdr:cNvSpPr txBox="1"/>
      </xdr:nvSpPr>
      <xdr:spPr>
        <a:xfrm>
          <a:off x="6070677" y="667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84739</xdr:rowOff>
    </xdr:from>
    <xdr:ext cx="534377" cy="259045"/>
    <xdr:sp macro="" textlink="">
      <xdr:nvSpPr>
        <xdr:cNvPr id="142" name="n_1mainValue【道路】&#10;一人当たり延長">
          <a:extLst>
            <a:ext uri="{FF2B5EF4-FFF2-40B4-BE49-F238E27FC236}">
              <a16:creationId xmlns:a16="http://schemas.microsoft.com/office/drawing/2014/main" id="{61D9F763-1CCB-45B6-8741-F6D09D87C4D3}"/>
            </a:ext>
          </a:extLst>
        </xdr:cNvPr>
        <xdr:cNvSpPr txBox="1"/>
      </xdr:nvSpPr>
      <xdr:spPr>
        <a:xfrm>
          <a:off x="8425961" y="602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79367</xdr:rowOff>
    </xdr:from>
    <xdr:ext cx="534377" cy="259045"/>
    <xdr:sp macro="" textlink="">
      <xdr:nvSpPr>
        <xdr:cNvPr id="143" name="n_2mainValue【道路】&#10;一人当たり延長">
          <a:extLst>
            <a:ext uri="{FF2B5EF4-FFF2-40B4-BE49-F238E27FC236}">
              <a16:creationId xmlns:a16="http://schemas.microsoft.com/office/drawing/2014/main" id="{10B2DDA6-B46F-4E04-BFE3-CBE59A421805}"/>
            </a:ext>
          </a:extLst>
        </xdr:cNvPr>
        <xdr:cNvSpPr txBox="1"/>
      </xdr:nvSpPr>
      <xdr:spPr>
        <a:xfrm>
          <a:off x="7644911" y="602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87330</xdr:rowOff>
    </xdr:from>
    <xdr:ext cx="534377" cy="259045"/>
    <xdr:sp macro="" textlink="">
      <xdr:nvSpPr>
        <xdr:cNvPr id="144" name="n_3mainValue【道路】&#10;一人当たり延長">
          <a:extLst>
            <a:ext uri="{FF2B5EF4-FFF2-40B4-BE49-F238E27FC236}">
              <a16:creationId xmlns:a16="http://schemas.microsoft.com/office/drawing/2014/main" id="{8BDE9C4A-466C-4509-9836-221CA8A1A754}"/>
            </a:ext>
          </a:extLst>
        </xdr:cNvPr>
        <xdr:cNvSpPr txBox="1"/>
      </xdr:nvSpPr>
      <xdr:spPr>
        <a:xfrm>
          <a:off x="6851161" y="603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85996</xdr:rowOff>
    </xdr:from>
    <xdr:ext cx="534377" cy="259045"/>
    <xdr:sp macro="" textlink="">
      <xdr:nvSpPr>
        <xdr:cNvPr id="145" name="n_4mainValue【道路】&#10;一人当たり延長">
          <a:extLst>
            <a:ext uri="{FF2B5EF4-FFF2-40B4-BE49-F238E27FC236}">
              <a16:creationId xmlns:a16="http://schemas.microsoft.com/office/drawing/2014/main" id="{4D8C7699-5E15-4410-9D5D-88A41026B9B0}"/>
            </a:ext>
          </a:extLst>
        </xdr:cNvPr>
        <xdr:cNvSpPr txBox="1"/>
      </xdr:nvSpPr>
      <xdr:spPr>
        <a:xfrm>
          <a:off x="6038361" y="602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CDB0D8B-CB5B-494A-919F-04A01F76B99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A852A2A-D5EE-450E-AAFC-D0CE46217A7B}"/>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ECAE8A7-7356-469D-94EC-FA3BA5E89DE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9E1F2CF-EC36-4994-905B-433B101C3F47}"/>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AE817C0-BEE3-4E15-A14E-CA9ED21FF977}"/>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42960CD-364D-4EC2-BFA4-8056F641AC1F}"/>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A34846B-320E-4C40-8B39-C06685B08EE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18C38FA-1CB3-4FD9-B6F1-F1F5421E1949}"/>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C20F6E7-93BE-451F-9A64-6801CE2D6773}"/>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DF066B2-BC9B-4CEB-B887-5AF20757F7C9}"/>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1F4B29B-9BBF-4B65-9C33-531D861DABEC}"/>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93AE3DE-C50E-4A98-8A0A-1E6234A972F2}"/>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B072EE5-B9FC-4BB2-B5E8-A6CC96C9BCBD}"/>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B249927-22B5-47CF-802B-1E6156BA7F6E}"/>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273D4B7-E9DC-4212-8EEB-190B487E9B7D}"/>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13E5765-A831-4D61-BB4C-CA3DE699EBF1}"/>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262C4E6-8330-4324-9801-ABFE24F3D358}"/>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B9E6CB4-AC71-4E4E-8C21-4E3AB1429C43}"/>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5EB9525-E0E2-45CC-91A2-F5D3C4A17F21}"/>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8284CD6-823C-4612-917A-CF907C5BCD14}"/>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4FA2CCB-BFC1-4C3A-842F-46A72CACBF9E}"/>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F7892AB-105B-45C7-9E13-CECC0954DDCD}"/>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A621B57-7DCD-4676-93E0-988AE1779018}"/>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0299015-A380-4367-83CE-26FE64A94288}"/>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4316FC4-8C44-422B-A77C-EF20F50B46F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90486760-9D4C-41EF-B451-55C0AADEA22E}"/>
            </a:ext>
          </a:extLst>
        </xdr:cNvPr>
        <xdr:cNvCxnSpPr/>
      </xdr:nvCxnSpPr>
      <xdr:spPr>
        <a:xfrm flipV="1">
          <a:off x="4177665" y="9225824"/>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A4FF39F-2F8A-4AC5-AA7F-0B38FA825AA2}"/>
            </a:ext>
          </a:extLst>
        </xdr:cNvPr>
        <xdr:cNvSpPr txBox="1"/>
      </xdr:nvSpPr>
      <xdr:spPr>
        <a:xfrm>
          <a:off x="4216400" y="10669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4BACA71B-979B-4972-8115-5D784AD4900A}"/>
            </a:ext>
          </a:extLst>
        </xdr:cNvPr>
        <xdr:cNvCxnSpPr/>
      </xdr:nvCxnSpPr>
      <xdr:spPr>
        <a:xfrm>
          <a:off x="4108450" y="106660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7FD082D-A21A-4859-95F0-A5922B2B8278}"/>
            </a:ext>
          </a:extLst>
        </xdr:cNvPr>
        <xdr:cNvSpPr txBox="1"/>
      </xdr:nvSpPr>
      <xdr:spPr>
        <a:xfrm>
          <a:off x="4216400" y="90074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AC07D77-73DD-4BC2-99F3-9D7916924DBA}"/>
            </a:ext>
          </a:extLst>
        </xdr:cNvPr>
        <xdr:cNvCxnSpPr/>
      </xdr:nvCxnSpPr>
      <xdr:spPr>
        <a:xfrm>
          <a:off x="4108450" y="9225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75DB73A-F6E9-4C8F-8604-93C0F712AC27}"/>
            </a:ext>
          </a:extLst>
        </xdr:cNvPr>
        <xdr:cNvSpPr txBox="1"/>
      </xdr:nvSpPr>
      <xdr:spPr>
        <a:xfrm>
          <a:off x="4216400" y="9948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7616B8F-3E16-4ABD-869F-CDEBFDFC07D8}"/>
            </a:ext>
          </a:extLst>
        </xdr:cNvPr>
        <xdr:cNvSpPr/>
      </xdr:nvSpPr>
      <xdr:spPr>
        <a:xfrm>
          <a:off x="4127500" y="1009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FB72432-1762-4E1D-AD6A-1466304222B3}"/>
            </a:ext>
          </a:extLst>
        </xdr:cNvPr>
        <xdr:cNvSpPr/>
      </xdr:nvSpPr>
      <xdr:spPr>
        <a:xfrm>
          <a:off x="3384550" y="10069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357E03D-9B72-49D4-AC65-1B1BE761C304}"/>
            </a:ext>
          </a:extLst>
        </xdr:cNvPr>
        <xdr:cNvSpPr/>
      </xdr:nvSpPr>
      <xdr:spPr>
        <a:xfrm>
          <a:off x="2571750" y="100511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B44D937E-C821-4713-83EA-ECDDA767C5F2}"/>
            </a:ext>
          </a:extLst>
        </xdr:cNvPr>
        <xdr:cNvSpPr/>
      </xdr:nvSpPr>
      <xdr:spPr>
        <a:xfrm>
          <a:off x="177800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6E6156C0-A145-4AB8-B245-0604EF417FD9}"/>
            </a:ext>
          </a:extLst>
        </xdr:cNvPr>
        <xdr:cNvSpPr/>
      </xdr:nvSpPr>
      <xdr:spPr>
        <a:xfrm>
          <a:off x="984250" y="100413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9F3CBB0-DA4B-478B-AB52-F4E521DF5F44}"/>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3F3DB6-22B1-4C97-80CE-750D40CABC4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930178E-A752-4DC0-9723-0BE3BB477467}"/>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B8C9B7C-0953-45F8-B8F3-D89DD8E8BC28}"/>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00180B-A5C2-4AED-9CB0-F1E47ABD5D4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65133</xdr:rowOff>
    </xdr:from>
    <xdr:to>
      <xdr:col>24</xdr:col>
      <xdr:colOff>114300</xdr:colOff>
      <xdr:row>62</xdr:row>
      <xdr:rowOff>166733</xdr:rowOff>
    </xdr:to>
    <xdr:sp macro="" textlink="">
      <xdr:nvSpPr>
        <xdr:cNvPr id="187" name="楕円 186">
          <a:extLst>
            <a:ext uri="{FF2B5EF4-FFF2-40B4-BE49-F238E27FC236}">
              <a16:creationId xmlns:a16="http://schemas.microsoft.com/office/drawing/2014/main" id="{CBE612F6-3DA5-45F4-99DF-072BCC60294B}"/>
            </a:ext>
          </a:extLst>
        </xdr:cNvPr>
        <xdr:cNvSpPr/>
      </xdr:nvSpPr>
      <xdr:spPr>
        <a:xfrm>
          <a:off x="4127500" y="1030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43560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4230904-7A0A-44F8-A8CC-1965B9D32EDD}"/>
            </a:ext>
          </a:extLst>
        </xdr:cNvPr>
        <xdr:cNvSpPr txBox="1"/>
      </xdr:nvSpPr>
      <xdr:spPr>
        <a:xfrm>
          <a:off x="4216400" y="10279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45538</xdr:rowOff>
    </xdr:from>
    <xdr:to>
      <xdr:col>20</xdr:col>
      <xdr:colOff>38100</xdr:colOff>
      <xdr:row>62</xdr:row>
      <xdr:rowOff>147138</xdr:rowOff>
    </xdr:to>
    <xdr:sp macro="" textlink="">
      <xdr:nvSpPr>
        <xdr:cNvPr id="189" name="楕円 188">
          <a:extLst>
            <a:ext uri="{FF2B5EF4-FFF2-40B4-BE49-F238E27FC236}">
              <a16:creationId xmlns:a16="http://schemas.microsoft.com/office/drawing/2014/main" id="{D6902AC0-1EAA-4A79-A599-D2C6154506D2}"/>
            </a:ext>
          </a:extLst>
        </xdr:cNvPr>
        <xdr:cNvSpPr/>
      </xdr:nvSpPr>
      <xdr:spPr>
        <a:xfrm>
          <a:off x="3384550" y="102817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96338</xdr:rowOff>
    </xdr:from>
    <xdr:to>
      <xdr:col>24</xdr:col>
      <xdr:colOff>63500</xdr:colOff>
      <xdr:row>62</xdr:row>
      <xdr:rowOff>115933</xdr:rowOff>
    </xdr:to>
    <xdr:cxnSp macro="">
      <xdr:nvCxnSpPr>
        <xdr:cNvPr id="190" name="直線コネクタ 189">
          <a:extLst>
            <a:ext uri="{FF2B5EF4-FFF2-40B4-BE49-F238E27FC236}">
              <a16:creationId xmlns:a16="http://schemas.microsoft.com/office/drawing/2014/main" id="{7C446889-CEDF-4092-BFCC-79FA91FD20DF}"/>
            </a:ext>
          </a:extLst>
        </xdr:cNvPr>
        <xdr:cNvCxnSpPr/>
      </xdr:nvCxnSpPr>
      <xdr:spPr>
        <a:xfrm>
          <a:off x="3429000" y="10332538"/>
          <a:ext cx="7493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24312</xdr:rowOff>
    </xdr:from>
    <xdr:to>
      <xdr:col>15</xdr:col>
      <xdr:colOff>101600</xdr:colOff>
      <xdr:row>62</xdr:row>
      <xdr:rowOff>125912</xdr:rowOff>
    </xdr:to>
    <xdr:sp macro="" textlink="">
      <xdr:nvSpPr>
        <xdr:cNvPr id="191" name="楕円 190">
          <a:extLst>
            <a:ext uri="{FF2B5EF4-FFF2-40B4-BE49-F238E27FC236}">
              <a16:creationId xmlns:a16="http://schemas.microsoft.com/office/drawing/2014/main" id="{412DAC5F-2BE6-4FBB-9D1C-87AF9598650F}"/>
            </a:ext>
          </a:extLst>
        </xdr:cNvPr>
        <xdr:cNvSpPr/>
      </xdr:nvSpPr>
      <xdr:spPr>
        <a:xfrm>
          <a:off x="2571750" y="1026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75112</xdr:rowOff>
    </xdr:from>
    <xdr:to>
      <xdr:col>19</xdr:col>
      <xdr:colOff>177800</xdr:colOff>
      <xdr:row>62</xdr:row>
      <xdr:rowOff>96338</xdr:rowOff>
    </xdr:to>
    <xdr:cxnSp macro="">
      <xdr:nvCxnSpPr>
        <xdr:cNvPr id="192" name="直線コネクタ 191">
          <a:extLst>
            <a:ext uri="{FF2B5EF4-FFF2-40B4-BE49-F238E27FC236}">
              <a16:creationId xmlns:a16="http://schemas.microsoft.com/office/drawing/2014/main" id="{2B57DA23-4042-4D3C-9292-E13B8C5AECEA}"/>
            </a:ext>
          </a:extLst>
        </xdr:cNvPr>
        <xdr:cNvCxnSpPr/>
      </xdr:nvCxnSpPr>
      <xdr:spPr>
        <a:xfrm>
          <a:off x="2622550" y="10311312"/>
          <a:ext cx="80645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xdr:rowOff>
    </xdr:from>
    <xdr:to>
      <xdr:col>10</xdr:col>
      <xdr:colOff>165100</xdr:colOff>
      <xdr:row>62</xdr:row>
      <xdr:rowOff>103051</xdr:rowOff>
    </xdr:to>
    <xdr:sp macro="" textlink="">
      <xdr:nvSpPr>
        <xdr:cNvPr id="193" name="楕円 192">
          <a:extLst>
            <a:ext uri="{FF2B5EF4-FFF2-40B4-BE49-F238E27FC236}">
              <a16:creationId xmlns:a16="http://schemas.microsoft.com/office/drawing/2014/main" id="{948DC85C-A6A5-4083-BB80-2B15F7D3B8B8}"/>
            </a:ext>
          </a:extLst>
        </xdr:cNvPr>
        <xdr:cNvSpPr/>
      </xdr:nvSpPr>
      <xdr:spPr>
        <a:xfrm>
          <a:off x="1778000" y="1023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52251</xdr:rowOff>
    </xdr:from>
    <xdr:to>
      <xdr:col>15</xdr:col>
      <xdr:colOff>50800</xdr:colOff>
      <xdr:row>62</xdr:row>
      <xdr:rowOff>75112</xdr:rowOff>
    </xdr:to>
    <xdr:cxnSp macro="">
      <xdr:nvCxnSpPr>
        <xdr:cNvPr id="194" name="直線コネクタ 193">
          <a:extLst>
            <a:ext uri="{FF2B5EF4-FFF2-40B4-BE49-F238E27FC236}">
              <a16:creationId xmlns:a16="http://schemas.microsoft.com/office/drawing/2014/main" id="{3139F722-5970-4E6C-98CC-FE4B50C19CC0}"/>
            </a:ext>
          </a:extLst>
        </xdr:cNvPr>
        <xdr:cNvCxnSpPr/>
      </xdr:nvCxnSpPr>
      <xdr:spPr>
        <a:xfrm>
          <a:off x="1828800" y="10288451"/>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150041</xdr:rowOff>
    </xdr:from>
    <xdr:to>
      <xdr:col>6</xdr:col>
      <xdr:colOff>38100</xdr:colOff>
      <xdr:row>62</xdr:row>
      <xdr:rowOff>80191</xdr:rowOff>
    </xdr:to>
    <xdr:sp macro="" textlink="">
      <xdr:nvSpPr>
        <xdr:cNvPr id="195" name="楕円 194">
          <a:extLst>
            <a:ext uri="{FF2B5EF4-FFF2-40B4-BE49-F238E27FC236}">
              <a16:creationId xmlns:a16="http://schemas.microsoft.com/office/drawing/2014/main" id="{6BA129E1-1E50-46D9-A9B0-DA9FE412BA3A}"/>
            </a:ext>
          </a:extLst>
        </xdr:cNvPr>
        <xdr:cNvSpPr/>
      </xdr:nvSpPr>
      <xdr:spPr>
        <a:xfrm>
          <a:off x="984250" y="102211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29391</xdr:rowOff>
    </xdr:from>
    <xdr:to>
      <xdr:col>10</xdr:col>
      <xdr:colOff>114300</xdr:colOff>
      <xdr:row>62</xdr:row>
      <xdr:rowOff>52251</xdr:rowOff>
    </xdr:to>
    <xdr:cxnSp macro="">
      <xdr:nvCxnSpPr>
        <xdr:cNvPr id="196" name="直線コネクタ 195">
          <a:extLst>
            <a:ext uri="{FF2B5EF4-FFF2-40B4-BE49-F238E27FC236}">
              <a16:creationId xmlns:a16="http://schemas.microsoft.com/office/drawing/2014/main" id="{56658A8B-3EFE-48F4-BD8F-5773F4789F36}"/>
            </a:ext>
          </a:extLst>
        </xdr:cNvPr>
        <xdr:cNvCxnSpPr/>
      </xdr:nvCxnSpPr>
      <xdr:spPr>
        <a:xfrm>
          <a:off x="1028700" y="10265591"/>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F851591-8324-44D9-B2CA-F16654457F69}"/>
            </a:ext>
          </a:extLst>
        </xdr:cNvPr>
        <xdr:cNvSpPr txBox="1"/>
      </xdr:nvSpPr>
      <xdr:spPr>
        <a:xfrm>
          <a:off x="3239144" y="985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319BF61-8D3C-4442-BA68-6567084DEC52}"/>
            </a:ext>
          </a:extLst>
        </xdr:cNvPr>
        <xdr:cNvSpPr txBox="1"/>
      </xdr:nvSpPr>
      <xdr:spPr>
        <a:xfrm>
          <a:off x="2439044" y="9832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29EB77-E4F0-4D6A-A0C9-D7A82B8790F2}"/>
            </a:ext>
          </a:extLst>
        </xdr:cNvPr>
        <xdr:cNvSpPr txBox="1"/>
      </xdr:nvSpPr>
      <xdr:spPr>
        <a:xfrm>
          <a:off x="1645294" y="982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77C3567-E1BB-4EEB-AC96-7CF9691F7056}"/>
            </a:ext>
          </a:extLst>
        </xdr:cNvPr>
        <xdr:cNvSpPr txBox="1"/>
      </xdr:nvSpPr>
      <xdr:spPr>
        <a:xfrm>
          <a:off x="851544" y="982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138265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CD24D12-58BB-428B-88AD-B76DF79073CE}"/>
            </a:ext>
          </a:extLst>
        </xdr:cNvPr>
        <xdr:cNvSpPr txBox="1"/>
      </xdr:nvSpPr>
      <xdr:spPr>
        <a:xfrm>
          <a:off x="3239144" y="1037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117039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6F04AB3-C635-4917-A180-A088DC1348F9}"/>
            </a:ext>
          </a:extLst>
        </xdr:cNvPr>
        <xdr:cNvSpPr txBox="1"/>
      </xdr:nvSpPr>
      <xdr:spPr>
        <a:xfrm>
          <a:off x="2439044" y="1035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94178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6C4B1BE-55EA-4440-815A-0200BA769555}"/>
            </a:ext>
          </a:extLst>
        </xdr:cNvPr>
        <xdr:cNvSpPr txBox="1"/>
      </xdr:nvSpPr>
      <xdr:spPr>
        <a:xfrm>
          <a:off x="1645294" y="10330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71318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BE165B9-F28C-4B36-A81D-8628D6669589}"/>
            </a:ext>
          </a:extLst>
        </xdr:cNvPr>
        <xdr:cNvSpPr txBox="1"/>
      </xdr:nvSpPr>
      <xdr:spPr>
        <a:xfrm>
          <a:off x="851544" y="1030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9E85C8E-457E-4801-89B1-1ADCEAC2C2A2}"/>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C350DC1-9A78-477D-8644-1457F36E6587}"/>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2481D9C-0834-4350-8D9C-4B28A59CE5CE}"/>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6367F65-C1DF-43D4-A1DD-A99D932AF924}"/>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2DED9FE-477A-42C8-ADA4-4B01F7F414D7}"/>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7E3223F-3CA4-4C5F-B95B-615F63E6A4FA}"/>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B9F8C4B-D8B7-4E5F-9C85-105C2486023D}"/>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7525A3D-1CFE-427D-97D1-900389669C21}"/>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BF76206-2B9E-4EC0-9509-097A9F3B3BFD}"/>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7FCB0A-A7BB-498A-80B7-1F2186D28B4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D10E4C5-53C6-4D78-8907-EE7AB94DEFBF}"/>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8336E21-D027-4672-9419-DA66CF40667A}"/>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6CD93A4-5347-483D-BFBD-C3AFBCAE641A}"/>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4BBBEA7-BCAA-4B43-A662-69B17B1ECB1A}"/>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7D7BA3C-EBD2-4897-BE09-1EB74244D986}"/>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FEB3551-3FE1-44E0-9573-FD14E77A1A1C}"/>
            </a:ext>
          </a:extLst>
        </xdr:cNvPr>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2FD6F3B-D6E9-4E09-8F62-91ED894C3D5C}"/>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BDAF978-9CA3-4C0A-A49B-271E36A51B62}"/>
            </a:ext>
          </a:extLst>
        </xdr:cNvPr>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04C6951-F53D-4182-9D9A-F0AA7435A750}"/>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C3E6F10-96E6-40EB-8662-27EF61D7E956}"/>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AA913EA-272D-4AE5-91B4-31B0EC54C1DF}"/>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C0B1B08-35AE-49ED-BEFA-8DE96BBC5820}"/>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3AE260D-84FF-442A-8150-F5DF7004EBFB}"/>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45FE574A-1851-43D8-9BD9-FEE07F73ADA7}"/>
            </a:ext>
          </a:extLst>
        </xdr:cNvPr>
        <xdr:cNvCxnSpPr/>
      </xdr:nvCxnSpPr>
      <xdr:spPr>
        <a:xfrm flipV="1">
          <a:off x="9429115" y="9220436"/>
          <a:ext cx="0" cy="14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EBF6F227-6E95-406B-9224-E4F98DE603DA}"/>
            </a:ext>
          </a:extLst>
        </xdr:cNvPr>
        <xdr:cNvSpPr txBox="1"/>
      </xdr:nvSpPr>
      <xdr:spPr>
        <a:xfrm>
          <a:off x="9467850" y="1064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45E3CB8D-1B28-42CE-B7A8-DB8488D2AAA7}"/>
            </a:ext>
          </a:extLst>
        </xdr:cNvPr>
        <xdr:cNvCxnSpPr/>
      </xdr:nvCxnSpPr>
      <xdr:spPr>
        <a:xfrm>
          <a:off x="9359900" y="106380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DE6A9D7-F340-4F48-A8DE-A56A9EE7CC58}"/>
            </a:ext>
          </a:extLst>
        </xdr:cNvPr>
        <xdr:cNvSpPr txBox="1"/>
      </xdr:nvSpPr>
      <xdr:spPr>
        <a:xfrm>
          <a:off x="9467850" y="90020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7984DBC7-29E1-4C1B-9FE6-008A8CC2BFA5}"/>
            </a:ext>
          </a:extLst>
        </xdr:cNvPr>
        <xdr:cNvCxnSpPr/>
      </xdr:nvCxnSpPr>
      <xdr:spPr>
        <a:xfrm>
          <a:off x="9359900" y="92204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88AF6D1-7E54-48FA-8623-FAA8482F3002}"/>
            </a:ext>
          </a:extLst>
        </xdr:cNvPr>
        <xdr:cNvSpPr txBox="1"/>
      </xdr:nvSpPr>
      <xdr:spPr>
        <a:xfrm>
          <a:off x="9467850" y="10369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9BFAB360-1F8A-4CCA-954A-15495681F3A3}"/>
            </a:ext>
          </a:extLst>
        </xdr:cNvPr>
        <xdr:cNvSpPr/>
      </xdr:nvSpPr>
      <xdr:spPr>
        <a:xfrm>
          <a:off x="9398000" y="103913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27BE35B9-5AC7-407E-B92D-1ADBE4C59E22}"/>
            </a:ext>
          </a:extLst>
        </xdr:cNvPr>
        <xdr:cNvSpPr/>
      </xdr:nvSpPr>
      <xdr:spPr>
        <a:xfrm>
          <a:off x="8636000" y="10388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A3712141-86BF-4FC1-8839-7B35ADD5F769}"/>
            </a:ext>
          </a:extLst>
        </xdr:cNvPr>
        <xdr:cNvSpPr/>
      </xdr:nvSpPr>
      <xdr:spPr>
        <a:xfrm>
          <a:off x="7842250" y="104021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D52CE39-1260-4911-9E2B-801DD23C5CB6}"/>
            </a:ext>
          </a:extLst>
        </xdr:cNvPr>
        <xdr:cNvSpPr/>
      </xdr:nvSpPr>
      <xdr:spPr>
        <a:xfrm>
          <a:off x="7029450" y="10403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1D24933-0E97-4032-9786-4F0C3C6E3290}"/>
            </a:ext>
          </a:extLst>
        </xdr:cNvPr>
        <xdr:cNvSpPr/>
      </xdr:nvSpPr>
      <xdr:spPr>
        <a:xfrm>
          <a:off x="6235700" y="103983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F442F94-32A3-4CA4-A087-A14673216C0E}"/>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B2FF4B6-8D08-4279-8FF5-96A817CB308C}"/>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1C201F5-9CC4-492F-9A6E-8700D3C9DCD7}"/>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4BF541-5A73-4E2D-ACA6-E35803EEB0FD}"/>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47B33D2-BB8E-4E30-B71B-3E22F5A57728}"/>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67045</xdr:rowOff>
    </xdr:from>
    <xdr:to>
      <xdr:col>55</xdr:col>
      <xdr:colOff>50800</xdr:colOff>
      <xdr:row>61</xdr:row>
      <xdr:rowOff>168645</xdr:rowOff>
    </xdr:to>
    <xdr:sp macro="" textlink="">
      <xdr:nvSpPr>
        <xdr:cNvPr id="244" name="楕円 243">
          <a:extLst>
            <a:ext uri="{FF2B5EF4-FFF2-40B4-BE49-F238E27FC236}">
              <a16:creationId xmlns:a16="http://schemas.microsoft.com/office/drawing/2014/main" id="{F63B4A3C-8888-4DAD-B5F1-8B5588AB4CDD}"/>
            </a:ext>
          </a:extLst>
        </xdr:cNvPr>
        <xdr:cNvSpPr/>
      </xdr:nvSpPr>
      <xdr:spPr>
        <a:xfrm>
          <a:off x="9398000" y="10138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89922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41AC0A7-92FA-42CA-A6C6-C57FCCC1C9B7}"/>
            </a:ext>
          </a:extLst>
        </xdr:cNvPr>
        <xdr:cNvSpPr txBox="1"/>
      </xdr:nvSpPr>
      <xdr:spPr>
        <a:xfrm>
          <a:off x="9467850" y="9995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71449</xdr:rowOff>
    </xdr:from>
    <xdr:to>
      <xdr:col>50</xdr:col>
      <xdr:colOff>165100</xdr:colOff>
      <xdr:row>62</xdr:row>
      <xdr:rowOff>1599</xdr:rowOff>
    </xdr:to>
    <xdr:sp macro="" textlink="">
      <xdr:nvSpPr>
        <xdr:cNvPr id="246" name="楕円 245">
          <a:extLst>
            <a:ext uri="{FF2B5EF4-FFF2-40B4-BE49-F238E27FC236}">
              <a16:creationId xmlns:a16="http://schemas.microsoft.com/office/drawing/2014/main" id="{8C840667-BA99-4C5F-890A-7D3C84535526}"/>
            </a:ext>
          </a:extLst>
        </xdr:cNvPr>
        <xdr:cNvSpPr/>
      </xdr:nvSpPr>
      <xdr:spPr>
        <a:xfrm>
          <a:off x="8636000" y="101425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117845</xdr:rowOff>
    </xdr:from>
    <xdr:to>
      <xdr:col>55</xdr:col>
      <xdr:colOff>0</xdr:colOff>
      <xdr:row>61</xdr:row>
      <xdr:rowOff>122249</xdr:rowOff>
    </xdr:to>
    <xdr:cxnSp macro="">
      <xdr:nvCxnSpPr>
        <xdr:cNvPr id="247" name="直線コネクタ 246">
          <a:extLst>
            <a:ext uri="{FF2B5EF4-FFF2-40B4-BE49-F238E27FC236}">
              <a16:creationId xmlns:a16="http://schemas.microsoft.com/office/drawing/2014/main" id="{C68128F6-D249-4087-BEAE-BCDE438E1312}"/>
            </a:ext>
          </a:extLst>
        </xdr:cNvPr>
        <xdr:cNvCxnSpPr/>
      </xdr:nvCxnSpPr>
      <xdr:spPr>
        <a:xfrm flipV="1">
          <a:off x="8686800" y="10188945"/>
          <a:ext cx="742950" cy="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73771</xdr:rowOff>
    </xdr:from>
    <xdr:to>
      <xdr:col>46</xdr:col>
      <xdr:colOff>38100</xdr:colOff>
      <xdr:row>62</xdr:row>
      <xdr:rowOff>3921</xdr:rowOff>
    </xdr:to>
    <xdr:sp macro="" textlink="">
      <xdr:nvSpPr>
        <xdr:cNvPr id="248" name="楕円 247">
          <a:extLst>
            <a:ext uri="{FF2B5EF4-FFF2-40B4-BE49-F238E27FC236}">
              <a16:creationId xmlns:a16="http://schemas.microsoft.com/office/drawing/2014/main" id="{B8257E87-4689-4555-BA1B-B409502DBBB0}"/>
            </a:ext>
          </a:extLst>
        </xdr:cNvPr>
        <xdr:cNvSpPr/>
      </xdr:nvSpPr>
      <xdr:spPr>
        <a:xfrm>
          <a:off x="7842250" y="101448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122249</xdr:rowOff>
    </xdr:from>
    <xdr:to>
      <xdr:col>50</xdr:col>
      <xdr:colOff>114300</xdr:colOff>
      <xdr:row>61</xdr:row>
      <xdr:rowOff>124571</xdr:rowOff>
    </xdr:to>
    <xdr:cxnSp macro="">
      <xdr:nvCxnSpPr>
        <xdr:cNvPr id="249" name="直線コネクタ 248">
          <a:extLst>
            <a:ext uri="{FF2B5EF4-FFF2-40B4-BE49-F238E27FC236}">
              <a16:creationId xmlns:a16="http://schemas.microsoft.com/office/drawing/2014/main" id="{7671F2DC-C82D-4A50-88F8-DB810D6E5EC7}"/>
            </a:ext>
          </a:extLst>
        </xdr:cNvPr>
        <xdr:cNvCxnSpPr/>
      </xdr:nvCxnSpPr>
      <xdr:spPr>
        <a:xfrm flipV="1">
          <a:off x="7886700" y="10193349"/>
          <a:ext cx="8001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75663</xdr:rowOff>
    </xdr:from>
    <xdr:to>
      <xdr:col>41</xdr:col>
      <xdr:colOff>101600</xdr:colOff>
      <xdr:row>62</xdr:row>
      <xdr:rowOff>5813</xdr:rowOff>
    </xdr:to>
    <xdr:sp macro="" textlink="">
      <xdr:nvSpPr>
        <xdr:cNvPr id="250" name="楕円 249">
          <a:extLst>
            <a:ext uri="{FF2B5EF4-FFF2-40B4-BE49-F238E27FC236}">
              <a16:creationId xmlns:a16="http://schemas.microsoft.com/office/drawing/2014/main" id="{CC36F4DE-05DD-4250-8F88-1243D82EAFDC}"/>
            </a:ext>
          </a:extLst>
        </xdr:cNvPr>
        <xdr:cNvSpPr/>
      </xdr:nvSpPr>
      <xdr:spPr>
        <a:xfrm>
          <a:off x="7029450" y="101467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124571</xdr:rowOff>
    </xdr:from>
    <xdr:to>
      <xdr:col>45</xdr:col>
      <xdr:colOff>177800</xdr:colOff>
      <xdr:row>61</xdr:row>
      <xdr:rowOff>126463</xdr:rowOff>
    </xdr:to>
    <xdr:cxnSp macro="">
      <xdr:nvCxnSpPr>
        <xdr:cNvPr id="251" name="直線コネクタ 250">
          <a:extLst>
            <a:ext uri="{FF2B5EF4-FFF2-40B4-BE49-F238E27FC236}">
              <a16:creationId xmlns:a16="http://schemas.microsoft.com/office/drawing/2014/main" id="{2BBABC0C-C7F1-4C50-BEAE-88C660400AB5}"/>
            </a:ext>
          </a:extLst>
        </xdr:cNvPr>
        <xdr:cNvCxnSpPr/>
      </xdr:nvCxnSpPr>
      <xdr:spPr>
        <a:xfrm flipV="1">
          <a:off x="7080250" y="10195671"/>
          <a:ext cx="80645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74379</xdr:rowOff>
    </xdr:from>
    <xdr:to>
      <xdr:col>36</xdr:col>
      <xdr:colOff>165100</xdr:colOff>
      <xdr:row>62</xdr:row>
      <xdr:rowOff>4529</xdr:rowOff>
    </xdr:to>
    <xdr:sp macro="" textlink="">
      <xdr:nvSpPr>
        <xdr:cNvPr id="252" name="楕円 251">
          <a:extLst>
            <a:ext uri="{FF2B5EF4-FFF2-40B4-BE49-F238E27FC236}">
              <a16:creationId xmlns:a16="http://schemas.microsoft.com/office/drawing/2014/main" id="{CBC27B15-DE81-47BE-B4C2-F371951B281F}"/>
            </a:ext>
          </a:extLst>
        </xdr:cNvPr>
        <xdr:cNvSpPr/>
      </xdr:nvSpPr>
      <xdr:spPr>
        <a:xfrm>
          <a:off x="6235700" y="101454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125179</xdr:rowOff>
    </xdr:from>
    <xdr:to>
      <xdr:col>41</xdr:col>
      <xdr:colOff>50800</xdr:colOff>
      <xdr:row>61</xdr:row>
      <xdr:rowOff>126463</xdr:rowOff>
    </xdr:to>
    <xdr:cxnSp macro="">
      <xdr:nvCxnSpPr>
        <xdr:cNvPr id="253" name="直線コネクタ 252">
          <a:extLst>
            <a:ext uri="{FF2B5EF4-FFF2-40B4-BE49-F238E27FC236}">
              <a16:creationId xmlns:a16="http://schemas.microsoft.com/office/drawing/2014/main" id="{7D80A150-4148-4652-9AFE-CBA05E201A73}"/>
            </a:ext>
          </a:extLst>
        </xdr:cNvPr>
        <xdr:cNvCxnSpPr/>
      </xdr:nvCxnSpPr>
      <xdr:spPr>
        <a:xfrm>
          <a:off x="6286500" y="10196279"/>
          <a:ext cx="79375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CC07E48-DA80-4FAE-93D6-84A9DB4E2CBA}"/>
            </a:ext>
          </a:extLst>
        </xdr:cNvPr>
        <xdr:cNvSpPr txBox="1"/>
      </xdr:nvSpPr>
      <xdr:spPr>
        <a:xfrm>
          <a:off x="8399995" y="1047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C8F1F2A-C5D4-47A3-812C-90B520A483A2}"/>
            </a:ext>
          </a:extLst>
        </xdr:cNvPr>
        <xdr:cNvSpPr txBox="1"/>
      </xdr:nvSpPr>
      <xdr:spPr>
        <a:xfrm>
          <a:off x="7612595" y="1048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37E3319-6EBD-4C86-B242-7F1841CB1DA3}"/>
            </a:ext>
          </a:extLst>
        </xdr:cNvPr>
        <xdr:cNvSpPr txBox="1"/>
      </xdr:nvSpPr>
      <xdr:spPr>
        <a:xfrm>
          <a:off x="6818845" y="1048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D6CB20A-AC8D-4778-8055-DB8DEDE2526C}"/>
            </a:ext>
          </a:extLst>
        </xdr:cNvPr>
        <xdr:cNvSpPr txBox="1"/>
      </xdr:nvSpPr>
      <xdr:spPr>
        <a:xfrm>
          <a:off x="6006045" y="10484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18126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3A523591-DCA4-4615-A58F-A0F48F518F15}"/>
            </a:ext>
          </a:extLst>
        </xdr:cNvPr>
        <xdr:cNvSpPr txBox="1"/>
      </xdr:nvSpPr>
      <xdr:spPr>
        <a:xfrm>
          <a:off x="8399995" y="992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20448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98D48983-687B-4513-A841-461CFAE950FA}"/>
            </a:ext>
          </a:extLst>
        </xdr:cNvPr>
        <xdr:cNvSpPr txBox="1"/>
      </xdr:nvSpPr>
      <xdr:spPr>
        <a:xfrm>
          <a:off x="7612595" y="992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22340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86AE97D-17E3-4F29-9794-9E4E0D4B380A}"/>
            </a:ext>
          </a:extLst>
        </xdr:cNvPr>
        <xdr:cNvSpPr txBox="1"/>
      </xdr:nvSpPr>
      <xdr:spPr>
        <a:xfrm>
          <a:off x="6818845" y="992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21056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11FBB0D-6C6B-4B19-9EA2-508CB9FFCF75}"/>
            </a:ext>
          </a:extLst>
        </xdr:cNvPr>
        <xdr:cNvSpPr txBox="1"/>
      </xdr:nvSpPr>
      <xdr:spPr>
        <a:xfrm>
          <a:off x="6006045" y="9927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0D83354-5822-4140-A2B6-35486E391F72}"/>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2752EF7-B2BB-42D5-945B-30ECC851DCE7}"/>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FC52799-A923-431A-B903-E742BF67182C}"/>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46B6D8C-44FF-44A0-A4B3-669D3C84D852}"/>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86AC399-C8BC-4995-8A42-0E0D8DEE7EF6}"/>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1693869-7FCA-478B-8717-BE1BCB127973}"/>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09BEB43-6E23-45E8-A104-41EF41B88307}"/>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BEDA998-E07E-434F-90C2-16837D86E7FA}"/>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2A17066-EAF7-4CB6-88FC-4090E37C6F57}"/>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F80576A-D5FF-45F9-AC14-CB7A7B54F0F7}"/>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79390D8-75F5-47B5-816A-BFDEA9721D8E}"/>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7DF57564-0910-4059-B76F-EA12B97E9376}"/>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479B0A4-BFDF-45A1-BD1E-6D5A0C55E4D4}"/>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E80ED51B-6BFC-45BF-B1DD-5C1D285DE319}"/>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F895CE4C-3711-4B15-A50A-2725B2345C5D}"/>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6DABC740-03AA-4DD7-8685-B4D1FC39B8E2}"/>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B984391-7621-4194-B92F-D4A681B039F1}"/>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F35BF26-90D2-4867-979D-250AF39F7032}"/>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52AE549-6EB8-48FB-A9FC-4FB820147A5F}"/>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CAE9EE9-9B88-49CA-82C2-E10759C283D7}"/>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73DD497-BB0C-4849-BB52-A857FDB2AA22}"/>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6DF1CF8-DA4F-4710-AE27-8725B4F88229}"/>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48F3385-F8EA-4834-88E8-8685656346EA}"/>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3B52FFA-4661-48AD-B318-2F210A029748}"/>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B8E6A3F-A405-4003-BABD-A5317C495249}"/>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52AA2B7-2618-405D-ABB3-CA1113F53449}"/>
            </a:ext>
          </a:extLst>
        </xdr:cNvPr>
        <xdr:cNvCxnSpPr/>
      </xdr:nvCxnSpPr>
      <xdr:spPr>
        <a:xfrm flipV="1">
          <a:off x="4177665" y="1292243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6230A84-9B43-4447-BFF8-82237F9BAAF5}"/>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F8AE170E-6FA0-44B6-A32D-828F4D58F5DC}"/>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97EA74B-7170-45E8-8E09-D00437229AE8}"/>
            </a:ext>
          </a:extLst>
        </xdr:cNvPr>
        <xdr:cNvSpPr txBox="1"/>
      </xdr:nvSpPr>
      <xdr:spPr>
        <a:xfrm>
          <a:off x="4216400" y="127103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1C9E339B-4DEC-463E-82A8-F97527A423FF}"/>
            </a:ext>
          </a:extLst>
        </xdr:cNvPr>
        <xdr:cNvCxnSpPr/>
      </xdr:nvCxnSpPr>
      <xdr:spPr>
        <a:xfrm>
          <a:off x="4108450" y="129224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720D0E5-A3E5-439E-8F73-C9729C48EAF2}"/>
            </a:ext>
          </a:extLst>
        </xdr:cNvPr>
        <xdr:cNvSpPr txBox="1"/>
      </xdr:nvSpPr>
      <xdr:spPr>
        <a:xfrm>
          <a:off x="4216400" y="13755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4A9A25F8-B4C2-40D0-BF92-F4190989D4E5}"/>
            </a:ext>
          </a:extLst>
        </xdr:cNvPr>
        <xdr:cNvSpPr/>
      </xdr:nvSpPr>
      <xdr:spPr>
        <a:xfrm>
          <a:off x="4127500" y="13777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993D0227-E729-4EDF-BD2E-41FCC41D82FB}"/>
            </a:ext>
          </a:extLst>
        </xdr:cNvPr>
        <xdr:cNvSpPr/>
      </xdr:nvSpPr>
      <xdr:spPr>
        <a:xfrm>
          <a:off x="3384550" y="137673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D019C68-6D2B-4620-A936-26BA56DC558E}"/>
            </a:ext>
          </a:extLst>
        </xdr:cNvPr>
        <xdr:cNvSpPr/>
      </xdr:nvSpPr>
      <xdr:spPr>
        <a:xfrm>
          <a:off x="257175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4A03847A-1BB0-4661-B7AC-71316F709B76}"/>
            </a:ext>
          </a:extLst>
        </xdr:cNvPr>
        <xdr:cNvSpPr/>
      </xdr:nvSpPr>
      <xdr:spPr>
        <a:xfrm>
          <a:off x="1778000" y="13678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4D1E682E-F796-4067-8135-7E641580A7F2}"/>
            </a:ext>
          </a:extLst>
        </xdr:cNvPr>
        <xdr:cNvSpPr/>
      </xdr:nvSpPr>
      <xdr:spPr>
        <a:xfrm>
          <a:off x="984250" y="137444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616A9E1-0B3C-41DF-BF43-567C09A5A336}"/>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E6AD23C-EC56-4198-8DF5-DC3682C15D72}"/>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23580CA-B2EF-44DF-855B-8EEB3C7A47FF}"/>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8E36BE4-4AFD-4957-BC9B-915F6AD051E5}"/>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EE51569-EE27-4EE8-8341-DF623EBC6AE8}"/>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134257</xdr:rowOff>
    </xdr:from>
    <xdr:to>
      <xdr:col>24</xdr:col>
      <xdr:colOff>114300</xdr:colOff>
      <xdr:row>83</xdr:row>
      <xdr:rowOff>64407</xdr:rowOff>
    </xdr:to>
    <xdr:sp macro="" textlink="">
      <xdr:nvSpPr>
        <xdr:cNvPr id="303" name="楕円 302">
          <a:extLst>
            <a:ext uri="{FF2B5EF4-FFF2-40B4-BE49-F238E27FC236}">
              <a16:creationId xmlns:a16="http://schemas.microsoft.com/office/drawing/2014/main" id="{DB6017F6-503F-4471-804A-69B6DCA20A1B}"/>
            </a:ext>
          </a:extLst>
        </xdr:cNvPr>
        <xdr:cNvSpPr/>
      </xdr:nvSpPr>
      <xdr:spPr>
        <a:xfrm>
          <a:off x="4127500" y="136724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157134</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5117FE7-6B88-4F62-A559-4C5D36630015}"/>
            </a:ext>
          </a:extLst>
        </xdr:cNvPr>
        <xdr:cNvSpPr txBox="1"/>
      </xdr:nvSpPr>
      <xdr:spPr>
        <a:xfrm>
          <a:off x="4216400" y="1353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5" name="楕円 304">
          <a:extLst>
            <a:ext uri="{FF2B5EF4-FFF2-40B4-BE49-F238E27FC236}">
              <a16:creationId xmlns:a16="http://schemas.microsoft.com/office/drawing/2014/main" id="{F0C2446D-29D3-4DFD-8C76-AA406391B33F}"/>
            </a:ext>
          </a:extLst>
        </xdr:cNvPr>
        <xdr:cNvSpPr/>
      </xdr:nvSpPr>
      <xdr:spPr>
        <a:xfrm>
          <a:off x="3384550" y="13651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13607</xdr:rowOff>
    </xdr:to>
    <xdr:cxnSp macro="">
      <xdr:nvCxnSpPr>
        <xdr:cNvPr id="306" name="直線コネクタ 305">
          <a:extLst>
            <a:ext uri="{FF2B5EF4-FFF2-40B4-BE49-F238E27FC236}">
              <a16:creationId xmlns:a16="http://schemas.microsoft.com/office/drawing/2014/main" id="{8EFF80C6-5BA2-49F3-BD42-CD3AE8666ED0}"/>
            </a:ext>
          </a:extLst>
        </xdr:cNvPr>
        <xdr:cNvCxnSpPr/>
      </xdr:nvCxnSpPr>
      <xdr:spPr>
        <a:xfrm>
          <a:off x="3429000" y="13702030"/>
          <a:ext cx="749300"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88537</xdr:rowOff>
    </xdr:from>
    <xdr:to>
      <xdr:col>15</xdr:col>
      <xdr:colOff>101600</xdr:colOff>
      <xdr:row>83</xdr:row>
      <xdr:rowOff>18687</xdr:rowOff>
    </xdr:to>
    <xdr:sp macro="" textlink="">
      <xdr:nvSpPr>
        <xdr:cNvPr id="307" name="楕円 306">
          <a:extLst>
            <a:ext uri="{FF2B5EF4-FFF2-40B4-BE49-F238E27FC236}">
              <a16:creationId xmlns:a16="http://schemas.microsoft.com/office/drawing/2014/main" id="{4197DEF6-6D11-4DAE-B925-BB2DB42BA008}"/>
            </a:ext>
          </a:extLst>
        </xdr:cNvPr>
        <xdr:cNvSpPr/>
      </xdr:nvSpPr>
      <xdr:spPr>
        <a:xfrm>
          <a:off x="2571750" y="13626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139337</xdr:rowOff>
    </xdr:from>
    <xdr:to>
      <xdr:col>19</xdr:col>
      <xdr:colOff>177800</xdr:colOff>
      <xdr:row>82</xdr:row>
      <xdr:rowOff>163830</xdr:rowOff>
    </xdr:to>
    <xdr:cxnSp macro="">
      <xdr:nvCxnSpPr>
        <xdr:cNvPr id="308" name="直線コネクタ 307">
          <a:extLst>
            <a:ext uri="{FF2B5EF4-FFF2-40B4-BE49-F238E27FC236}">
              <a16:creationId xmlns:a16="http://schemas.microsoft.com/office/drawing/2014/main" id="{504C5312-10F7-4580-BB23-95A253A18EEE}"/>
            </a:ext>
          </a:extLst>
        </xdr:cNvPr>
        <xdr:cNvCxnSpPr/>
      </xdr:nvCxnSpPr>
      <xdr:spPr>
        <a:xfrm>
          <a:off x="2622550" y="13677537"/>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60779</xdr:rowOff>
    </xdr:from>
    <xdr:to>
      <xdr:col>10</xdr:col>
      <xdr:colOff>165100</xdr:colOff>
      <xdr:row>82</xdr:row>
      <xdr:rowOff>162379</xdr:rowOff>
    </xdr:to>
    <xdr:sp macro="" textlink="">
      <xdr:nvSpPr>
        <xdr:cNvPr id="309" name="楕円 308">
          <a:extLst>
            <a:ext uri="{FF2B5EF4-FFF2-40B4-BE49-F238E27FC236}">
              <a16:creationId xmlns:a16="http://schemas.microsoft.com/office/drawing/2014/main" id="{99173C23-F682-4CF1-9277-BFE7D7681DD9}"/>
            </a:ext>
          </a:extLst>
        </xdr:cNvPr>
        <xdr:cNvSpPr/>
      </xdr:nvSpPr>
      <xdr:spPr>
        <a:xfrm>
          <a:off x="1778000" y="1359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111579</xdr:rowOff>
    </xdr:from>
    <xdr:to>
      <xdr:col>15</xdr:col>
      <xdr:colOff>50800</xdr:colOff>
      <xdr:row>82</xdr:row>
      <xdr:rowOff>139337</xdr:rowOff>
    </xdr:to>
    <xdr:cxnSp macro="">
      <xdr:nvCxnSpPr>
        <xdr:cNvPr id="310" name="直線コネクタ 309">
          <a:extLst>
            <a:ext uri="{FF2B5EF4-FFF2-40B4-BE49-F238E27FC236}">
              <a16:creationId xmlns:a16="http://schemas.microsoft.com/office/drawing/2014/main" id="{A9B1735D-CA3C-442A-8B70-6C38CEAF1E72}"/>
            </a:ext>
          </a:extLst>
        </xdr:cNvPr>
        <xdr:cNvCxnSpPr/>
      </xdr:nvCxnSpPr>
      <xdr:spPr>
        <a:xfrm>
          <a:off x="1828800" y="13649779"/>
          <a:ext cx="7937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29755</xdr:rowOff>
    </xdr:from>
    <xdr:to>
      <xdr:col>6</xdr:col>
      <xdr:colOff>38100</xdr:colOff>
      <xdr:row>82</xdr:row>
      <xdr:rowOff>131355</xdr:rowOff>
    </xdr:to>
    <xdr:sp macro="" textlink="">
      <xdr:nvSpPr>
        <xdr:cNvPr id="311" name="楕円 310">
          <a:extLst>
            <a:ext uri="{FF2B5EF4-FFF2-40B4-BE49-F238E27FC236}">
              <a16:creationId xmlns:a16="http://schemas.microsoft.com/office/drawing/2014/main" id="{BC0D508A-B417-4A8C-BBC9-F5CDC22DBEC2}"/>
            </a:ext>
          </a:extLst>
        </xdr:cNvPr>
        <xdr:cNvSpPr/>
      </xdr:nvSpPr>
      <xdr:spPr>
        <a:xfrm>
          <a:off x="984250" y="135679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111579</xdr:rowOff>
    </xdr:to>
    <xdr:cxnSp macro="">
      <xdr:nvCxnSpPr>
        <xdr:cNvPr id="312" name="直線コネクタ 311">
          <a:extLst>
            <a:ext uri="{FF2B5EF4-FFF2-40B4-BE49-F238E27FC236}">
              <a16:creationId xmlns:a16="http://schemas.microsoft.com/office/drawing/2014/main" id="{9A3E5CB5-22BE-4E67-ABAD-02983BAAFFDE}"/>
            </a:ext>
          </a:extLst>
        </xdr:cNvPr>
        <xdr:cNvCxnSpPr/>
      </xdr:nvCxnSpPr>
      <xdr:spPr>
        <a:xfrm>
          <a:off x="1028700" y="13618755"/>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C280DB29-AD03-44C1-B52E-88F1D94D06C0}"/>
            </a:ext>
          </a:extLst>
        </xdr:cNvPr>
        <xdr:cNvSpPr txBox="1"/>
      </xdr:nvSpPr>
      <xdr:spPr>
        <a:xfrm>
          <a:off x="3239144" y="1386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98607CE7-1CED-454B-9594-EF3B67963855}"/>
            </a:ext>
          </a:extLst>
        </xdr:cNvPr>
        <xdr:cNvSpPr txBox="1"/>
      </xdr:nvSpPr>
      <xdr:spPr>
        <a:xfrm>
          <a:off x="2439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3FCD059F-6A99-41BD-A16A-255F17A6FB98}"/>
            </a:ext>
          </a:extLst>
        </xdr:cNvPr>
        <xdr:cNvSpPr txBox="1"/>
      </xdr:nvSpPr>
      <xdr:spPr>
        <a:xfrm>
          <a:off x="1645294" y="1376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50DEC725-2376-400B-9A2F-7BE624B98BFA}"/>
            </a:ext>
          </a:extLst>
        </xdr:cNvPr>
        <xdr:cNvSpPr txBox="1"/>
      </xdr:nvSpPr>
      <xdr:spPr>
        <a:xfrm>
          <a:off x="851544" y="1383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59707</xdr:rowOff>
    </xdr:from>
    <xdr:ext cx="405111" cy="259045"/>
    <xdr:sp macro="" textlink="">
      <xdr:nvSpPr>
        <xdr:cNvPr id="317" name="n_1mainValue【公営住宅】&#10;有形固定資産減価償却率">
          <a:extLst>
            <a:ext uri="{FF2B5EF4-FFF2-40B4-BE49-F238E27FC236}">
              <a16:creationId xmlns:a16="http://schemas.microsoft.com/office/drawing/2014/main" id="{9D6882E2-BD68-4414-874B-9FCD3CC145DF}"/>
            </a:ext>
          </a:extLst>
        </xdr:cNvPr>
        <xdr:cNvSpPr txBox="1"/>
      </xdr:nvSpPr>
      <xdr:spPr>
        <a:xfrm>
          <a:off x="32391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35214</xdr:rowOff>
    </xdr:from>
    <xdr:ext cx="405111" cy="259045"/>
    <xdr:sp macro="" textlink="">
      <xdr:nvSpPr>
        <xdr:cNvPr id="318" name="n_2mainValue【公営住宅】&#10;有形固定資産減価償却率">
          <a:extLst>
            <a:ext uri="{FF2B5EF4-FFF2-40B4-BE49-F238E27FC236}">
              <a16:creationId xmlns:a16="http://schemas.microsoft.com/office/drawing/2014/main" id="{A728D821-A815-4283-8C01-B5BEB8DEDF1F}"/>
            </a:ext>
          </a:extLst>
        </xdr:cNvPr>
        <xdr:cNvSpPr txBox="1"/>
      </xdr:nvSpPr>
      <xdr:spPr>
        <a:xfrm>
          <a:off x="2439044" y="134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7456</xdr:rowOff>
    </xdr:from>
    <xdr:ext cx="405111" cy="259045"/>
    <xdr:sp macro="" textlink="">
      <xdr:nvSpPr>
        <xdr:cNvPr id="319" name="n_3mainValue【公営住宅】&#10;有形固定資産減価償却率">
          <a:extLst>
            <a:ext uri="{FF2B5EF4-FFF2-40B4-BE49-F238E27FC236}">
              <a16:creationId xmlns:a16="http://schemas.microsoft.com/office/drawing/2014/main" id="{F03B233D-103D-48B3-A2F0-2FF4DB2D8C4C}"/>
            </a:ext>
          </a:extLst>
        </xdr:cNvPr>
        <xdr:cNvSpPr txBox="1"/>
      </xdr:nvSpPr>
      <xdr:spPr>
        <a:xfrm>
          <a:off x="164529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147882</xdr:rowOff>
    </xdr:from>
    <xdr:ext cx="405111" cy="259045"/>
    <xdr:sp macro="" textlink="">
      <xdr:nvSpPr>
        <xdr:cNvPr id="320" name="n_4mainValue【公営住宅】&#10;有形固定資産減価償却率">
          <a:extLst>
            <a:ext uri="{FF2B5EF4-FFF2-40B4-BE49-F238E27FC236}">
              <a16:creationId xmlns:a16="http://schemas.microsoft.com/office/drawing/2014/main" id="{17330FDB-B50A-4F31-9C98-1E40400550B3}"/>
            </a:ext>
          </a:extLst>
        </xdr:cNvPr>
        <xdr:cNvSpPr txBox="1"/>
      </xdr:nvSpPr>
      <xdr:spPr>
        <a:xfrm>
          <a:off x="851544" y="1335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4814949-E749-48F1-8C49-2596EBE0EFBB}"/>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44525DD-BE41-4091-AF71-0BB4681AFE6E}"/>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E3F892-6264-44F1-8675-2E25228A2016}"/>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8DFC659-B104-4585-A319-1BDD88C4EFE8}"/>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85CFAE3-1698-4175-8915-27F4AA3213EA}"/>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FCDE3A9-1638-44A5-962A-B8AD5D4DDD77}"/>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40C627F-9589-47EC-9A55-25D58AA325F8}"/>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C555F12-AF17-4181-AC39-126FB17A236C}"/>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A57E3F3-877A-48CA-9F0A-36293B98F7B9}"/>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AAC2606-F398-4E19-9EFF-ED90C5907933}"/>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524D724-3392-4F18-A9F3-5226FF7F9EAF}"/>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0AF5120-CC5D-4246-869F-27B0DA785123}"/>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AB514981-2E6D-4AFA-8445-DB1188E1065C}"/>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8262F8D-E215-42FD-BB9E-004609FF0FD2}"/>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71A0B1D-C88F-4725-AB30-EF4C54D5DE86}"/>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2F48A7E-4AD5-4A02-ADFB-C716027E0931}"/>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0DB304E-1C8A-4645-8947-C83A05359003}"/>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DB4A855F-4ECE-41A0-B3E2-6B36311700D1}"/>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FEB216C-948D-4EB8-9420-A74E68F7EB06}"/>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7C33F90-6347-4997-BD78-8AF970155F3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6FBD006-87D7-4B5E-ACE1-4CAEB7B3C47F}"/>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1516F254-651E-4ADC-BEE4-3F7830B9F722}"/>
            </a:ext>
          </a:extLst>
        </xdr:cNvPr>
        <xdr:cNvCxnSpPr/>
      </xdr:nvCxnSpPr>
      <xdr:spPr>
        <a:xfrm flipV="1">
          <a:off x="9429115" y="12914985"/>
          <a:ext cx="0" cy="131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19C8D6C-F108-4D87-912B-DC96F37B1DD7}"/>
            </a:ext>
          </a:extLst>
        </xdr:cNvPr>
        <xdr:cNvSpPr txBox="1"/>
      </xdr:nvSpPr>
      <xdr:spPr>
        <a:xfrm>
          <a:off x="9467850" y="1423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4D642CEC-2A27-4A65-A9B9-7B683FD1B9C6}"/>
            </a:ext>
          </a:extLst>
        </xdr:cNvPr>
        <xdr:cNvCxnSpPr/>
      </xdr:nvCxnSpPr>
      <xdr:spPr>
        <a:xfrm>
          <a:off x="9359900" y="14233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22122A52-1A25-42FB-B3B0-78355B4F8C2A}"/>
            </a:ext>
          </a:extLst>
        </xdr:cNvPr>
        <xdr:cNvSpPr txBox="1"/>
      </xdr:nvSpPr>
      <xdr:spPr>
        <a:xfrm>
          <a:off x="9467850" y="1270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86037E13-C04D-4CD7-90A5-4AF30176523B}"/>
            </a:ext>
          </a:extLst>
        </xdr:cNvPr>
        <xdr:cNvCxnSpPr/>
      </xdr:nvCxnSpPr>
      <xdr:spPr>
        <a:xfrm>
          <a:off x="9359900" y="12914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211E9B7E-7A43-437D-94CC-5F9970C5D3DE}"/>
            </a:ext>
          </a:extLst>
        </xdr:cNvPr>
        <xdr:cNvSpPr txBox="1"/>
      </xdr:nvSpPr>
      <xdr:spPr>
        <a:xfrm>
          <a:off x="9467850" y="14041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E8E4A8EF-84A8-409D-9265-4FA349B11249}"/>
            </a:ext>
          </a:extLst>
        </xdr:cNvPr>
        <xdr:cNvSpPr/>
      </xdr:nvSpPr>
      <xdr:spPr>
        <a:xfrm>
          <a:off x="9398000" y="14063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396303A1-6F4C-4881-AF63-4EBC0A211160}"/>
            </a:ext>
          </a:extLst>
        </xdr:cNvPr>
        <xdr:cNvSpPr/>
      </xdr:nvSpPr>
      <xdr:spPr>
        <a:xfrm>
          <a:off x="8636000" y="140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FCC3A674-4A5D-4ABF-A935-2C14AC8DF26C}"/>
            </a:ext>
          </a:extLst>
        </xdr:cNvPr>
        <xdr:cNvSpPr/>
      </xdr:nvSpPr>
      <xdr:spPr>
        <a:xfrm>
          <a:off x="7842250" y="140605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FE980E0F-8FDE-4898-A48A-865FE8888999}"/>
            </a:ext>
          </a:extLst>
        </xdr:cNvPr>
        <xdr:cNvSpPr/>
      </xdr:nvSpPr>
      <xdr:spPr>
        <a:xfrm>
          <a:off x="7029450" y="1406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F2430A08-AA36-4577-9958-DA6F170D5E0C}"/>
            </a:ext>
          </a:extLst>
        </xdr:cNvPr>
        <xdr:cNvSpPr/>
      </xdr:nvSpPr>
      <xdr:spPr>
        <a:xfrm>
          <a:off x="6235700" y="1406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7B25EA-1A31-4767-A978-1F2F131966CA}"/>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87DDB85-8F37-4337-8F9E-DC8C3625C78E}"/>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EB9B84F-1499-4445-9829-64EF2F9B517F}"/>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689FD2E-DE99-44CF-85D3-FE46E4DA278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44A0DD-B403-4346-9568-F147E08D25BF}"/>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14046</xdr:rowOff>
    </xdr:from>
    <xdr:to>
      <xdr:col>55</xdr:col>
      <xdr:colOff>50800</xdr:colOff>
      <xdr:row>84</xdr:row>
      <xdr:rowOff>115646</xdr:rowOff>
    </xdr:to>
    <xdr:sp macro="" textlink="">
      <xdr:nvSpPr>
        <xdr:cNvPr id="358" name="楕円 357">
          <a:extLst>
            <a:ext uri="{FF2B5EF4-FFF2-40B4-BE49-F238E27FC236}">
              <a16:creationId xmlns:a16="http://schemas.microsoft.com/office/drawing/2014/main" id="{F547D549-A7BD-43CE-B783-BAA675625B77}"/>
            </a:ext>
          </a:extLst>
        </xdr:cNvPr>
        <xdr:cNvSpPr/>
      </xdr:nvSpPr>
      <xdr:spPr>
        <a:xfrm>
          <a:off x="9398000" y="138824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36923</xdr:rowOff>
    </xdr:from>
    <xdr:ext cx="469744" cy="259045"/>
    <xdr:sp macro="" textlink="">
      <xdr:nvSpPr>
        <xdr:cNvPr id="359" name="【公営住宅】&#10;一人当たり面積該当値テキスト">
          <a:extLst>
            <a:ext uri="{FF2B5EF4-FFF2-40B4-BE49-F238E27FC236}">
              <a16:creationId xmlns:a16="http://schemas.microsoft.com/office/drawing/2014/main" id="{F5FD1CDB-7D0F-4C4B-A4E7-5E5B4EDFB2CF}"/>
            </a:ext>
          </a:extLst>
        </xdr:cNvPr>
        <xdr:cNvSpPr txBox="1"/>
      </xdr:nvSpPr>
      <xdr:spPr>
        <a:xfrm>
          <a:off x="9467850" y="1374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12675</xdr:rowOff>
    </xdr:from>
    <xdr:to>
      <xdr:col>50</xdr:col>
      <xdr:colOff>165100</xdr:colOff>
      <xdr:row>84</xdr:row>
      <xdr:rowOff>114275</xdr:rowOff>
    </xdr:to>
    <xdr:sp macro="" textlink="">
      <xdr:nvSpPr>
        <xdr:cNvPr id="360" name="楕円 359">
          <a:extLst>
            <a:ext uri="{FF2B5EF4-FFF2-40B4-BE49-F238E27FC236}">
              <a16:creationId xmlns:a16="http://schemas.microsoft.com/office/drawing/2014/main" id="{A6E84A60-D72B-4512-89B3-40DA7CD90EBE}"/>
            </a:ext>
          </a:extLst>
        </xdr:cNvPr>
        <xdr:cNvSpPr/>
      </xdr:nvSpPr>
      <xdr:spPr>
        <a:xfrm>
          <a:off x="8636000" y="1388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63475</xdr:rowOff>
    </xdr:from>
    <xdr:to>
      <xdr:col>55</xdr:col>
      <xdr:colOff>0</xdr:colOff>
      <xdr:row>84</xdr:row>
      <xdr:rowOff>64846</xdr:rowOff>
    </xdr:to>
    <xdr:cxnSp macro="">
      <xdr:nvCxnSpPr>
        <xdr:cNvPr id="361" name="直線コネクタ 360">
          <a:extLst>
            <a:ext uri="{FF2B5EF4-FFF2-40B4-BE49-F238E27FC236}">
              <a16:creationId xmlns:a16="http://schemas.microsoft.com/office/drawing/2014/main" id="{6BB4B173-6E00-4B86-BE65-B4EFB629EC72}"/>
            </a:ext>
          </a:extLst>
        </xdr:cNvPr>
        <xdr:cNvCxnSpPr/>
      </xdr:nvCxnSpPr>
      <xdr:spPr>
        <a:xfrm>
          <a:off x="8686800" y="13931875"/>
          <a:ext cx="7429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62" name="楕円 361">
          <a:extLst>
            <a:ext uri="{FF2B5EF4-FFF2-40B4-BE49-F238E27FC236}">
              <a16:creationId xmlns:a16="http://schemas.microsoft.com/office/drawing/2014/main" id="{0A304227-E04B-49B7-9590-ED6BAFBE68C8}"/>
            </a:ext>
          </a:extLst>
        </xdr:cNvPr>
        <xdr:cNvSpPr/>
      </xdr:nvSpPr>
      <xdr:spPr>
        <a:xfrm>
          <a:off x="7842250" y="138785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60961</xdr:rowOff>
    </xdr:from>
    <xdr:to>
      <xdr:col>50</xdr:col>
      <xdr:colOff>114300</xdr:colOff>
      <xdr:row>84</xdr:row>
      <xdr:rowOff>63475</xdr:rowOff>
    </xdr:to>
    <xdr:cxnSp macro="">
      <xdr:nvCxnSpPr>
        <xdr:cNvPr id="363" name="直線コネクタ 362">
          <a:extLst>
            <a:ext uri="{FF2B5EF4-FFF2-40B4-BE49-F238E27FC236}">
              <a16:creationId xmlns:a16="http://schemas.microsoft.com/office/drawing/2014/main" id="{E9FA15DA-4691-424C-A351-3C00F616EA67}"/>
            </a:ext>
          </a:extLst>
        </xdr:cNvPr>
        <xdr:cNvCxnSpPr/>
      </xdr:nvCxnSpPr>
      <xdr:spPr>
        <a:xfrm>
          <a:off x="7886700" y="13929361"/>
          <a:ext cx="8001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9474</xdr:rowOff>
    </xdr:from>
    <xdr:to>
      <xdr:col>41</xdr:col>
      <xdr:colOff>101600</xdr:colOff>
      <xdr:row>84</xdr:row>
      <xdr:rowOff>111074</xdr:rowOff>
    </xdr:to>
    <xdr:sp macro="" textlink="">
      <xdr:nvSpPr>
        <xdr:cNvPr id="364" name="楕円 363">
          <a:extLst>
            <a:ext uri="{FF2B5EF4-FFF2-40B4-BE49-F238E27FC236}">
              <a16:creationId xmlns:a16="http://schemas.microsoft.com/office/drawing/2014/main" id="{3316BD96-4F60-4D9D-A044-1C7A6DBDC5BC}"/>
            </a:ext>
          </a:extLst>
        </xdr:cNvPr>
        <xdr:cNvSpPr/>
      </xdr:nvSpPr>
      <xdr:spPr>
        <a:xfrm>
          <a:off x="7029450" y="138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60274</xdr:rowOff>
    </xdr:from>
    <xdr:to>
      <xdr:col>45</xdr:col>
      <xdr:colOff>177800</xdr:colOff>
      <xdr:row>84</xdr:row>
      <xdr:rowOff>60961</xdr:rowOff>
    </xdr:to>
    <xdr:cxnSp macro="">
      <xdr:nvCxnSpPr>
        <xdr:cNvPr id="365" name="直線コネクタ 364">
          <a:extLst>
            <a:ext uri="{FF2B5EF4-FFF2-40B4-BE49-F238E27FC236}">
              <a16:creationId xmlns:a16="http://schemas.microsoft.com/office/drawing/2014/main" id="{DCFCEA15-2E59-43D3-AF5C-95F77BE814FE}"/>
            </a:ext>
          </a:extLst>
        </xdr:cNvPr>
        <xdr:cNvCxnSpPr/>
      </xdr:nvCxnSpPr>
      <xdr:spPr>
        <a:xfrm>
          <a:off x="7080250" y="13928674"/>
          <a:ext cx="80645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7417</xdr:rowOff>
    </xdr:from>
    <xdr:to>
      <xdr:col>36</xdr:col>
      <xdr:colOff>165100</xdr:colOff>
      <xdr:row>84</xdr:row>
      <xdr:rowOff>109017</xdr:rowOff>
    </xdr:to>
    <xdr:sp macro="" textlink="">
      <xdr:nvSpPr>
        <xdr:cNvPr id="366" name="楕円 365">
          <a:extLst>
            <a:ext uri="{FF2B5EF4-FFF2-40B4-BE49-F238E27FC236}">
              <a16:creationId xmlns:a16="http://schemas.microsoft.com/office/drawing/2014/main" id="{CF08CE4D-6741-49DF-8453-50174F1C1AB9}"/>
            </a:ext>
          </a:extLst>
        </xdr:cNvPr>
        <xdr:cNvSpPr/>
      </xdr:nvSpPr>
      <xdr:spPr>
        <a:xfrm>
          <a:off x="6235700" y="1387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58217</xdr:rowOff>
    </xdr:from>
    <xdr:to>
      <xdr:col>41</xdr:col>
      <xdr:colOff>50800</xdr:colOff>
      <xdr:row>84</xdr:row>
      <xdr:rowOff>60274</xdr:rowOff>
    </xdr:to>
    <xdr:cxnSp macro="">
      <xdr:nvCxnSpPr>
        <xdr:cNvPr id="367" name="直線コネクタ 366">
          <a:extLst>
            <a:ext uri="{FF2B5EF4-FFF2-40B4-BE49-F238E27FC236}">
              <a16:creationId xmlns:a16="http://schemas.microsoft.com/office/drawing/2014/main" id="{8ADDDEEF-DD77-4225-8469-2E8F86B776D6}"/>
            </a:ext>
          </a:extLst>
        </xdr:cNvPr>
        <xdr:cNvCxnSpPr/>
      </xdr:nvCxnSpPr>
      <xdr:spPr>
        <a:xfrm>
          <a:off x="6286500" y="13926617"/>
          <a:ext cx="79375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28FB682C-0271-45A2-897B-42C1997B036D}"/>
            </a:ext>
          </a:extLst>
        </xdr:cNvPr>
        <xdr:cNvSpPr txBox="1"/>
      </xdr:nvSpPr>
      <xdr:spPr>
        <a:xfrm>
          <a:off x="8458277" y="141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3FA1B34B-6EE3-4561-99FC-AFDFD110484E}"/>
            </a:ext>
          </a:extLst>
        </xdr:cNvPr>
        <xdr:cNvSpPr txBox="1"/>
      </xdr:nvSpPr>
      <xdr:spPr>
        <a:xfrm>
          <a:off x="7677227" y="1415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DDA1DE58-A752-4166-98BE-076488EBE06D}"/>
            </a:ext>
          </a:extLst>
        </xdr:cNvPr>
        <xdr:cNvSpPr txBox="1"/>
      </xdr:nvSpPr>
      <xdr:spPr>
        <a:xfrm>
          <a:off x="6864427" y="1415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3DD9776B-4504-4FCB-8DC7-FA2F074D4CF1}"/>
            </a:ext>
          </a:extLst>
        </xdr:cNvPr>
        <xdr:cNvSpPr txBox="1"/>
      </xdr:nvSpPr>
      <xdr:spPr>
        <a:xfrm>
          <a:off x="6070677" y="1416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130802</xdr:rowOff>
    </xdr:from>
    <xdr:ext cx="469744" cy="259045"/>
    <xdr:sp macro="" textlink="">
      <xdr:nvSpPr>
        <xdr:cNvPr id="372" name="n_1mainValue【公営住宅】&#10;一人当たり面積">
          <a:extLst>
            <a:ext uri="{FF2B5EF4-FFF2-40B4-BE49-F238E27FC236}">
              <a16:creationId xmlns:a16="http://schemas.microsoft.com/office/drawing/2014/main" id="{4DDCAEB3-7F6A-46A0-815D-169310621987}"/>
            </a:ext>
          </a:extLst>
        </xdr:cNvPr>
        <xdr:cNvSpPr txBox="1"/>
      </xdr:nvSpPr>
      <xdr:spPr>
        <a:xfrm>
          <a:off x="8458277" y="1366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73" name="n_2mainValue【公営住宅】&#10;一人当たり面積">
          <a:extLst>
            <a:ext uri="{FF2B5EF4-FFF2-40B4-BE49-F238E27FC236}">
              <a16:creationId xmlns:a16="http://schemas.microsoft.com/office/drawing/2014/main" id="{2851F980-DEE1-4AF2-93F6-394065AA8AFE}"/>
            </a:ext>
          </a:extLst>
        </xdr:cNvPr>
        <xdr:cNvSpPr txBox="1"/>
      </xdr:nvSpPr>
      <xdr:spPr>
        <a:xfrm>
          <a:off x="767722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127601</xdr:rowOff>
    </xdr:from>
    <xdr:ext cx="469744" cy="259045"/>
    <xdr:sp macro="" textlink="">
      <xdr:nvSpPr>
        <xdr:cNvPr id="374" name="n_3mainValue【公営住宅】&#10;一人当たり面積">
          <a:extLst>
            <a:ext uri="{FF2B5EF4-FFF2-40B4-BE49-F238E27FC236}">
              <a16:creationId xmlns:a16="http://schemas.microsoft.com/office/drawing/2014/main" id="{7917114F-F8C7-4E5A-9AB0-1E683B7E52F8}"/>
            </a:ext>
          </a:extLst>
        </xdr:cNvPr>
        <xdr:cNvSpPr txBox="1"/>
      </xdr:nvSpPr>
      <xdr:spPr>
        <a:xfrm>
          <a:off x="6864427" y="1366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125544</xdr:rowOff>
    </xdr:from>
    <xdr:ext cx="469744" cy="259045"/>
    <xdr:sp macro="" textlink="">
      <xdr:nvSpPr>
        <xdr:cNvPr id="375" name="n_4mainValue【公営住宅】&#10;一人当たり面積">
          <a:extLst>
            <a:ext uri="{FF2B5EF4-FFF2-40B4-BE49-F238E27FC236}">
              <a16:creationId xmlns:a16="http://schemas.microsoft.com/office/drawing/2014/main" id="{35B5572F-4DA7-43EA-BEDD-F8B872C1152F}"/>
            </a:ext>
          </a:extLst>
        </xdr:cNvPr>
        <xdr:cNvSpPr txBox="1"/>
      </xdr:nvSpPr>
      <xdr:spPr>
        <a:xfrm>
          <a:off x="6070677" y="1366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D86F8D1-892F-44B0-900E-4E9B8737B94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6DB5836-13C6-43B5-BFD8-9AE66A10139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8A8406B-7126-442E-B75E-75E2C030733F}"/>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AC4F32A-E86B-42E8-A4FE-2DCFF1BBA2C5}"/>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61808AC-FFFA-4CF3-9443-752903259EC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9E6D79A-2D6A-42A4-8669-3325EA60F36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0397E08-FE42-4CE7-A252-0947AB31249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0444A75-F943-447C-85DD-1BBFCEC995CD}"/>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89AC1A0-A0BF-433F-8D8C-3DA9448E6F0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0BE414E-911B-484C-ACDA-E4EE546DDD34}"/>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B1C22DA-BEC8-479B-9226-EE5B46097EAB}"/>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741D0E5-2B6E-44D6-A675-D3DFFE95342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87B0CA5A-8A03-4D9C-86E8-1C7D10C23C99}"/>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156C76C-1B87-4ED1-83F3-5C99E2AACCB4}"/>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C4350B3-AC21-411B-B9B1-4A5740592BE2}"/>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417EF61-7100-4E67-A6B8-6B18AFC26F36}"/>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EE0033E-537D-48D0-B465-0BE755EE4115}"/>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D0A2EFE-6C2E-4577-BDAD-BD757F4D4678}"/>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2815651-1ECA-477A-8A61-5FABE0D6A8A3}"/>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C0BDC00-CC41-4EDE-A4AD-A25D192FBFBC}"/>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3590071-2E35-4373-B152-D9F8AE955133}"/>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B5DA456-3D00-43B7-A85D-8BDE4283C9FC}"/>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4880188-4EE7-4880-96F8-DF2517DD67E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3B8EBC2-1E4D-4C13-AEA3-4336CD9C029A}"/>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A5E3A24-BE5A-4210-974D-575E0482630E}"/>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E7CC868-B6C0-4276-904C-5D80F55A4D52}"/>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2913527-725E-4602-9881-1716B063BAC8}"/>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38E3255-2F3A-4D37-9C9F-A2F1147B4D96}"/>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37457A3-38CC-42EC-807A-32899A4CE883}"/>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53C93E5-AE6F-49C4-84AC-E694D7355A45}"/>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22A8705-12A4-40D4-A9B3-36AF9ADA2E95}"/>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C00242FD-E2DA-49C5-9DEA-326C1FD0E78C}"/>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1ED82D4-A6E5-4E9F-962F-69C4D743ED8F}"/>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EF0917D-1DE8-45E5-A05B-F88AE53136AC}"/>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AF34D775-9406-493F-81ED-6FF0701B9943}"/>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DE62ABFC-4FB6-4EC7-8F41-831981804806}"/>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CCAE76A8-6C45-4A2A-87AA-A789192955CC}"/>
            </a:ext>
          </a:extLst>
        </xdr:cNvPr>
        <xdr:cNvSpPr txBox="1"/>
      </xdr:nvSpPr>
      <xdr:spPr>
        <a:xfrm>
          <a:off x="1090691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7D833475-C566-48D8-8890-17E4FF3DB552}"/>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FAC7EE2-828A-4D23-BE70-CF2E11CA8EE7}"/>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B4BAFBB0-3FFB-46D3-9682-5954FACF5774}"/>
            </a:ext>
          </a:extLst>
        </xdr:cNvPr>
        <xdr:cNvCxnSpPr/>
      </xdr:nvCxnSpPr>
      <xdr:spPr>
        <a:xfrm flipV="1">
          <a:off x="14699614" y="55054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6E4FDC36-972A-4654-BA49-354415C3C7AD}"/>
            </a:ext>
          </a:extLst>
        </xdr:cNvPr>
        <xdr:cNvSpPr txBox="1"/>
      </xdr:nvSpPr>
      <xdr:spPr>
        <a:xfrm>
          <a:off x="1473835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3F9ED270-7337-45B2-A6DA-3FD7948A383A}"/>
            </a:ext>
          </a:extLst>
        </xdr:cNvPr>
        <xdr:cNvCxnSpPr/>
      </xdr:nvCxnSpPr>
      <xdr:spPr>
        <a:xfrm>
          <a:off x="146113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ED43467C-05AF-4826-A5B2-384CBD9A0807}"/>
            </a:ext>
          </a:extLst>
        </xdr:cNvPr>
        <xdr:cNvSpPr txBox="1"/>
      </xdr:nvSpPr>
      <xdr:spPr>
        <a:xfrm>
          <a:off x="14738350"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F9E90B73-0895-46B2-BAF0-5219CC070FB1}"/>
            </a:ext>
          </a:extLst>
        </xdr:cNvPr>
        <xdr:cNvCxnSpPr/>
      </xdr:nvCxnSpPr>
      <xdr:spPr>
        <a:xfrm>
          <a:off x="14611350" y="550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AEF53F5-CA40-4A4E-A0C2-AA025224798D}"/>
            </a:ext>
          </a:extLst>
        </xdr:cNvPr>
        <xdr:cNvSpPr txBox="1"/>
      </xdr:nvSpPr>
      <xdr:spPr>
        <a:xfrm>
          <a:off x="14738350"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3C32F590-D775-4205-994D-12C5AB6E429A}"/>
            </a:ext>
          </a:extLst>
        </xdr:cNvPr>
        <xdr:cNvSpPr/>
      </xdr:nvSpPr>
      <xdr:spPr>
        <a:xfrm>
          <a:off x="14649450" y="61506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F0F53D6B-19F8-4082-9CB6-065E5F4CDB3A}"/>
            </a:ext>
          </a:extLst>
        </xdr:cNvPr>
        <xdr:cNvSpPr/>
      </xdr:nvSpPr>
      <xdr:spPr>
        <a:xfrm>
          <a:off x="1388745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A93734D6-4CB4-4FA1-B137-01A5249477E2}"/>
            </a:ext>
          </a:extLst>
        </xdr:cNvPr>
        <xdr:cNvSpPr/>
      </xdr:nvSpPr>
      <xdr:spPr>
        <a:xfrm>
          <a:off x="13093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5A726963-89E6-429A-B105-070543ACC274}"/>
            </a:ext>
          </a:extLst>
        </xdr:cNvPr>
        <xdr:cNvSpPr/>
      </xdr:nvSpPr>
      <xdr:spPr>
        <a:xfrm>
          <a:off x="12299950" y="612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E2B49773-0BDC-4E50-9299-BB168BCDC535}"/>
            </a:ext>
          </a:extLst>
        </xdr:cNvPr>
        <xdr:cNvSpPr/>
      </xdr:nvSpPr>
      <xdr:spPr>
        <a:xfrm>
          <a:off x="1148715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AB78947-55B5-470F-992D-E90968C1FC78}"/>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138F532-184B-4F59-99D8-F1D607AA6EDC}"/>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BEB9C8D-FF6B-4A6C-930B-7E185543F371}"/>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57B73D9-9DD1-47C5-B1C3-3C289BA930E1}"/>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C8C874F-FE9C-40A3-8EC2-8E468A90A95B}"/>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76200</xdr:rowOff>
    </xdr:from>
    <xdr:to>
      <xdr:col>85</xdr:col>
      <xdr:colOff>177800</xdr:colOff>
      <xdr:row>41</xdr:row>
      <xdr:rowOff>6350</xdr:rowOff>
    </xdr:to>
    <xdr:sp macro="" textlink="">
      <xdr:nvSpPr>
        <xdr:cNvPr id="431" name="楕円 430">
          <a:extLst>
            <a:ext uri="{FF2B5EF4-FFF2-40B4-BE49-F238E27FC236}">
              <a16:creationId xmlns:a16="http://schemas.microsoft.com/office/drawing/2014/main" id="{0BBAE652-B2C1-4ED5-8FAB-220A4DD95E44}"/>
            </a:ext>
          </a:extLst>
        </xdr:cNvPr>
        <xdr:cNvSpPr/>
      </xdr:nvSpPr>
      <xdr:spPr>
        <a:xfrm>
          <a:off x="14649450" y="6680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162577</xdr:rowOff>
    </xdr:from>
    <xdr:ext cx="469744" cy="259045"/>
    <xdr:sp macro="" textlink="">
      <xdr:nvSpPr>
        <xdr:cNvPr id="432" name="【認定こども園・幼稚園・保育所】&#10;有形固定資産減価償却率該当値テキスト">
          <a:extLst>
            <a:ext uri="{FF2B5EF4-FFF2-40B4-BE49-F238E27FC236}">
              <a16:creationId xmlns:a16="http://schemas.microsoft.com/office/drawing/2014/main" id="{4A8041AA-14D1-4341-8556-59B91A2DE6F2}"/>
            </a:ext>
          </a:extLst>
        </xdr:cNvPr>
        <xdr:cNvSpPr txBox="1"/>
      </xdr:nvSpPr>
      <xdr:spPr>
        <a:xfrm>
          <a:off x="14738350"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76200</xdr:rowOff>
    </xdr:from>
    <xdr:to>
      <xdr:col>81</xdr:col>
      <xdr:colOff>101600</xdr:colOff>
      <xdr:row>41</xdr:row>
      <xdr:rowOff>6350</xdr:rowOff>
    </xdr:to>
    <xdr:sp macro="" textlink="">
      <xdr:nvSpPr>
        <xdr:cNvPr id="433" name="楕円 432">
          <a:extLst>
            <a:ext uri="{FF2B5EF4-FFF2-40B4-BE49-F238E27FC236}">
              <a16:creationId xmlns:a16="http://schemas.microsoft.com/office/drawing/2014/main" id="{0A20416F-71D9-4DEB-B76D-BF5606FC96A7}"/>
            </a:ext>
          </a:extLst>
        </xdr:cNvPr>
        <xdr:cNvSpPr/>
      </xdr:nvSpPr>
      <xdr:spPr>
        <a:xfrm>
          <a:off x="1388745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127000</xdr:rowOff>
    </xdr:from>
    <xdr:to>
      <xdr:col>85</xdr:col>
      <xdr:colOff>127000</xdr:colOff>
      <xdr:row>40</xdr:row>
      <xdr:rowOff>127000</xdr:rowOff>
    </xdr:to>
    <xdr:cxnSp macro="">
      <xdr:nvCxnSpPr>
        <xdr:cNvPr id="434" name="直線コネクタ 433">
          <a:extLst>
            <a:ext uri="{FF2B5EF4-FFF2-40B4-BE49-F238E27FC236}">
              <a16:creationId xmlns:a16="http://schemas.microsoft.com/office/drawing/2014/main" id="{E98651EE-D894-4F59-9DAE-5F353784AD54}"/>
            </a:ext>
          </a:extLst>
        </xdr:cNvPr>
        <xdr:cNvCxnSpPr/>
      </xdr:nvCxnSpPr>
      <xdr:spPr>
        <a:xfrm>
          <a:off x="13938250" y="67310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76200</xdr:rowOff>
    </xdr:from>
    <xdr:to>
      <xdr:col>76</xdr:col>
      <xdr:colOff>165100</xdr:colOff>
      <xdr:row>41</xdr:row>
      <xdr:rowOff>6350</xdr:rowOff>
    </xdr:to>
    <xdr:sp macro="" textlink="">
      <xdr:nvSpPr>
        <xdr:cNvPr id="435" name="楕円 434">
          <a:extLst>
            <a:ext uri="{FF2B5EF4-FFF2-40B4-BE49-F238E27FC236}">
              <a16:creationId xmlns:a16="http://schemas.microsoft.com/office/drawing/2014/main" id="{86EF068A-0E8D-4C6A-AC05-06522B5E8494}"/>
            </a:ext>
          </a:extLst>
        </xdr:cNvPr>
        <xdr:cNvSpPr/>
      </xdr:nvSpPr>
      <xdr:spPr>
        <a:xfrm>
          <a:off x="1309370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127000</xdr:rowOff>
    </xdr:from>
    <xdr:to>
      <xdr:col>81</xdr:col>
      <xdr:colOff>50800</xdr:colOff>
      <xdr:row>40</xdr:row>
      <xdr:rowOff>127000</xdr:rowOff>
    </xdr:to>
    <xdr:cxnSp macro="">
      <xdr:nvCxnSpPr>
        <xdr:cNvPr id="436" name="直線コネクタ 435">
          <a:extLst>
            <a:ext uri="{FF2B5EF4-FFF2-40B4-BE49-F238E27FC236}">
              <a16:creationId xmlns:a16="http://schemas.microsoft.com/office/drawing/2014/main" id="{7A566BC0-833F-487C-AC85-8913BF16D575}"/>
            </a:ext>
          </a:extLst>
        </xdr:cNvPr>
        <xdr:cNvCxnSpPr/>
      </xdr:nvCxnSpPr>
      <xdr:spPr>
        <a:xfrm>
          <a:off x="13144500" y="67310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76200</xdr:rowOff>
    </xdr:from>
    <xdr:to>
      <xdr:col>72</xdr:col>
      <xdr:colOff>38100</xdr:colOff>
      <xdr:row>41</xdr:row>
      <xdr:rowOff>6350</xdr:rowOff>
    </xdr:to>
    <xdr:sp macro="" textlink="">
      <xdr:nvSpPr>
        <xdr:cNvPr id="437" name="楕円 436">
          <a:extLst>
            <a:ext uri="{FF2B5EF4-FFF2-40B4-BE49-F238E27FC236}">
              <a16:creationId xmlns:a16="http://schemas.microsoft.com/office/drawing/2014/main" id="{9243D27D-A796-4388-AFC3-932F41D1E2AC}"/>
            </a:ext>
          </a:extLst>
        </xdr:cNvPr>
        <xdr:cNvSpPr/>
      </xdr:nvSpPr>
      <xdr:spPr>
        <a:xfrm>
          <a:off x="12299950" y="6680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127000</xdr:rowOff>
    </xdr:from>
    <xdr:to>
      <xdr:col>76</xdr:col>
      <xdr:colOff>114300</xdr:colOff>
      <xdr:row>40</xdr:row>
      <xdr:rowOff>127000</xdr:rowOff>
    </xdr:to>
    <xdr:cxnSp macro="">
      <xdr:nvCxnSpPr>
        <xdr:cNvPr id="438" name="直線コネクタ 437">
          <a:extLst>
            <a:ext uri="{FF2B5EF4-FFF2-40B4-BE49-F238E27FC236}">
              <a16:creationId xmlns:a16="http://schemas.microsoft.com/office/drawing/2014/main" id="{D766F4DF-370E-485F-89F4-8BC2C8E7E8F8}"/>
            </a:ext>
          </a:extLst>
        </xdr:cNvPr>
        <xdr:cNvCxnSpPr/>
      </xdr:nvCxnSpPr>
      <xdr:spPr>
        <a:xfrm>
          <a:off x="12344400" y="67310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76200</xdr:rowOff>
    </xdr:from>
    <xdr:to>
      <xdr:col>67</xdr:col>
      <xdr:colOff>101600</xdr:colOff>
      <xdr:row>41</xdr:row>
      <xdr:rowOff>6350</xdr:rowOff>
    </xdr:to>
    <xdr:sp macro="" textlink="">
      <xdr:nvSpPr>
        <xdr:cNvPr id="439" name="楕円 438">
          <a:extLst>
            <a:ext uri="{FF2B5EF4-FFF2-40B4-BE49-F238E27FC236}">
              <a16:creationId xmlns:a16="http://schemas.microsoft.com/office/drawing/2014/main" id="{62A700B8-5018-4E97-B5BD-BA4E01A838CA}"/>
            </a:ext>
          </a:extLst>
        </xdr:cNvPr>
        <xdr:cNvSpPr/>
      </xdr:nvSpPr>
      <xdr:spPr>
        <a:xfrm>
          <a:off x="1148715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127000</xdr:rowOff>
    </xdr:from>
    <xdr:to>
      <xdr:col>71</xdr:col>
      <xdr:colOff>177800</xdr:colOff>
      <xdr:row>40</xdr:row>
      <xdr:rowOff>127000</xdr:rowOff>
    </xdr:to>
    <xdr:cxnSp macro="">
      <xdr:nvCxnSpPr>
        <xdr:cNvPr id="440" name="直線コネクタ 439">
          <a:extLst>
            <a:ext uri="{FF2B5EF4-FFF2-40B4-BE49-F238E27FC236}">
              <a16:creationId xmlns:a16="http://schemas.microsoft.com/office/drawing/2014/main" id="{25E4F48B-4398-47E0-B573-16FFB975E1FF}"/>
            </a:ext>
          </a:extLst>
        </xdr:cNvPr>
        <xdr:cNvCxnSpPr/>
      </xdr:nvCxnSpPr>
      <xdr:spPr>
        <a:xfrm>
          <a:off x="11537950" y="67310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35819AD-8773-404F-962E-A78110FD2C4F}"/>
            </a:ext>
          </a:extLst>
        </xdr:cNvPr>
        <xdr:cNvSpPr txBox="1"/>
      </xdr:nvSpPr>
      <xdr:spPr>
        <a:xfrm>
          <a:off x="137420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E01969F2-2393-4052-98ED-AF7531DE29E5}"/>
            </a:ext>
          </a:extLst>
        </xdr:cNvPr>
        <xdr:cNvSpPr txBox="1"/>
      </xdr:nvSpPr>
      <xdr:spPr>
        <a:xfrm>
          <a:off x="1296099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FE7FB88-45DE-4230-82B1-19664B08942F}"/>
            </a:ext>
          </a:extLst>
        </xdr:cNvPr>
        <xdr:cNvSpPr txBox="1"/>
      </xdr:nvSpPr>
      <xdr:spPr>
        <a:xfrm>
          <a:off x="121672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7F40226-6431-4586-BF45-0C10E1AF5246}"/>
            </a:ext>
          </a:extLst>
        </xdr:cNvPr>
        <xdr:cNvSpPr txBox="1"/>
      </xdr:nvSpPr>
      <xdr:spPr>
        <a:xfrm>
          <a:off x="113544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40</xdr:row>
      <xdr:rowOff>168927</xdr:rowOff>
    </xdr:from>
    <xdr:ext cx="469744" cy="259045"/>
    <xdr:sp macro="" textlink="">
      <xdr:nvSpPr>
        <xdr:cNvPr id="445" name="n_1mainValue【認定こども園・幼稚園・保育所】&#10;有形固定資産減価償却率">
          <a:extLst>
            <a:ext uri="{FF2B5EF4-FFF2-40B4-BE49-F238E27FC236}">
              <a16:creationId xmlns:a16="http://schemas.microsoft.com/office/drawing/2014/main" id="{11129A7D-D498-4449-A656-A8C30AE00C5B}"/>
            </a:ext>
          </a:extLst>
        </xdr:cNvPr>
        <xdr:cNvSpPr txBox="1"/>
      </xdr:nvSpPr>
      <xdr:spPr>
        <a:xfrm>
          <a:off x="137160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40</xdr:row>
      <xdr:rowOff>168927</xdr:rowOff>
    </xdr:from>
    <xdr:ext cx="469744" cy="259045"/>
    <xdr:sp macro="" textlink="">
      <xdr:nvSpPr>
        <xdr:cNvPr id="446" name="n_2mainValue【認定こども園・幼稚園・保育所】&#10;有形固定資産減価償却率">
          <a:extLst>
            <a:ext uri="{FF2B5EF4-FFF2-40B4-BE49-F238E27FC236}">
              <a16:creationId xmlns:a16="http://schemas.microsoft.com/office/drawing/2014/main" id="{395829DF-5E0F-4E9D-9C63-0CE7FAD26E69}"/>
            </a:ext>
          </a:extLst>
        </xdr:cNvPr>
        <xdr:cNvSpPr txBox="1"/>
      </xdr:nvSpPr>
      <xdr:spPr>
        <a:xfrm>
          <a:off x="129286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40</xdr:row>
      <xdr:rowOff>168927</xdr:rowOff>
    </xdr:from>
    <xdr:ext cx="469744" cy="259045"/>
    <xdr:sp macro="" textlink="">
      <xdr:nvSpPr>
        <xdr:cNvPr id="447" name="n_3mainValue【認定こども園・幼稚園・保育所】&#10;有形固定資産減価償却率">
          <a:extLst>
            <a:ext uri="{FF2B5EF4-FFF2-40B4-BE49-F238E27FC236}">
              <a16:creationId xmlns:a16="http://schemas.microsoft.com/office/drawing/2014/main" id="{62DC81C0-1C6D-4289-98A3-C936FAB540F4}"/>
            </a:ext>
          </a:extLst>
        </xdr:cNvPr>
        <xdr:cNvSpPr txBox="1"/>
      </xdr:nvSpPr>
      <xdr:spPr>
        <a:xfrm>
          <a:off x="121349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40</xdr:row>
      <xdr:rowOff>168927</xdr:rowOff>
    </xdr:from>
    <xdr:ext cx="469744" cy="259045"/>
    <xdr:sp macro="" textlink="">
      <xdr:nvSpPr>
        <xdr:cNvPr id="448" name="n_4mainValue【認定こども園・幼稚園・保育所】&#10;有形固定資産減価償却率">
          <a:extLst>
            <a:ext uri="{FF2B5EF4-FFF2-40B4-BE49-F238E27FC236}">
              <a16:creationId xmlns:a16="http://schemas.microsoft.com/office/drawing/2014/main" id="{665C9765-50F5-4A06-89EB-4ECE51B44D61}"/>
            </a:ext>
          </a:extLst>
        </xdr:cNvPr>
        <xdr:cNvSpPr txBox="1"/>
      </xdr:nvSpPr>
      <xdr:spPr>
        <a:xfrm>
          <a:off x="113221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5F91BBE-5DCF-4CFD-9956-57F239B33F56}"/>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F46CB32-0315-4562-804E-67D967C1F42D}"/>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9025F6A7-13BB-4296-AB28-DFEF74D2CB3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B20AD92-E1D0-42BC-9F7A-F995426D2B9D}"/>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4AB7925-ECC8-4147-926E-C2134D6C7114}"/>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4ACE744-0239-4B1C-854C-2F9BFEB94B01}"/>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9114700-AE84-4470-9D07-53743872AB1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E4AB6D3-7D56-46EF-BE0F-34A72C1BF80E}"/>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8149637-F83B-4D91-A3B4-7A596C1D0403}"/>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60AAEEA-9AE2-4192-981B-8D566C31201F}"/>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EA42CCD-9D7F-4A02-A456-5AA5C61CDFC0}"/>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CD70EE3-B86D-440D-BEFA-B51965505119}"/>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B5B713A2-5674-4FA2-9FFC-FB5718AA9525}"/>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56B2B2C2-F1B2-482B-95D8-034DF26E173E}"/>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41213B86-1CED-4ED7-AFEF-0E2CD08DED97}"/>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EC397EF-75B3-4FF5-B7B2-D37EDF3193D5}"/>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1A8FB0F-0D9F-49B0-A58B-9AEEA4901B22}"/>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C12CA814-E744-48D8-8828-63ABA988F858}"/>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D6B93F5-E300-4487-BCBE-1043D3FC42DE}"/>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328ACA37-A32B-4259-A0A9-BBAEBC0B5865}"/>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D4407AAB-2F74-41BA-91F0-3CED406D485B}"/>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66D4E58D-B244-49A6-966D-5E76537E5645}"/>
            </a:ext>
          </a:extLst>
        </xdr:cNvPr>
        <xdr:cNvCxnSpPr/>
      </xdr:nvCxnSpPr>
      <xdr:spPr>
        <a:xfrm flipV="1">
          <a:off x="19951064" y="5760466"/>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BAC15FE7-D3D6-4182-AD92-C011F23D21C8}"/>
            </a:ext>
          </a:extLst>
        </xdr:cNvPr>
        <xdr:cNvSpPr txBox="1"/>
      </xdr:nvSpPr>
      <xdr:spPr>
        <a:xfrm>
          <a:off x="19989800" y="688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E256C99B-5BAD-4D2E-8ABE-DBB332962CC8}"/>
            </a:ext>
          </a:extLst>
        </xdr:cNvPr>
        <xdr:cNvCxnSpPr/>
      </xdr:nvCxnSpPr>
      <xdr:spPr>
        <a:xfrm>
          <a:off x="19881850" y="68841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BDED2F9C-D8B6-462B-AD91-8111F8FBF4AE}"/>
            </a:ext>
          </a:extLst>
        </xdr:cNvPr>
        <xdr:cNvSpPr txBox="1"/>
      </xdr:nvSpPr>
      <xdr:spPr>
        <a:xfrm>
          <a:off x="19989800" y="554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DF735522-25BC-4B46-98FF-AA9F886A4EDF}"/>
            </a:ext>
          </a:extLst>
        </xdr:cNvPr>
        <xdr:cNvCxnSpPr/>
      </xdr:nvCxnSpPr>
      <xdr:spPr>
        <a:xfrm>
          <a:off x="19881850" y="57604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DE9C93CD-4C63-4C07-913A-912F6322CCA9}"/>
            </a:ext>
          </a:extLst>
        </xdr:cNvPr>
        <xdr:cNvSpPr txBox="1"/>
      </xdr:nvSpPr>
      <xdr:spPr>
        <a:xfrm>
          <a:off x="19989800" y="6448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628158C7-EAA2-4DC5-8821-1453DF819E9D}"/>
            </a:ext>
          </a:extLst>
        </xdr:cNvPr>
        <xdr:cNvSpPr/>
      </xdr:nvSpPr>
      <xdr:spPr>
        <a:xfrm>
          <a:off x="19900900" y="65968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34ACBA83-DB0E-4066-8208-E0A63F6CBFE4}"/>
            </a:ext>
          </a:extLst>
        </xdr:cNvPr>
        <xdr:cNvSpPr/>
      </xdr:nvSpPr>
      <xdr:spPr>
        <a:xfrm>
          <a:off x="19157950" y="65900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8BBEE84A-EEA5-40AC-819D-913D9809176A}"/>
            </a:ext>
          </a:extLst>
        </xdr:cNvPr>
        <xdr:cNvSpPr/>
      </xdr:nvSpPr>
      <xdr:spPr>
        <a:xfrm>
          <a:off x="18345150" y="65877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93362116-09FF-4B17-899A-691C548407CE}"/>
            </a:ext>
          </a:extLst>
        </xdr:cNvPr>
        <xdr:cNvSpPr/>
      </xdr:nvSpPr>
      <xdr:spPr>
        <a:xfrm>
          <a:off x="17551400" y="6583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BDEC545E-71BD-47B0-812E-6DA05684B820}"/>
            </a:ext>
          </a:extLst>
        </xdr:cNvPr>
        <xdr:cNvSpPr/>
      </xdr:nvSpPr>
      <xdr:spPr>
        <a:xfrm>
          <a:off x="16757650" y="65763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42CAF7B-EB47-4F20-BB0C-63D7A4240A85}"/>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0DBCE8E-CE3B-4C3B-96E6-7C3AB340B9C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CBFACFE-3C4A-42EC-92F6-14FAC9396051}"/>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FAE938E-8C46-4550-A1C9-6621D955E956}"/>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A4F1A21-157F-4AAE-B219-284F0DF073FB}"/>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64262</xdr:rowOff>
    </xdr:from>
    <xdr:to>
      <xdr:col>116</xdr:col>
      <xdr:colOff>114300</xdr:colOff>
      <xdr:row>41</xdr:row>
      <xdr:rowOff>165862</xdr:rowOff>
    </xdr:to>
    <xdr:sp macro="" textlink="">
      <xdr:nvSpPr>
        <xdr:cNvPr id="486" name="楕円 485">
          <a:extLst>
            <a:ext uri="{FF2B5EF4-FFF2-40B4-BE49-F238E27FC236}">
              <a16:creationId xmlns:a16="http://schemas.microsoft.com/office/drawing/2014/main" id="{371F8813-047E-4FC4-960B-9C3EBFDC0355}"/>
            </a:ext>
          </a:extLst>
        </xdr:cNvPr>
        <xdr:cNvSpPr/>
      </xdr:nvSpPr>
      <xdr:spPr>
        <a:xfrm>
          <a:off x="19900900" y="68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150639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3C51A303-4E28-467F-94E8-16604EFC12B3}"/>
            </a:ext>
          </a:extLst>
        </xdr:cNvPr>
        <xdr:cNvSpPr txBox="1"/>
      </xdr:nvSpPr>
      <xdr:spPr>
        <a:xfrm>
          <a:off x="19989800" y="675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64262</xdr:rowOff>
    </xdr:from>
    <xdr:to>
      <xdr:col>112</xdr:col>
      <xdr:colOff>38100</xdr:colOff>
      <xdr:row>41</xdr:row>
      <xdr:rowOff>165862</xdr:rowOff>
    </xdr:to>
    <xdr:sp macro="" textlink="">
      <xdr:nvSpPr>
        <xdr:cNvPr id="488" name="楕円 487">
          <a:extLst>
            <a:ext uri="{FF2B5EF4-FFF2-40B4-BE49-F238E27FC236}">
              <a16:creationId xmlns:a16="http://schemas.microsoft.com/office/drawing/2014/main" id="{BDD5EF34-43DF-42D0-B624-E113BF889B45}"/>
            </a:ext>
          </a:extLst>
        </xdr:cNvPr>
        <xdr:cNvSpPr/>
      </xdr:nvSpPr>
      <xdr:spPr>
        <a:xfrm>
          <a:off x="19157950" y="68333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115062</xdr:rowOff>
    </xdr:from>
    <xdr:to>
      <xdr:col>116</xdr:col>
      <xdr:colOff>63500</xdr:colOff>
      <xdr:row>41</xdr:row>
      <xdr:rowOff>115062</xdr:rowOff>
    </xdr:to>
    <xdr:cxnSp macro="">
      <xdr:nvCxnSpPr>
        <xdr:cNvPr id="489" name="直線コネクタ 488">
          <a:extLst>
            <a:ext uri="{FF2B5EF4-FFF2-40B4-BE49-F238E27FC236}">
              <a16:creationId xmlns:a16="http://schemas.microsoft.com/office/drawing/2014/main" id="{5C49A943-6603-49B6-B65A-31F4BCADDD9C}"/>
            </a:ext>
          </a:extLst>
        </xdr:cNvPr>
        <xdr:cNvCxnSpPr/>
      </xdr:nvCxnSpPr>
      <xdr:spPr>
        <a:xfrm>
          <a:off x="19202400" y="688416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64262</xdr:rowOff>
    </xdr:from>
    <xdr:to>
      <xdr:col>107</xdr:col>
      <xdr:colOff>101600</xdr:colOff>
      <xdr:row>41</xdr:row>
      <xdr:rowOff>165862</xdr:rowOff>
    </xdr:to>
    <xdr:sp macro="" textlink="">
      <xdr:nvSpPr>
        <xdr:cNvPr id="490" name="楕円 489">
          <a:extLst>
            <a:ext uri="{FF2B5EF4-FFF2-40B4-BE49-F238E27FC236}">
              <a16:creationId xmlns:a16="http://schemas.microsoft.com/office/drawing/2014/main" id="{15F92482-66A9-4E27-A99B-808519AC04FA}"/>
            </a:ext>
          </a:extLst>
        </xdr:cNvPr>
        <xdr:cNvSpPr/>
      </xdr:nvSpPr>
      <xdr:spPr>
        <a:xfrm>
          <a:off x="18345150" y="68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115062</xdr:rowOff>
    </xdr:from>
    <xdr:to>
      <xdr:col>111</xdr:col>
      <xdr:colOff>177800</xdr:colOff>
      <xdr:row>41</xdr:row>
      <xdr:rowOff>115062</xdr:rowOff>
    </xdr:to>
    <xdr:cxnSp macro="">
      <xdr:nvCxnSpPr>
        <xdr:cNvPr id="491" name="直線コネクタ 490">
          <a:extLst>
            <a:ext uri="{FF2B5EF4-FFF2-40B4-BE49-F238E27FC236}">
              <a16:creationId xmlns:a16="http://schemas.microsoft.com/office/drawing/2014/main" id="{7FA49607-7929-425E-A1A9-29D637ED5E31}"/>
            </a:ext>
          </a:extLst>
        </xdr:cNvPr>
        <xdr:cNvCxnSpPr/>
      </xdr:nvCxnSpPr>
      <xdr:spPr>
        <a:xfrm>
          <a:off x="18395950" y="688416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64262</xdr:rowOff>
    </xdr:from>
    <xdr:to>
      <xdr:col>102</xdr:col>
      <xdr:colOff>165100</xdr:colOff>
      <xdr:row>41</xdr:row>
      <xdr:rowOff>165862</xdr:rowOff>
    </xdr:to>
    <xdr:sp macro="" textlink="">
      <xdr:nvSpPr>
        <xdr:cNvPr id="492" name="楕円 491">
          <a:extLst>
            <a:ext uri="{FF2B5EF4-FFF2-40B4-BE49-F238E27FC236}">
              <a16:creationId xmlns:a16="http://schemas.microsoft.com/office/drawing/2014/main" id="{A0913F1D-694A-4BC9-817B-7828D79C3791}"/>
            </a:ext>
          </a:extLst>
        </xdr:cNvPr>
        <xdr:cNvSpPr/>
      </xdr:nvSpPr>
      <xdr:spPr>
        <a:xfrm>
          <a:off x="17551400" y="68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115062</xdr:rowOff>
    </xdr:from>
    <xdr:to>
      <xdr:col>107</xdr:col>
      <xdr:colOff>50800</xdr:colOff>
      <xdr:row>41</xdr:row>
      <xdr:rowOff>115062</xdr:rowOff>
    </xdr:to>
    <xdr:cxnSp macro="">
      <xdr:nvCxnSpPr>
        <xdr:cNvPr id="493" name="直線コネクタ 492">
          <a:extLst>
            <a:ext uri="{FF2B5EF4-FFF2-40B4-BE49-F238E27FC236}">
              <a16:creationId xmlns:a16="http://schemas.microsoft.com/office/drawing/2014/main" id="{C184BC29-AF77-4681-A02E-BC43DE62E3F0}"/>
            </a:ext>
          </a:extLst>
        </xdr:cNvPr>
        <xdr:cNvCxnSpPr/>
      </xdr:nvCxnSpPr>
      <xdr:spPr>
        <a:xfrm>
          <a:off x="17602200" y="688416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64262</xdr:rowOff>
    </xdr:from>
    <xdr:to>
      <xdr:col>98</xdr:col>
      <xdr:colOff>38100</xdr:colOff>
      <xdr:row>41</xdr:row>
      <xdr:rowOff>165862</xdr:rowOff>
    </xdr:to>
    <xdr:sp macro="" textlink="">
      <xdr:nvSpPr>
        <xdr:cNvPr id="494" name="楕円 493">
          <a:extLst>
            <a:ext uri="{FF2B5EF4-FFF2-40B4-BE49-F238E27FC236}">
              <a16:creationId xmlns:a16="http://schemas.microsoft.com/office/drawing/2014/main" id="{3CC27407-9716-4812-83E0-D6A0D73590CC}"/>
            </a:ext>
          </a:extLst>
        </xdr:cNvPr>
        <xdr:cNvSpPr/>
      </xdr:nvSpPr>
      <xdr:spPr>
        <a:xfrm>
          <a:off x="16757650" y="68333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115062</xdr:rowOff>
    </xdr:from>
    <xdr:to>
      <xdr:col>102</xdr:col>
      <xdr:colOff>114300</xdr:colOff>
      <xdr:row>41</xdr:row>
      <xdr:rowOff>115062</xdr:rowOff>
    </xdr:to>
    <xdr:cxnSp macro="">
      <xdr:nvCxnSpPr>
        <xdr:cNvPr id="495" name="直線コネクタ 494">
          <a:extLst>
            <a:ext uri="{FF2B5EF4-FFF2-40B4-BE49-F238E27FC236}">
              <a16:creationId xmlns:a16="http://schemas.microsoft.com/office/drawing/2014/main" id="{F1E22BFC-DF38-4EE3-9BBA-67946369A2CA}"/>
            </a:ext>
          </a:extLst>
        </xdr:cNvPr>
        <xdr:cNvCxnSpPr/>
      </xdr:nvCxnSpPr>
      <xdr:spPr>
        <a:xfrm>
          <a:off x="16802100" y="68841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B0F1D6C-B596-4AC7-B76A-8B6E109116BF}"/>
            </a:ext>
          </a:extLst>
        </xdr:cNvPr>
        <xdr:cNvSpPr txBox="1"/>
      </xdr:nvSpPr>
      <xdr:spPr>
        <a:xfrm>
          <a:off x="18980227" y="63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3F7F3CDD-1C17-4D7F-B318-B8868C80FCBD}"/>
            </a:ext>
          </a:extLst>
        </xdr:cNvPr>
        <xdr:cNvSpPr txBox="1"/>
      </xdr:nvSpPr>
      <xdr:spPr>
        <a:xfrm>
          <a:off x="18180127" y="636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57B75B15-5B4E-4423-8669-E8D151342B41}"/>
            </a:ext>
          </a:extLst>
        </xdr:cNvPr>
        <xdr:cNvSpPr txBox="1"/>
      </xdr:nvSpPr>
      <xdr:spPr>
        <a:xfrm>
          <a:off x="17386377" y="636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5DFD27DD-2378-459F-80E8-4377EA86F084}"/>
            </a:ext>
          </a:extLst>
        </xdr:cNvPr>
        <xdr:cNvSpPr txBox="1"/>
      </xdr:nvSpPr>
      <xdr:spPr>
        <a:xfrm>
          <a:off x="16592627" y="635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156989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3B3EC141-4858-4681-AECF-D8BC3D43A6EE}"/>
            </a:ext>
          </a:extLst>
        </xdr:cNvPr>
        <xdr:cNvSpPr txBox="1"/>
      </xdr:nvSpPr>
      <xdr:spPr>
        <a:xfrm>
          <a:off x="18980227" y="69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156989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07575D2-9CAC-4F45-BB37-B90D10D82582}"/>
            </a:ext>
          </a:extLst>
        </xdr:cNvPr>
        <xdr:cNvSpPr txBox="1"/>
      </xdr:nvSpPr>
      <xdr:spPr>
        <a:xfrm>
          <a:off x="18180127" y="69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156989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BD71527-A2AC-489D-893E-5DA3E3A7E9EB}"/>
            </a:ext>
          </a:extLst>
        </xdr:cNvPr>
        <xdr:cNvSpPr txBox="1"/>
      </xdr:nvSpPr>
      <xdr:spPr>
        <a:xfrm>
          <a:off x="17386377" y="69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156989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0DC8B78-1345-404A-9AF0-F33BB5E5CDB0}"/>
            </a:ext>
          </a:extLst>
        </xdr:cNvPr>
        <xdr:cNvSpPr txBox="1"/>
      </xdr:nvSpPr>
      <xdr:spPr>
        <a:xfrm>
          <a:off x="16592627" y="69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644E438-2D5F-4A5A-A6D5-92824481919F}"/>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E9D35E9-4E00-47EF-8BE1-7B44E9763264}"/>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19D86D0-232C-4B77-84FB-C1366EA8C694}"/>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D742337-CF95-4180-ABF5-3A43E598FC89}"/>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3EAE63C-BF91-4047-9D5C-D100276ED776}"/>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372AFBF-C873-4FC9-B192-813B76B1E3B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1CF743F-48FD-47B2-B8B6-ACC68DCE3C3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DD0D8686-49C4-4E80-843F-99BEA732073D}"/>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DCDBA35-5A39-470E-90FD-F3190C9B5062}"/>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5B88921F-0544-44A4-BF07-C0C000F7B232}"/>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CAFEFD7C-524A-41C7-B0D5-B0101FF5A815}"/>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62122960-702E-46B0-ADFE-A71CCC5E8DCD}"/>
            </a:ext>
          </a:extLst>
        </xdr:cNvPr>
        <xdr:cNvCxnSpPr/>
      </xdr:nvCxnSpPr>
      <xdr:spPr>
        <a:xfrm>
          <a:off x="11207750" y="10566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4FF8F9F9-1B98-4A28-99A2-3DFFA88C5B34}"/>
            </a:ext>
          </a:extLst>
        </xdr:cNvPr>
        <xdr:cNvSpPr txBox="1"/>
      </xdr:nvSpPr>
      <xdr:spPr>
        <a:xfrm>
          <a:off x="107977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1E3D89F1-101D-4613-8572-CEB78FDBB5C7}"/>
            </a:ext>
          </a:extLst>
        </xdr:cNvPr>
        <xdr:cNvCxnSpPr/>
      </xdr:nvCxnSpPr>
      <xdr:spPr>
        <a:xfrm>
          <a:off x="11207750" y="10128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1A929841-1077-4D88-A234-E3F086083E5C}"/>
            </a:ext>
          </a:extLst>
        </xdr:cNvPr>
        <xdr:cNvSpPr txBox="1"/>
      </xdr:nvSpPr>
      <xdr:spPr>
        <a:xfrm>
          <a:off x="108427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5F93DDC5-F421-4F48-B478-8480A39BB37D}"/>
            </a:ext>
          </a:extLst>
        </xdr:cNvPr>
        <xdr:cNvCxnSpPr/>
      </xdr:nvCxnSpPr>
      <xdr:spPr>
        <a:xfrm>
          <a:off x="11207750" y="969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589D0065-28E6-415F-B7B3-06E1B11C4C28}"/>
            </a:ext>
          </a:extLst>
        </xdr:cNvPr>
        <xdr:cNvSpPr txBox="1"/>
      </xdr:nvSpPr>
      <xdr:spPr>
        <a:xfrm>
          <a:off x="108427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FC4B31E4-7BC5-4489-9B7C-8FAF550B3282}"/>
            </a:ext>
          </a:extLst>
        </xdr:cNvPr>
        <xdr:cNvCxnSpPr/>
      </xdr:nvCxnSpPr>
      <xdr:spPr>
        <a:xfrm>
          <a:off x="11207750" y="9245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354F9CBF-FFE3-4DAF-AD9D-00574A0CBFC6}"/>
            </a:ext>
          </a:extLst>
        </xdr:cNvPr>
        <xdr:cNvSpPr txBox="1"/>
      </xdr:nvSpPr>
      <xdr:spPr>
        <a:xfrm>
          <a:off x="108427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FA1B274-A16C-487B-8698-2B807465A235}"/>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10CA2FA-6BB3-4D16-918C-55A306ECCCE9}"/>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34354D6A-A27B-4973-BFF2-D95F4842C382}"/>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36B0178A-DD92-4CE0-93FA-5D65BE258420}"/>
            </a:ext>
          </a:extLst>
        </xdr:cNvPr>
        <xdr:cNvCxnSpPr/>
      </xdr:nvCxnSpPr>
      <xdr:spPr>
        <a:xfrm flipV="1">
          <a:off x="14699614" y="9238234"/>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3699F162-AAD9-40C9-845C-0288388DC27A}"/>
            </a:ext>
          </a:extLst>
        </xdr:cNvPr>
        <xdr:cNvSpPr txBox="1"/>
      </xdr:nvSpPr>
      <xdr:spPr>
        <a:xfrm>
          <a:off x="14738350" y="1040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966D921-77F5-4D83-964F-76A766AAA09A}"/>
            </a:ext>
          </a:extLst>
        </xdr:cNvPr>
        <xdr:cNvCxnSpPr/>
      </xdr:nvCxnSpPr>
      <xdr:spPr>
        <a:xfrm>
          <a:off x="14611350" y="103985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722A9798-D30A-4D85-AB55-52157609901A}"/>
            </a:ext>
          </a:extLst>
        </xdr:cNvPr>
        <xdr:cNvSpPr txBox="1"/>
      </xdr:nvSpPr>
      <xdr:spPr>
        <a:xfrm>
          <a:off x="14738350" y="9019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15641D46-8C6D-4E90-A49C-6AD381882CF0}"/>
            </a:ext>
          </a:extLst>
        </xdr:cNvPr>
        <xdr:cNvCxnSpPr/>
      </xdr:nvCxnSpPr>
      <xdr:spPr>
        <a:xfrm>
          <a:off x="14611350" y="92382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9E24D70-0B09-48E3-B6C3-D02DDFCDC932}"/>
            </a:ext>
          </a:extLst>
        </xdr:cNvPr>
        <xdr:cNvSpPr txBox="1"/>
      </xdr:nvSpPr>
      <xdr:spPr>
        <a:xfrm>
          <a:off x="14738350" y="9657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C0CCC24C-6CE5-4BDD-87BB-462DDF2D7CFD}"/>
            </a:ext>
          </a:extLst>
        </xdr:cNvPr>
        <xdr:cNvSpPr/>
      </xdr:nvSpPr>
      <xdr:spPr>
        <a:xfrm>
          <a:off x="14649450" y="979982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860712F2-A3CA-4F92-9B6E-3BE29647DABC}"/>
            </a:ext>
          </a:extLst>
        </xdr:cNvPr>
        <xdr:cNvSpPr/>
      </xdr:nvSpPr>
      <xdr:spPr>
        <a:xfrm>
          <a:off x="13887450" y="9765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EB33336E-D3DA-4990-9B85-AB5413D9E9A7}"/>
            </a:ext>
          </a:extLst>
        </xdr:cNvPr>
        <xdr:cNvSpPr/>
      </xdr:nvSpPr>
      <xdr:spPr>
        <a:xfrm>
          <a:off x="13093700" y="976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16F5D6F4-84A9-4918-B8BE-4F7F4B5EB145}"/>
            </a:ext>
          </a:extLst>
        </xdr:cNvPr>
        <xdr:cNvSpPr/>
      </xdr:nvSpPr>
      <xdr:spPr>
        <a:xfrm>
          <a:off x="12299950" y="97353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FB5DFB8C-61E9-4831-AD23-51E45E46A99C}"/>
            </a:ext>
          </a:extLst>
        </xdr:cNvPr>
        <xdr:cNvSpPr/>
      </xdr:nvSpPr>
      <xdr:spPr>
        <a:xfrm>
          <a:off x="11487150" y="9717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8AD86BD-7370-4C7F-8AAF-53B2DECB95F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173D594-BF7D-4C05-9CB7-8079063AD48B}"/>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745D1D6-2D1B-451F-85C0-3FA9B5E9DF97}"/>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FFF95C7-738B-4C99-9E27-9D41C41ABE1C}"/>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537ABDC-C2D0-4405-A514-CD3F1997A5E6}"/>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42" name="楕円 541">
          <a:extLst>
            <a:ext uri="{FF2B5EF4-FFF2-40B4-BE49-F238E27FC236}">
              <a16:creationId xmlns:a16="http://schemas.microsoft.com/office/drawing/2014/main" id="{AA154128-2429-404B-85AC-116C9CB320F4}"/>
            </a:ext>
          </a:extLst>
        </xdr:cNvPr>
        <xdr:cNvSpPr/>
      </xdr:nvSpPr>
      <xdr:spPr>
        <a:xfrm>
          <a:off x="14649450" y="9907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144797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A06A4BC7-7C5B-4243-914F-7BFA6D526D12}"/>
            </a:ext>
          </a:extLst>
        </xdr:cNvPr>
        <xdr:cNvSpPr txBox="1"/>
      </xdr:nvSpPr>
      <xdr:spPr>
        <a:xfrm>
          <a:off x="14738350"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116078</xdr:rowOff>
    </xdr:from>
    <xdr:to>
      <xdr:col>81</xdr:col>
      <xdr:colOff>101600</xdr:colOff>
      <xdr:row>60</xdr:row>
      <xdr:rowOff>46228</xdr:rowOff>
    </xdr:to>
    <xdr:sp macro="" textlink="">
      <xdr:nvSpPr>
        <xdr:cNvPr id="544" name="楕円 543">
          <a:extLst>
            <a:ext uri="{FF2B5EF4-FFF2-40B4-BE49-F238E27FC236}">
              <a16:creationId xmlns:a16="http://schemas.microsoft.com/office/drawing/2014/main" id="{78DAE382-E863-411E-A961-DE334A182172}"/>
            </a:ext>
          </a:extLst>
        </xdr:cNvPr>
        <xdr:cNvSpPr/>
      </xdr:nvSpPr>
      <xdr:spPr>
        <a:xfrm>
          <a:off x="13887450" y="98569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166878</xdr:rowOff>
    </xdr:from>
    <xdr:to>
      <xdr:col>85</xdr:col>
      <xdr:colOff>127000</xdr:colOff>
      <xdr:row>60</xdr:row>
      <xdr:rowOff>45720</xdr:rowOff>
    </xdr:to>
    <xdr:cxnSp macro="">
      <xdr:nvCxnSpPr>
        <xdr:cNvPr id="545" name="直線コネクタ 544">
          <a:extLst>
            <a:ext uri="{FF2B5EF4-FFF2-40B4-BE49-F238E27FC236}">
              <a16:creationId xmlns:a16="http://schemas.microsoft.com/office/drawing/2014/main" id="{0739C38A-9691-4B9B-AC7E-2FA983850DFA}"/>
            </a:ext>
          </a:extLst>
        </xdr:cNvPr>
        <xdr:cNvCxnSpPr/>
      </xdr:nvCxnSpPr>
      <xdr:spPr>
        <a:xfrm>
          <a:off x="13938250" y="9907778"/>
          <a:ext cx="7620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93218</xdr:rowOff>
    </xdr:from>
    <xdr:to>
      <xdr:col>76</xdr:col>
      <xdr:colOff>165100</xdr:colOff>
      <xdr:row>60</xdr:row>
      <xdr:rowOff>23368</xdr:rowOff>
    </xdr:to>
    <xdr:sp macro="" textlink="">
      <xdr:nvSpPr>
        <xdr:cNvPr id="546" name="楕円 545">
          <a:extLst>
            <a:ext uri="{FF2B5EF4-FFF2-40B4-BE49-F238E27FC236}">
              <a16:creationId xmlns:a16="http://schemas.microsoft.com/office/drawing/2014/main" id="{A2BB409A-1C12-4F7C-98CB-47FB4784F544}"/>
            </a:ext>
          </a:extLst>
        </xdr:cNvPr>
        <xdr:cNvSpPr/>
      </xdr:nvSpPr>
      <xdr:spPr>
        <a:xfrm>
          <a:off x="13093700" y="98341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144018</xdr:rowOff>
    </xdr:from>
    <xdr:to>
      <xdr:col>81</xdr:col>
      <xdr:colOff>50800</xdr:colOff>
      <xdr:row>59</xdr:row>
      <xdr:rowOff>166878</xdr:rowOff>
    </xdr:to>
    <xdr:cxnSp macro="">
      <xdr:nvCxnSpPr>
        <xdr:cNvPr id="547" name="直線コネクタ 546">
          <a:extLst>
            <a:ext uri="{FF2B5EF4-FFF2-40B4-BE49-F238E27FC236}">
              <a16:creationId xmlns:a16="http://schemas.microsoft.com/office/drawing/2014/main" id="{CED3B236-08B3-4B58-9016-D5EA2591A16B}"/>
            </a:ext>
          </a:extLst>
        </xdr:cNvPr>
        <xdr:cNvCxnSpPr/>
      </xdr:nvCxnSpPr>
      <xdr:spPr>
        <a:xfrm>
          <a:off x="13144500" y="9884918"/>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58928</xdr:rowOff>
    </xdr:from>
    <xdr:to>
      <xdr:col>72</xdr:col>
      <xdr:colOff>38100</xdr:colOff>
      <xdr:row>59</xdr:row>
      <xdr:rowOff>160528</xdr:rowOff>
    </xdr:to>
    <xdr:sp macro="" textlink="">
      <xdr:nvSpPr>
        <xdr:cNvPr id="548" name="楕円 547">
          <a:extLst>
            <a:ext uri="{FF2B5EF4-FFF2-40B4-BE49-F238E27FC236}">
              <a16:creationId xmlns:a16="http://schemas.microsoft.com/office/drawing/2014/main" id="{810D344F-E743-4E0E-9ADB-8E8F8A29D53A}"/>
            </a:ext>
          </a:extLst>
        </xdr:cNvPr>
        <xdr:cNvSpPr/>
      </xdr:nvSpPr>
      <xdr:spPr>
        <a:xfrm>
          <a:off x="12299950" y="97998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109728</xdr:rowOff>
    </xdr:from>
    <xdr:to>
      <xdr:col>76</xdr:col>
      <xdr:colOff>114300</xdr:colOff>
      <xdr:row>59</xdr:row>
      <xdr:rowOff>144018</xdr:rowOff>
    </xdr:to>
    <xdr:cxnSp macro="">
      <xdr:nvCxnSpPr>
        <xdr:cNvPr id="549" name="直線コネクタ 548">
          <a:extLst>
            <a:ext uri="{FF2B5EF4-FFF2-40B4-BE49-F238E27FC236}">
              <a16:creationId xmlns:a16="http://schemas.microsoft.com/office/drawing/2014/main" id="{8DD6F022-C481-4B68-9693-0A3C03964EB0}"/>
            </a:ext>
          </a:extLst>
        </xdr:cNvPr>
        <xdr:cNvCxnSpPr/>
      </xdr:nvCxnSpPr>
      <xdr:spPr>
        <a:xfrm>
          <a:off x="12344400" y="9850628"/>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33782</xdr:rowOff>
    </xdr:from>
    <xdr:to>
      <xdr:col>67</xdr:col>
      <xdr:colOff>101600</xdr:colOff>
      <xdr:row>59</xdr:row>
      <xdr:rowOff>135382</xdr:rowOff>
    </xdr:to>
    <xdr:sp macro="" textlink="">
      <xdr:nvSpPr>
        <xdr:cNvPr id="550" name="楕円 549">
          <a:extLst>
            <a:ext uri="{FF2B5EF4-FFF2-40B4-BE49-F238E27FC236}">
              <a16:creationId xmlns:a16="http://schemas.microsoft.com/office/drawing/2014/main" id="{4DA3231B-9B47-4A7F-AAE0-39C3855A41B8}"/>
            </a:ext>
          </a:extLst>
        </xdr:cNvPr>
        <xdr:cNvSpPr/>
      </xdr:nvSpPr>
      <xdr:spPr>
        <a:xfrm>
          <a:off x="11487150" y="97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84582</xdr:rowOff>
    </xdr:from>
    <xdr:to>
      <xdr:col>71</xdr:col>
      <xdr:colOff>177800</xdr:colOff>
      <xdr:row>59</xdr:row>
      <xdr:rowOff>109728</xdr:rowOff>
    </xdr:to>
    <xdr:cxnSp macro="">
      <xdr:nvCxnSpPr>
        <xdr:cNvPr id="551" name="直線コネクタ 550">
          <a:extLst>
            <a:ext uri="{FF2B5EF4-FFF2-40B4-BE49-F238E27FC236}">
              <a16:creationId xmlns:a16="http://schemas.microsoft.com/office/drawing/2014/main" id="{570AA8F3-DF52-46ED-B609-808ABB850E02}"/>
            </a:ext>
          </a:extLst>
        </xdr:cNvPr>
        <xdr:cNvCxnSpPr/>
      </xdr:nvCxnSpPr>
      <xdr:spPr>
        <a:xfrm>
          <a:off x="11537950" y="9825482"/>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7CB594D0-6723-44CC-BDD8-357A2C07A892}"/>
            </a:ext>
          </a:extLst>
        </xdr:cNvPr>
        <xdr:cNvSpPr txBox="1"/>
      </xdr:nvSpPr>
      <xdr:spPr>
        <a:xfrm>
          <a:off x="13742044" y="955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60164B45-9624-49B0-8E8A-FC583105EE33}"/>
            </a:ext>
          </a:extLst>
        </xdr:cNvPr>
        <xdr:cNvSpPr txBox="1"/>
      </xdr:nvSpPr>
      <xdr:spPr>
        <a:xfrm>
          <a:off x="12960994" y="955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279E864F-EB17-47E8-A82E-C982DAE6A5BA}"/>
            </a:ext>
          </a:extLst>
        </xdr:cNvPr>
        <xdr:cNvSpPr txBox="1"/>
      </xdr:nvSpPr>
      <xdr:spPr>
        <a:xfrm>
          <a:off x="12167244" y="951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C5D34B48-2D11-48B4-9F2E-2119D878252B}"/>
            </a:ext>
          </a:extLst>
        </xdr:cNvPr>
        <xdr:cNvSpPr txBox="1"/>
      </xdr:nvSpPr>
      <xdr:spPr>
        <a:xfrm>
          <a:off x="11354444" y="94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37355</xdr:rowOff>
    </xdr:from>
    <xdr:ext cx="405111" cy="259045"/>
    <xdr:sp macro="" textlink="">
      <xdr:nvSpPr>
        <xdr:cNvPr id="556" name="n_1mainValue【学校施設】&#10;有形固定資産減価償却率">
          <a:extLst>
            <a:ext uri="{FF2B5EF4-FFF2-40B4-BE49-F238E27FC236}">
              <a16:creationId xmlns:a16="http://schemas.microsoft.com/office/drawing/2014/main" id="{3B0CB93E-6F37-4F99-87D2-AC529C91205B}"/>
            </a:ext>
          </a:extLst>
        </xdr:cNvPr>
        <xdr:cNvSpPr txBox="1"/>
      </xdr:nvSpPr>
      <xdr:spPr>
        <a:xfrm>
          <a:off x="13742044" y="9943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14495</xdr:rowOff>
    </xdr:from>
    <xdr:ext cx="405111" cy="259045"/>
    <xdr:sp macro="" textlink="">
      <xdr:nvSpPr>
        <xdr:cNvPr id="557" name="n_2mainValue【学校施設】&#10;有形固定資産減価償却率">
          <a:extLst>
            <a:ext uri="{FF2B5EF4-FFF2-40B4-BE49-F238E27FC236}">
              <a16:creationId xmlns:a16="http://schemas.microsoft.com/office/drawing/2014/main" id="{465569D0-1479-473E-BA19-2CE72D50315A}"/>
            </a:ext>
          </a:extLst>
        </xdr:cNvPr>
        <xdr:cNvSpPr txBox="1"/>
      </xdr:nvSpPr>
      <xdr:spPr>
        <a:xfrm>
          <a:off x="12960994" y="992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151655</xdr:rowOff>
    </xdr:from>
    <xdr:ext cx="405111" cy="259045"/>
    <xdr:sp macro="" textlink="">
      <xdr:nvSpPr>
        <xdr:cNvPr id="558" name="n_3mainValue【学校施設】&#10;有形固定資産減価償却率">
          <a:extLst>
            <a:ext uri="{FF2B5EF4-FFF2-40B4-BE49-F238E27FC236}">
              <a16:creationId xmlns:a16="http://schemas.microsoft.com/office/drawing/2014/main" id="{7A889EAF-D729-4404-AE9D-A8BEA3F90BA3}"/>
            </a:ext>
          </a:extLst>
        </xdr:cNvPr>
        <xdr:cNvSpPr txBox="1"/>
      </xdr:nvSpPr>
      <xdr:spPr>
        <a:xfrm>
          <a:off x="12167244" y="989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59" name="n_4mainValue【学校施設】&#10;有形固定資産減価償却率">
          <a:extLst>
            <a:ext uri="{FF2B5EF4-FFF2-40B4-BE49-F238E27FC236}">
              <a16:creationId xmlns:a16="http://schemas.microsoft.com/office/drawing/2014/main" id="{B48CED0E-C85E-47C1-87B9-BE53293C9799}"/>
            </a:ext>
          </a:extLst>
        </xdr:cNvPr>
        <xdr:cNvSpPr txBox="1"/>
      </xdr:nvSpPr>
      <xdr:spPr>
        <a:xfrm>
          <a:off x="11354444" y="986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48D252E2-B003-4CA8-97F1-1E7D9042B66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0492C89-AE70-4608-9F93-B8A2F95138A6}"/>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CBC2EF5F-EA59-40C4-8049-FFDC9725AD9E}"/>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3F43FD7D-6EC8-4D3D-8A1F-1F60DB26C4BE}"/>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369D2A6-1BE5-4FF9-ABB6-2606DF8C1385}"/>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AA079B-D48B-4BF5-BB80-DCE2DF912E8D}"/>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31A1089E-4C75-410C-82BF-BD8ABEC6916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1C08039D-4356-4E5E-A1C9-C8B252F141E9}"/>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1929CB6-8325-4828-A7CC-BBCA69D85E65}"/>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87824B37-B68E-44B0-BCAB-1B9E5A4036A2}"/>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3801D5AA-FE16-43FA-847A-DFEBB90E1C75}"/>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B0A9D8F0-F1E8-4BCF-89BD-54817A410E12}"/>
            </a:ext>
          </a:extLst>
        </xdr:cNvPr>
        <xdr:cNvCxnSpPr/>
      </xdr:nvCxnSpPr>
      <xdr:spPr>
        <a:xfrm>
          <a:off x="16459200" y="10458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3C861519-5F52-4A6B-A945-3747754367CD}"/>
            </a:ext>
          </a:extLst>
        </xdr:cNvPr>
        <xdr:cNvSpPr txBox="1"/>
      </xdr:nvSpPr>
      <xdr:spPr>
        <a:xfrm>
          <a:off x="16049171" y="1032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4EC6C5AF-E266-40EF-88C8-AB7FDBDDF113}"/>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3230D336-01C1-4136-A644-91F08F529589}"/>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58C290B9-D95F-4EA5-BE56-58E68E107621}"/>
            </a:ext>
          </a:extLst>
        </xdr:cNvPr>
        <xdr:cNvCxnSpPr/>
      </xdr:nvCxnSpPr>
      <xdr:spPr>
        <a:xfrm>
          <a:off x="16459200" y="9359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8702E378-F31B-4598-BE77-F8276C3DA5FE}"/>
            </a:ext>
          </a:extLst>
        </xdr:cNvPr>
        <xdr:cNvSpPr txBox="1"/>
      </xdr:nvSpPr>
      <xdr:spPr>
        <a:xfrm>
          <a:off x="16049171" y="922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2FAF93F0-1451-4000-9F9B-8FAC7867CF6A}"/>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B1F96CC8-E2F3-43FD-9C24-8F2AC6D319A1}"/>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8BC014E5-F72D-4A35-BAEE-A816AC99E39B}"/>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4F07EC68-A322-404A-B3EF-34C47E3B01B0}"/>
            </a:ext>
          </a:extLst>
        </xdr:cNvPr>
        <xdr:cNvCxnSpPr/>
      </xdr:nvCxnSpPr>
      <xdr:spPr>
        <a:xfrm flipV="1">
          <a:off x="19951064" y="9384474"/>
          <a:ext cx="0" cy="1117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219F0160-D91F-4A8D-98D3-BE1E56F44983}"/>
            </a:ext>
          </a:extLst>
        </xdr:cNvPr>
        <xdr:cNvSpPr txBox="1"/>
      </xdr:nvSpPr>
      <xdr:spPr>
        <a:xfrm>
          <a:off x="19989800" y="1050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115B8140-0D04-443C-A0A7-719CC2E6FD68}"/>
            </a:ext>
          </a:extLst>
        </xdr:cNvPr>
        <xdr:cNvCxnSpPr/>
      </xdr:nvCxnSpPr>
      <xdr:spPr>
        <a:xfrm>
          <a:off x="19881850" y="10502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5010EC05-5349-4F90-BD99-D074E178D05C}"/>
            </a:ext>
          </a:extLst>
        </xdr:cNvPr>
        <xdr:cNvSpPr txBox="1"/>
      </xdr:nvSpPr>
      <xdr:spPr>
        <a:xfrm>
          <a:off x="19989800" y="916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27977D76-B1EC-453B-B100-384902EB1B2A}"/>
            </a:ext>
          </a:extLst>
        </xdr:cNvPr>
        <xdr:cNvCxnSpPr/>
      </xdr:nvCxnSpPr>
      <xdr:spPr>
        <a:xfrm>
          <a:off x="19881850" y="9384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C2DB9D73-6882-4AE8-B995-01E4B35CDC88}"/>
            </a:ext>
          </a:extLst>
        </xdr:cNvPr>
        <xdr:cNvSpPr txBox="1"/>
      </xdr:nvSpPr>
      <xdr:spPr>
        <a:xfrm>
          <a:off x="19989800" y="9979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D91A7F44-6C2C-4820-B6C2-679B99C0816F}"/>
            </a:ext>
          </a:extLst>
        </xdr:cNvPr>
        <xdr:cNvSpPr/>
      </xdr:nvSpPr>
      <xdr:spPr>
        <a:xfrm>
          <a:off x="19900900" y="1012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CE35E4B9-1708-4D00-8E7F-B50C328A77BA}"/>
            </a:ext>
          </a:extLst>
        </xdr:cNvPr>
        <xdr:cNvSpPr/>
      </xdr:nvSpPr>
      <xdr:spPr>
        <a:xfrm>
          <a:off x="19157950" y="101323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1EA32D8D-10B8-46D5-9917-960A67E215D5}"/>
            </a:ext>
          </a:extLst>
        </xdr:cNvPr>
        <xdr:cNvSpPr/>
      </xdr:nvSpPr>
      <xdr:spPr>
        <a:xfrm>
          <a:off x="18345150" y="101386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260A5F56-2C39-4E57-8EF9-14BF72FA9A01}"/>
            </a:ext>
          </a:extLst>
        </xdr:cNvPr>
        <xdr:cNvSpPr/>
      </xdr:nvSpPr>
      <xdr:spPr>
        <a:xfrm>
          <a:off x="17551400" y="1012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6774D46D-9F8F-4C09-B1A9-78D220707064}"/>
            </a:ext>
          </a:extLst>
        </xdr:cNvPr>
        <xdr:cNvSpPr/>
      </xdr:nvSpPr>
      <xdr:spPr>
        <a:xfrm>
          <a:off x="16757650" y="101408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773E40EA-0C2D-44C7-9E21-96222B81FA81}"/>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D7580FEA-92C9-4BD8-B816-EEE9AD4E39EE}"/>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96F2745-B5B0-4839-AC14-D733DD296B2E}"/>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94451B-BBAC-4BD6-B924-21222E7CC669}"/>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B638065-5297-4D31-AEF4-3A69001C563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136652</xdr:rowOff>
    </xdr:from>
    <xdr:to>
      <xdr:col>116</xdr:col>
      <xdr:colOff>114300</xdr:colOff>
      <xdr:row>62</xdr:row>
      <xdr:rowOff>66802</xdr:rowOff>
    </xdr:to>
    <xdr:sp macro="" textlink="">
      <xdr:nvSpPr>
        <xdr:cNvPr id="596" name="楕円 595">
          <a:extLst>
            <a:ext uri="{FF2B5EF4-FFF2-40B4-BE49-F238E27FC236}">
              <a16:creationId xmlns:a16="http://schemas.microsoft.com/office/drawing/2014/main" id="{817061F6-DB32-4CA9-A908-4987CCD73C0A}"/>
            </a:ext>
          </a:extLst>
        </xdr:cNvPr>
        <xdr:cNvSpPr/>
      </xdr:nvSpPr>
      <xdr:spPr>
        <a:xfrm>
          <a:off x="19900900" y="102077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115079</xdr:rowOff>
    </xdr:from>
    <xdr:ext cx="469744" cy="259045"/>
    <xdr:sp macro="" textlink="">
      <xdr:nvSpPr>
        <xdr:cNvPr id="597" name="【学校施設】&#10;一人当たり面積該当値テキスト">
          <a:extLst>
            <a:ext uri="{FF2B5EF4-FFF2-40B4-BE49-F238E27FC236}">
              <a16:creationId xmlns:a16="http://schemas.microsoft.com/office/drawing/2014/main" id="{7B6509E6-2D4C-4332-AA51-C14C8E583799}"/>
            </a:ext>
          </a:extLst>
        </xdr:cNvPr>
        <xdr:cNvSpPr txBox="1"/>
      </xdr:nvSpPr>
      <xdr:spPr>
        <a:xfrm>
          <a:off x="19989800" y="1018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142367</xdr:rowOff>
    </xdr:from>
    <xdr:to>
      <xdr:col>112</xdr:col>
      <xdr:colOff>38100</xdr:colOff>
      <xdr:row>62</xdr:row>
      <xdr:rowOff>72517</xdr:rowOff>
    </xdr:to>
    <xdr:sp macro="" textlink="">
      <xdr:nvSpPr>
        <xdr:cNvPr id="598" name="楕円 597">
          <a:extLst>
            <a:ext uri="{FF2B5EF4-FFF2-40B4-BE49-F238E27FC236}">
              <a16:creationId xmlns:a16="http://schemas.microsoft.com/office/drawing/2014/main" id="{D0E32076-1DDD-4D85-92BE-EE7F412E523C}"/>
            </a:ext>
          </a:extLst>
        </xdr:cNvPr>
        <xdr:cNvSpPr/>
      </xdr:nvSpPr>
      <xdr:spPr>
        <a:xfrm>
          <a:off x="19157950" y="102134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xdr:rowOff>
    </xdr:from>
    <xdr:to>
      <xdr:col>116</xdr:col>
      <xdr:colOff>63500</xdr:colOff>
      <xdr:row>62</xdr:row>
      <xdr:rowOff>21717</xdr:rowOff>
    </xdr:to>
    <xdr:cxnSp macro="">
      <xdr:nvCxnSpPr>
        <xdr:cNvPr id="599" name="直線コネクタ 598">
          <a:extLst>
            <a:ext uri="{FF2B5EF4-FFF2-40B4-BE49-F238E27FC236}">
              <a16:creationId xmlns:a16="http://schemas.microsoft.com/office/drawing/2014/main" id="{ECDDE6CD-EF43-4FD2-AC63-242F67826419}"/>
            </a:ext>
          </a:extLst>
        </xdr:cNvPr>
        <xdr:cNvCxnSpPr/>
      </xdr:nvCxnSpPr>
      <xdr:spPr>
        <a:xfrm flipV="1">
          <a:off x="19202400" y="10252202"/>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145796</xdr:rowOff>
    </xdr:from>
    <xdr:to>
      <xdr:col>107</xdr:col>
      <xdr:colOff>101600</xdr:colOff>
      <xdr:row>62</xdr:row>
      <xdr:rowOff>75946</xdr:rowOff>
    </xdr:to>
    <xdr:sp macro="" textlink="">
      <xdr:nvSpPr>
        <xdr:cNvPr id="600" name="楕円 599">
          <a:extLst>
            <a:ext uri="{FF2B5EF4-FFF2-40B4-BE49-F238E27FC236}">
              <a16:creationId xmlns:a16="http://schemas.microsoft.com/office/drawing/2014/main" id="{01957A34-4289-4907-8790-2D3D5DE4199D}"/>
            </a:ext>
          </a:extLst>
        </xdr:cNvPr>
        <xdr:cNvSpPr/>
      </xdr:nvSpPr>
      <xdr:spPr>
        <a:xfrm>
          <a:off x="18345150" y="10216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21717</xdr:rowOff>
    </xdr:from>
    <xdr:to>
      <xdr:col>111</xdr:col>
      <xdr:colOff>177800</xdr:colOff>
      <xdr:row>62</xdr:row>
      <xdr:rowOff>25146</xdr:rowOff>
    </xdr:to>
    <xdr:cxnSp macro="">
      <xdr:nvCxnSpPr>
        <xdr:cNvPr id="601" name="直線コネクタ 600">
          <a:extLst>
            <a:ext uri="{FF2B5EF4-FFF2-40B4-BE49-F238E27FC236}">
              <a16:creationId xmlns:a16="http://schemas.microsoft.com/office/drawing/2014/main" id="{9190792E-07FE-453B-B5D0-DE442F91A3B6}"/>
            </a:ext>
          </a:extLst>
        </xdr:cNvPr>
        <xdr:cNvCxnSpPr/>
      </xdr:nvCxnSpPr>
      <xdr:spPr>
        <a:xfrm flipV="1">
          <a:off x="18395950" y="10257917"/>
          <a:ext cx="8064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148654</xdr:rowOff>
    </xdr:from>
    <xdr:to>
      <xdr:col>102</xdr:col>
      <xdr:colOff>165100</xdr:colOff>
      <xdr:row>62</xdr:row>
      <xdr:rowOff>78804</xdr:rowOff>
    </xdr:to>
    <xdr:sp macro="" textlink="">
      <xdr:nvSpPr>
        <xdr:cNvPr id="602" name="楕円 601">
          <a:extLst>
            <a:ext uri="{FF2B5EF4-FFF2-40B4-BE49-F238E27FC236}">
              <a16:creationId xmlns:a16="http://schemas.microsoft.com/office/drawing/2014/main" id="{DE71BF8B-2DD4-4686-9EA4-349AA70877BC}"/>
            </a:ext>
          </a:extLst>
        </xdr:cNvPr>
        <xdr:cNvSpPr/>
      </xdr:nvSpPr>
      <xdr:spPr>
        <a:xfrm>
          <a:off x="17551400" y="102197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25146</xdr:rowOff>
    </xdr:from>
    <xdr:to>
      <xdr:col>107</xdr:col>
      <xdr:colOff>50800</xdr:colOff>
      <xdr:row>62</xdr:row>
      <xdr:rowOff>28004</xdr:rowOff>
    </xdr:to>
    <xdr:cxnSp macro="">
      <xdr:nvCxnSpPr>
        <xdr:cNvPr id="603" name="直線コネクタ 602">
          <a:extLst>
            <a:ext uri="{FF2B5EF4-FFF2-40B4-BE49-F238E27FC236}">
              <a16:creationId xmlns:a16="http://schemas.microsoft.com/office/drawing/2014/main" id="{E6C8C004-1E7F-4984-8848-6E709C3B6CB0}"/>
            </a:ext>
          </a:extLst>
        </xdr:cNvPr>
        <xdr:cNvCxnSpPr/>
      </xdr:nvCxnSpPr>
      <xdr:spPr>
        <a:xfrm flipV="1">
          <a:off x="17602200" y="10261346"/>
          <a:ext cx="79375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146939</xdr:rowOff>
    </xdr:from>
    <xdr:to>
      <xdr:col>98</xdr:col>
      <xdr:colOff>38100</xdr:colOff>
      <xdr:row>62</xdr:row>
      <xdr:rowOff>77089</xdr:rowOff>
    </xdr:to>
    <xdr:sp macro="" textlink="">
      <xdr:nvSpPr>
        <xdr:cNvPr id="604" name="楕円 603">
          <a:extLst>
            <a:ext uri="{FF2B5EF4-FFF2-40B4-BE49-F238E27FC236}">
              <a16:creationId xmlns:a16="http://schemas.microsoft.com/office/drawing/2014/main" id="{3C511C43-8107-4A11-B21F-AAE49422A3AF}"/>
            </a:ext>
          </a:extLst>
        </xdr:cNvPr>
        <xdr:cNvSpPr/>
      </xdr:nvSpPr>
      <xdr:spPr>
        <a:xfrm>
          <a:off x="16757650" y="102180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26289</xdr:rowOff>
    </xdr:from>
    <xdr:to>
      <xdr:col>102</xdr:col>
      <xdr:colOff>114300</xdr:colOff>
      <xdr:row>62</xdr:row>
      <xdr:rowOff>28004</xdr:rowOff>
    </xdr:to>
    <xdr:cxnSp macro="">
      <xdr:nvCxnSpPr>
        <xdr:cNvPr id="605" name="直線コネクタ 604">
          <a:extLst>
            <a:ext uri="{FF2B5EF4-FFF2-40B4-BE49-F238E27FC236}">
              <a16:creationId xmlns:a16="http://schemas.microsoft.com/office/drawing/2014/main" id="{7AD880F2-2ED8-4E71-988A-8A0040044C7E}"/>
            </a:ext>
          </a:extLst>
        </xdr:cNvPr>
        <xdr:cNvCxnSpPr/>
      </xdr:nvCxnSpPr>
      <xdr:spPr>
        <a:xfrm>
          <a:off x="16802100" y="10262489"/>
          <a:ext cx="8001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284E7ADC-D5E1-489D-83A4-577CBEC54342}"/>
            </a:ext>
          </a:extLst>
        </xdr:cNvPr>
        <xdr:cNvSpPr txBox="1"/>
      </xdr:nvSpPr>
      <xdr:spPr>
        <a:xfrm>
          <a:off x="18980227" y="991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14EBD9DC-5E8B-4E58-9749-D0DA6355450E}"/>
            </a:ext>
          </a:extLst>
        </xdr:cNvPr>
        <xdr:cNvSpPr txBox="1"/>
      </xdr:nvSpPr>
      <xdr:spPr>
        <a:xfrm>
          <a:off x="18180127" y="992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6A5E9C7A-F643-4934-A077-491B4686ECA6}"/>
            </a:ext>
          </a:extLst>
        </xdr:cNvPr>
        <xdr:cNvSpPr txBox="1"/>
      </xdr:nvSpPr>
      <xdr:spPr>
        <a:xfrm>
          <a:off x="17386377" y="990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15AFD39B-32FC-497C-98D0-AA89D6B2550C}"/>
            </a:ext>
          </a:extLst>
        </xdr:cNvPr>
        <xdr:cNvSpPr txBox="1"/>
      </xdr:nvSpPr>
      <xdr:spPr>
        <a:xfrm>
          <a:off x="16592627" y="99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63644</xdr:rowOff>
    </xdr:from>
    <xdr:ext cx="469744" cy="259045"/>
    <xdr:sp macro="" textlink="">
      <xdr:nvSpPr>
        <xdr:cNvPr id="610" name="n_1mainValue【学校施設】&#10;一人当たり面積">
          <a:extLst>
            <a:ext uri="{FF2B5EF4-FFF2-40B4-BE49-F238E27FC236}">
              <a16:creationId xmlns:a16="http://schemas.microsoft.com/office/drawing/2014/main" id="{8148130C-9A5F-434D-AC87-66A6244A4408}"/>
            </a:ext>
          </a:extLst>
        </xdr:cNvPr>
        <xdr:cNvSpPr txBox="1"/>
      </xdr:nvSpPr>
      <xdr:spPr>
        <a:xfrm>
          <a:off x="18980227" y="1029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67073</xdr:rowOff>
    </xdr:from>
    <xdr:ext cx="469744" cy="259045"/>
    <xdr:sp macro="" textlink="">
      <xdr:nvSpPr>
        <xdr:cNvPr id="611" name="n_2mainValue【学校施設】&#10;一人当たり面積">
          <a:extLst>
            <a:ext uri="{FF2B5EF4-FFF2-40B4-BE49-F238E27FC236}">
              <a16:creationId xmlns:a16="http://schemas.microsoft.com/office/drawing/2014/main" id="{69A8AE86-72B3-41FF-906E-C2D007B6EAC0}"/>
            </a:ext>
          </a:extLst>
        </xdr:cNvPr>
        <xdr:cNvSpPr txBox="1"/>
      </xdr:nvSpPr>
      <xdr:spPr>
        <a:xfrm>
          <a:off x="18180127" y="1030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69931</xdr:rowOff>
    </xdr:from>
    <xdr:ext cx="469744" cy="259045"/>
    <xdr:sp macro="" textlink="">
      <xdr:nvSpPr>
        <xdr:cNvPr id="612" name="n_3mainValue【学校施設】&#10;一人当たり面積">
          <a:extLst>
            <a:ext uri="{FF2B5EF4-FFF2-40B4-BE49-F238E27FC236}">
              <a16:creationId xmlns:a16="http://schemas.microsoft.com/office/drawing/2014/main" id="{38B40D45-11D1-453B-A897-F7ACE925B8C3}"/>
            </a:ext>
          </a:extLst>
        </xdr:cNvPr>
        <xdr:cNvSpPr txBox="1"/>
      </xdr:nvSpPr>
      <xdr:spPr>
        <a:xfrm>
          <a:off x="17386377" y="1030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68216</xdr:rowOff>
    </xdr:from>
    <xdr:ext cx="469744" cy="259045"/>
    <xdr:sp macro="" textlink="">
      <xdr:nvSpPr>
        <xdr:cNvPr id="613" name="n_4mainValue【学校施設】&#10;一人当たり面積">
          <a:extLst>
            <a:ext uri="{FF2B5EF4-FFF2-40B4-BE49-F238E27FC236}">
              <a16:creationId xmlns:a16="http://schemas.microsoft.com/office/drawing/2014/main" id="{23739631-8BE6-44D3-9DB9-88245BCB21C4}"/>
            </a:ext>
          </a:extLst>
        </xdr:cNvPr>
        <xdr:cNvSpPr txBox="1"/>
      </xdr:nvSpPr>
      <xdr:spPr>
        <a:xfrm>
          <a:off x="16592627" y="1030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A9D10A9B-208A-4414-8F99-5F4C1023F2AC}"/>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125A482-6DF1-46F5-AE61-AAFCFE03B4FD}"/>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EE112E2E-048F-464F-A7AA-F057F999B7A6}"/>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3561F0-E534-4436-89F4-41C655D4CE99}"/>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60696673-3C0F-4087-8675-7026B39925D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73CA9FD6-4246-417E-8E0F-CC1D652F60C1}"/>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966E3AE1-9EBA-426F-BF57-F79E656A2977}"/>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B4C3108-9BD1-45C5-81EC-5CEB506FF43E}"/>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18F5116A-15C7-4B26-B59C-0A126C17DAC1}"/>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6425CF07-8357-4FFB-842E-ACA2C0244206}"/>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ECA5D177-DDCC-4FF0-9FAE-87EA07054BDA}"/>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F06B4E50-B493-411E-A6CE-C107A2CFBFD0}"/>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7C6911E0-02BF-40F7-A5C5-01BA4AA3BCBD}"/>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B56B7870-65B5-4845-943C-F2B9BB9F600A}"/>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1748A413-D9E2-4F4B-9561-5376C83BD2F8}"/>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D26AA32A-14E4-4208-8D4A-1D4E5BF9D533}"/>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1B7A0889-DD5D-4DF0-BEB4-46AB66E4F9F0}"/>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35270DB8-0BC7-4A08-BC02-3D6B108F0F0A}"/>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DD967F16-DABF-493F-9A0E-2FF5907B89A4}"/>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C8429659-08D1-457D-B5CE-14F64067CC05}"/>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074D60DC-E24E-49FB-904B-4CD6C26D7DB4}"/>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7D38CAC1-BBDC-4A0B-B8BD-3A521BE1464D}"/>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9B29FE22-E89C-43C2-81F0-BAA11ADCB567}"/>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9FB7FD13-334A-4C07-900C-63B15B002621}"/>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EE9A52A0-5530-40E7-9105-0B6287966E8D}"/>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9DC96C84-B786-4102-B56E-481B07AF3674}"/>
            </a:ext>
          </a:extLst>
        </xdr:cNvPr>
        <xdr:cNvCxnSpPr/>
      </xdr:nvCxnSpPr>
      <xdr:spPr>
        <a:xfrm flipV="1">
          <a:off x="14699614" y="12986113"/>
          <a:ext cx="0" cy="137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45C3FB32-EC87-4916-973A-34BA3AFE1120}"/>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2C04CFE8-4F4D-466F-95D1-9C7A7D394537}"/>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7E0210FD-A17B-43BB-A739-56C393450368}"/>
            </a:ext>
          </a:extLst>
        </xdr:cNvPr>
        <xdr:cNvSpPr txBox="1"/>
      </xdr:nvSpPr>
      <xdr:spPr>
        <a:xfrm>
          <a:off x="14738350" y="1276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EB535834-E58E-4219-AC1F-3E429E0C38B8}"/>
            </a:ext>
          </a:extLst>
        </xdr:cNvPr>
        <xdr:cNvCxnSpPr/>
      </xdr:nvCxnSpPr>
      <xdr:spPr>
        <a:xfrm>
          <a:off x="14611350" y="12986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FB73EFFC-A680-4E2D-B106-DB7678329916}"/>
            </a:ext>
          </a:extLst>
        </xdr:cNvPr>
        <xdr:cNvSpPr txBox="1"/>
      </xdr:nvSpPr>
      <xdr:spPr>
        <a:xfrm>
          <a:off x="14738350" y="13406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AA4CB656-33A0-4891-99AA-B05373E39604}"/>
            </a:ext>
          </a:extLst>
        </xdr:cNvPr>
        <xdr:cNvSpPr/>
      </xdr:nvSpPr>
      <xdr:spPr>
        <a:xfrm>
          <a:off x="14649450" y="135483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65E64F11-B6E5-4CEF-82C1-94D64704EF0F}"/>
            </a:ext>
          </a:extLst>
        </xdr:cNvPr>
        <xdr:cNvSpPr/>
      </xdr:nvSpPr>
      <xdr:spPr>
        <a:xfrm>
          <a:off x="13887450" y="1354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D3D5757B-816E-4803-93C4-CDA01EDCBCA4}"/>
            </a:ext>
          </a:extLst>
        </xdr:cNvPr>
        <xdr:cNvSpPr/>
      </xdr:nvSpPr>
      <xdr:spPr>
        <a:xfrm>
          <a:off x="13093700" y="13536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63E0448A-AD17-4151-A5C3-ED631B1BFF7B}"/>
            </a:ext>
          </a:extLst>
        </xdr:cNvPr>
        <xdr:cNvSpPr/>
      </xdr:nvSpPr>
      <xdr:spPr>
        <a:xfrm>
          <a:off x="12299950" y="135351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47264A77-8C9C-4DD9-A929-76DB5E05B3A2}"/>
            </a:ext>
          </a:extLst>
        </xdr:cNvPr>
        <xdr:cNvSpPr/>
      </xdr:nvSpPr>
      <xdr:spPr>
        <a:xfrm>
          <a:off x="11487150" y="135302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56EF9A02-A214-43F5-B50F-129805A32DD1}"/>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8EB90DB4-D93A-43C3-8234-10FC8231C526}"/>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D49BC51-1FD2-4AC7-98F0-5EA95EEB16FA}"/>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9533915-D09C-4A3D-9CC7-45C4B34AD078}"/>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DD1EE2F-848C-4259-9441-8E780EDF5194}"/>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55" name="楕円 654">
          <a:extLst>
            <a:ext uri="{FF2B5EF4-FFF2-40B4-BE49-F238E27FC236}">
              <a16:creationId xmlns:a16="http://schemas.microsoft.com/office/drawing/2014/main" id="{007140B4-5D87-4DA6-8A0E-6B80C6EB3821}"/>
            </a:ext>
          </a:extLst>
        </xdr:cNvPr>
        <xdr:cNvSpPr/>
      </xdr:nvSpPr>
      <xdr:spPr>
        <a:xfrm>
          <a:off x="14649450" y="143165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56" name="【児童館】&#10;有形固定資産減価償却率該当値テキスト">
          <a:extLst>
            <a:ext uri="{FF2B5EF4-FFF2-40B4-BE49-F238E27FC236}">
              <a16:creationId xmlns:a16="http://schemas.microsoft.com/office/drawing/2014/main" id="{03A5792A-B404-400A-A892-14B2BE2B12F0}"/>
            </a:ext>
          </a:extLst>
        </xdr:cNvPr>
        <xdr:cNvSpPr txBox="1"/>
      </xdr:nvSpPr>
      <xdr:spPr>
        <a:xfrm>
          <a:off x="14738350" y="1423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57" name="楕円 656">
          <a:extLst>
            <a:ext uri="{FF2B5EF4-FFF2-40B4-BE49-F238E27FC236}">
              <a16:creationId xmlns:a16="http://schemas.microsoft.com/office/drawing/2014/main" id="{5AD58FD4-D501-4CF4-A195-C2E42CE7D13A}"/>
            </a:ext>
          </a:extLst>
        </xdr:cNvPr>
        <xdr:cNvSpPr/>
      </xdr:nvSpPr>
      <xdr:spPr>
        <a:xfrm>
          <a:off x="1388745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58" name="直線コネクタ 657">
          <a:extLst>
            <a:ext uri="{FF2B5EF4-FFF2-40B4-BE49-F238E27FC236}">
              <a16:creationId xmlns:a16="http://schemas.microsoft.com/office/drawing/2014/main" id="{613BF3E9-E9D9-4CDB-A7F2-BA6F02CD54F8}"/>
            </a:ext>
          </a:extLst>
        </xdr:cNvPr>
        <xdr:cNvCxnSpPr/>
      </xdr:nvCxnSpPr>
      <xdr:spPr>
        <a:xfrm>
          <a:off x="13938250" y="1436097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59" name="楕円 658">
          <a:extLst>
            <a:ext uri="{FF2B5EF4-FFF2-40B4-BE49-F238E27FC236}">
              <a16:creationId xmlns:a16="http://schemas.microsoft.com/office/drawing/2014/main" id="{F86EADE7-C11B-4504-BFAA-E27B084C1B2C}"/>
            </a:ext>
          </a:extLst>
        </xdr:cNvPr>
        <xdr:cNvSpPr/>
      </xdr:nvSpPr>
      <xdr:spPr>
        <a:xfrm>
          <a:off x="1309370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0" name="直線コネクタ 659">
          <a:extLst>
            <a:ext uri="{FF2B5EF4-FFF2-40B4-BE49-F238E27FC236}">
              <a16:creationId xmlns:a16="http://schemas.microsoft.com/office/drawing/2014/main" id="{073CC49C-6C09-4BAF-AD90-F38848FB35C4}"/>
            </a:ext>
          </a:extLst>
        </xdr:cNvPr>
        <xdr:cNvCxnSpPr/>
      </xdr:nvCxnSpPr>
      <xdr:spPr>
        <a:xfrm>
          <a:off x="13144500" y="1436097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1" name="楕円 660">
          <a:extLst>
            <a:ext uri="{FF2B5EF4-FFF2-40B4-BE49-F238E27FC236}">
              <a16:creationId xmlns:a16="http://schemas.microsoft.com/office/drawing/2014/main" id="{111CBD27-12B7-4210-A27E-68D7A310CBA9}"/>
            </a:ext>
          </a:extLst>
        </xdr:cNvPr>
        <xdr:cNvSpPr/>
      </xdr:nvSpPr>
      <xdr:spPr>
        <a:xfrm>
          <a:off x="12299950" y="143165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2" name="直線コネクタ 661">
          <a:extLst>
            <a:ext uri="{FF2B5EF4-FFF2-40B4-BE49-F238E27FC236}">
              <a16:creationId xmlns:a16="http://schemas.microsoft.com/office/drawing/2014/main" id="{FB5586CD-653B-4B28-A02D-AEBF5F205A8C}"/>
            </a:ext>
          </a:extLst>
        </xdr:cNvPr>
        <xdr:cNvCxnSpPr/>
      </xdr:nvCxnSpPr>
      <xdr:spPr>
        <a:xfrm>
          <a:off x="12344400" y="143609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3" name="楕円 662">
          <a:extLst>
            <a:ext uri="{FF2B5EF4-FFF2-40B4-BE49-F238E27FC236}">
              <a16:creationId xmlns:a16="http://schemas.microsoft.com/office/drawing/2014/main" id="{F083C9F8-8128-4145-B7E3-EEDF2BCFD73F}"/>
            </a:ext>
          </a:extLst>
        </xdr:cNvPr>
        <xdr:cNvSpPr/>
      </xdr:nvSpPr>
      <xdr:spPr>
        <a:xfrm>
          <a:off x="1148715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4" name="直線コネクタ 663">
          <a:extLst>
            <a:ext uri="{FF2B5EF4-FFF2-40B4-BE49-F238E27FC236}">
              <a16:creationId xmlns:a16="http://schemas.microsoft.com/office/drawing/2014/main" id="{53D9A40A-ADF3-4351-A28F-82133926B55B}"/>
            </a:ext>
          </a:extLst>
        </xdr:cNvPr>
        <xdr:cNvCxnSpPr/>
      </xdr:nvCxnSpPr>
      <xdr:spPr>
        <a:xfrm>
          <a:off x="11537950" y="1436097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929EC799-7029-4596-8211-297571A41A87}"/>
            </a:ext>
          </a:extLst>
        </xdr:cNvPr>
        <xdr:cNvSpPr txBox="1"/>
      </xdr:nvSpPr>
      <xdr:spPr>
        <a:xfrm>
          <a:off x="13742044" y="13331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3FE3281B-BFB8-4FBC-A294-2E500788C0C7}"/>
            </a:ext>
          </a:extLst>
        </xdr:cNvPr>
        <xdr:cNvSpPr txBox="1"/>
      </xdr:nvSpPr>
      <xdr:spPr>
        <a:xfrm>
          <a:off x="12960994" y="1331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D247696E-D476-46FC-A114-0748DC2812E1}"/>
            </a:ext>
          </a:extLst>
        </xdr:cNvPr>
        <xdr:cNvSpPr txBox="1"/>
      </xdr:nvSpPr>
      <xdr:spPr>
        <a:xfrm>
          <a:off x="12167244" y="13316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4D370570-DB03-4A1A-A2B6-3411F6365EDF}"/>
            </a:ext>
          </a:extLst>
        </xdr:cNvPr>
        <xdr:cNvSpPr txBox="1"/>
      </xdr:nvSpPr>
      <xdr:spPr>
        <a:xfrm>
          <a:off x="11354444" y="13311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69" name="n_1mainValue【児童館】&#10;有形固定資産減価償却率">
          <a:extLst>
            <a:ext uri="{FF2B5EF4-FFF2-40B4-BE49-F238E27FC236}">
              <a16:creationId xmlns:a16="http://schemas.microsoft.com/office/drawing/2014/main" id="{FFC1FA27-183F-431D-ADB4-9CC733B80860}"/>
            </a:ext>
          </a:extLst>
        </xdr:cNvPr>
        <xdr:cNvSpPr txBox="1"/>
      </xdr:nvSpPr>
      <xdr:spPr>
        <a:xfrm>
          <a:off x="1371607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0" name="n_2mainValue【児童館】&#10;有形固定資産減価償却率">
          <a:extLst>
            <a:ext uri="{FF2B5EF4-FFF2-40B4-BE49-F238E27FC236}">
              <a16:creationId xmlns:a16="http://schemas.microsoft.com/office/drawing/2014/main" id="{7360A4C1-8F43-4F5A-B50E-9F7F81AA19F5}"/>
            </a:ext>
          </a:extLst>
        </xdr:cNvPr>
        <xdr:cNvSpPr txBox="1"/>
      </xdr:nvSpPr>
      <xdr:spPr>
        <a:xfrm>
          <a:off x="1292867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1" name="n_3mainValue【児童館】&#10;有形固定資産減価償却率">
          <a:extLst>
            <a:ext uri="{FF2B5EF4-FFF2-40B4-BE49-F238E27FC236}">
              <a16:creationId xmlns:a16="http://schemas.microsoft.com/office/drawing/2014/main" id="{167B7A80-4379-4505-9A8E-7377E2A7CFF3}"/>
            </a:ext>
          </a:extLst>
        </xdr:cNvPr>
        <xdr:cNvSpPr txBox="1"/>
      </xdr:nvSpPr>
      <xdr:spPr>
        <a:xfrm>
          <a:off x="121349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2" name="n_4mainValue【児童館】&#10;有形固定資産減価償却率">
          <a:extLst>
            <a:ext uri="{FF2B5EF4-FFF2-40B4-BE49-F238E27FC236}">
              <a16:creationId xmlns:a16="http://schemas.microsoft.com/office/drawing/2014/main" id="{1C7BFFF2-349F-4A32-BB69-66D9A26C93BF}"/>
            </a:ext>
          </a:extLst>
        </xdr:cNvPr>
        <xdr:cNvSpPr txBox="1"/>
      </xdr:nvSpPr>
      <xdr:spPr>
        <a:xfrm>
          <a:off x="113221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61B5AD56-DC9B-4E14-AF55-6BAF63A8DBB6}"/>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224A22B2-B776-4454-AD7C-4C463C79249B}"/>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578779A7-018E-4A0C-89E8-0F83E0C9C41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D3323D5F-CC1D-4506-998E-5528FA85F77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572E49F5-6187-4075-A28F-F314D0FCF9B3}"/>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38B77CEC-885D-4F66-9F48-7FF5DD7129A9}"/>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91EA72F7-6781-4E77-A9D3-0C96962E7E5B}"/>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E68AF5AC-BC3F-4309-BDDB-BB4F7BC2308C}"/>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D09F1EF-9A79-43A8-AF00-B843731D88FA}"/>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FE704A63-8E96-4166-A018-9EB61758EAE6}"/>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A320185F-663A-4D72-A34A-B944E30A51CD}"/>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7A80F873-01D1-4052-B49B-70DF2B14BC55}"/>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1041D60C-F970-4C2D-A619-F3B1DF57B0F4}"/>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4B90E807-AADD-4A4C-9BDE-4B08170FEB4F}"/>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6CF8276C-D906-4911-9313-DE8CF7AEB156}"/>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A2BB8219-7478-4AC3-B225-85A08E9A1AA3}"/>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98F9C790-4693-4E9A-9690-428F4EA4643E}"/>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37B6464A-BB9F-4746-B2DF-9CC2926624A7}"/>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7321EED0-8731-41B9-9D28-616DD2560F36}"/>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3FAC23F0-BBCC-43F5-AFFF-4765A6982413}"/>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AB2502C2-5E31-4DA9-8EA7-043DD679C392}"/>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42D1A9A9-44E8-46B2-B59A-2F160F306CA9}"/>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B5B20B75-1C87-4FF8-8030-63FAD5AAF615}"/>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69D34D58-9533-457B-87DD-9C0A1C8B4EF1}"/>
            </a:ext>
          </a:extLst>
        </xdr:cNvPr>
        <xdr:cNvCxnSpPr/>
      </xdr:nvCxnSpPr>
      <xdr:spPr>
        <a:xfrm flipV="1">
          <a:off x="19951064" y="127698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923EB520-68EF-4427-8151-77C82F109CE8}"/>
            </a:ext>
          </a:extLst>
        </xdr:cNvPr>
        <xdr:cNvSpPr txBox="1"/>
      </xdr:nvSpPr>
      <xdr:spPr>
        <a:xfrm>
          <a:off x="19989800"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E21D94E4-DE16-4030-8D6D-9B74B801F584}"/>
            </a:ext>
          </a:extLst>
        </xdr:cNvPr>
        <xdr:cNvCxnSpPr/>
      </xdr:nvCxnSpPr>
      <xdr:spPr>
        <a:xfrm>
          <a:off x="19881850" y="14274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AAE7608B-5CA2-429E-96BC-0A5EAB2AF498}"/>
            </a:ext>
          </a:extLst>
        </xdr:cNvPr>
        <xdr:cNvSpPr txBox="1"/>
      </xdr:nvSpPr>
      <xdr:spPr>
        <a:xfrm>
          <a:off x="19989800" y="1255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A99317CC-C08A-4B8E-9454-E3F52216F98C}"/>
            </a:ext>
          </a:extLst>
        </xdr:cNvPr>
        <xdr:cNvCxnSpPr/>
      </xdr:nvCxnSpPr>
      <xdr:spPr>
        <a:xfrm>
          <a:off x="19881850" y="1276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9DD90683-1FF6-45F7-96BC-4CD74F47965F}"/>
            </a:ext>
          </a:extLst>
        </xdr:cNvPr>
        <xdr:cNvSpPr txBox="1"/>
      </xdr:nvSpPr>
      <xdr:spPr>
        <a:xfrm>
          <a:off x="19989800" y="13802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948DBED2-EFC0-4F08-B156-D4569F181C8E}"/>
            </a:ext>
          </a:extLst>
        </xdr:cNvPr>
        <xdr:cNvSpPr/>
      </xdr:nvSpPr>
      <xdr:spPr>
        <a:xfrm>
          <a:off x="19900900" y="1382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F5CA6167-64B0-4117-A2EE-88C772F4E627}"/>
            </a:ext>
          </a:extLst>
        </xdr:cNvPr>
        <xdr:cNvSpPr/>
      </xdr:nvSpPr>
      <xdr:spPr>
        <a:xfrm>
          <a:off x="19157950" y="13836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7B4F147A-73D2-4350-A934-4B161526D34A}"/>
            </a:ext>
          </a:extLst>
        </xdr:cNvPr>
        <xdr:cNvSpPr/>
      </xdr:nvSpPr>
      <xdr:spPr>
        <a:xfrm>
          <a:off x="18345150" y="1382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028F7870-2100-4C90-B469-F1B0F868E179}"/>
            </a:ext>
          </a:extLst>
        </xdr:cNvPr>
        <xdr:cNvSpPr/>
      </xdr:nvSpPr>
      <xdr:spPr>
        <a:xfrm>
          <a:off x="17551400" y="1383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7C9A282B-3BC6-4C8B-AB89-B6C9835E5B7F}"/>
            </a:ext>
          </a:extLst>
        </xdr:cNvPr>
        <xdr:cNvSpPr/>
      </xdr:nvSpPr>
      <xdr:spPr>
        <a:xfrm>
          <a:off x="16757650" y="1384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1410BC1-255C-41A8-9947-7B0F3B443322}"/>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B164398B-FEA8-4172-A659-8BD0779FC00C}"/>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32E10E1-7F36-44C1-9DEB-8DAD08BF4D6A}"/>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19B34B8-DF8A-4B82-8F59-3C626424B017}"/>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7C420F0-0E87-472A-8EBD-4B263633B00C}"/>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146050</xdr:rowOff>
    </xdr:from>
    <xdr:to>
      <xdr:col>116</xdr:col>
      <xdr:colOff>114300</xdr:colOff>
      <xdr:row>80</xdr:row>
      <xdr:rowOff>76200</xdr:rowOff>
    </xdr:to>
    <xdr:sp macro="" textlink="">
      <xdr:nvSpPr>
        <xdr:cNvPr id="712" name="楕円 711">
          <a:extLst>
            <a:ext uri="{FF2B5EF4-FFF2-40B4-BE49-F238E27FC236}">
              <a16:creationId xmlns:a16="http://schemas.microsoft.com/office/drawing/2014/main" id="{12657CC5-7498-47F2-856F-6118264949F4}"/>
            </a:ext>
          </a:extLst>
        </xdr:cNvPr>
        <xdr:cNvSpPr/>
      </xdr:nvSpPr>
      <xdr:spPr>
        <a:xfrm>
          <a:off x="19900900" y="13188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168927</xdr:rowOff>
    </xdr:from>
    <xdr:ext cx="469744" cy="259045"/>
    <xdr:sp macro="" textlink="">
      <xdr:nvSpPr>
        <xdr:cNvPr id="713" name="【児童館】&#10;一人当たり面積該当値テキスト">
          <a:extLst>
            <a:ext uri="{FF2B5EF4-FFF2-40B4-BE49-F238E27FC236}">
              <a16:creationId xmlns:a16="http://schemas.microsoft.com/office/drawing/2014/main" id="{F00B5628-B8F6-4E3F-9E02-6345FBDD5D72}"/>
            </a:ext>
          </a:extLst>
        </xdr:cNvPr>
        <xdr:cNvSpPr txBox="1"/>
      </xdr:nvSpPr>
      <xdr:spPr>
        <a:xfrm>
          <a:off x="19989800" y="1304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158750</xdr:rowOff>
    </xdr:from>
    <xdr:to>
      <xdr:col>112</xdr:col>
      <xdr:colOff>38100</xdr:colOff>
      <xdr:row>80</xdr:row>
      <xdr:rowOff>88900</xdr:rowOff>
    </xdr:to>
    <xdr:sp macro="" textlink="">
      <xdr:nvSpPr>
        <xdr:cNvPr id="714" name="楕円 713">
          <a:extLst>
            <a:ext uri="{FF2B5EF4-FFF2-40B4-BE49-F238E27FC236}">
              <a16:creationId xmlns:a16="http://schemas.microsoft.com/office/drawing/2014/main" id="{BD201393-C91D-49E6-8813-780C7762FAF6}"/>
            </a:ext>
          </a:extLst>
        </xdr:cNvPr>
        <xdr:cNvSpPr/>
      </xdr:nvSpPr>
      <xdr:spPr>
        <a:xfrm>
          <a:off x="19157950" y="13201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25400</xdr:rowOff>
    </xdr:from>
    <xdr:to>
      <xdr:col>116</xdr:col>
      <xdr:colOff>63500</xdr:colOff>
      <xdr:row>80</xdr:row>
      <xdr:rowOff>38100</xdr:rowOff>
    </xdr:to>
    <xdr:cxnSp macro="">
      <xdr:nvCxnSpPr>
        <xdr:cNvPr id="715" name="直線コネクタ 714">
          <a:extLst>
            <a:ext uri="{FF2B5EF4-FFF2-40B4-BE49-F238E27FC236}">
              <a16:creationId xmlns:a16="http://schemas.microsoft.com/office/drawing/2014/main" id="{752C6747-5E79-4205-AD66-D5650839EB9B}"/>
            </a:ext>
          </a:extLst>
        </xdr:cNvPr>
        <xdr:cNvCxnSpPr/>
      </xdr:nvCxnSpPr>
      <xdr:spPr>
        <a:xfrm flipV="1">
          <a:off x="19202400" y="13233400"/>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158750</xdr:rowOff>
    </xdr:from>
    <xdr:to>
      <xdr:col>107</xdr:col>
      <xdr:colOff>101600</xdr:colOff>
      <xdr:row>80</xdr:row>
      <xdr:rowOff>88900</xdr:rowOff>
    </xdr:to>
    <xdr:sp macro="" textlink="">
      <xdr:nvSpPr>
        <xdr:cNvPr id="716" name="楕円 715">
          <a:extLst>
            <a:ext uri="{FF2B5EF4-FFF2-40B4-BE49-F238E27FC236}">
              <a16:creationId xmlns:a16="http://schemas.microsoft.com/office/drawing/2014/main" id="{49CE98F1-53A7-453A-9528-7202BFCD73F7}"/>
            </a:ext>
          </a:extLst>
        </xdr:cNvPr>
        <xdr:cNvSpPr/>
      </xdr:nvSpPr>
      <xdr:spPr>
        <a:xfrm>
          <a:off x="18345150" y="13201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38100</xdr:rowOff>
    </xdr:from>
    <xdr:to>
      <xdr:col>111</xdr:col>
      <xdr:colOff>177800</xdr:colOff>
      <xdr:row>80</xdr:row>
      <xdr:rowOff>38100</xdr:rowOff>
    </xdr:to>
    <xdr:cxnSp macro="">
      <xdr:nvCxnSpPr>
        <xdr:cNvPr id="717" name="直線コネクタ 716">
          <a:extLst>
            <a:ext uri="{FF2B5EF4-FFF2-40B4-BE49-F238E27FC236}">
              <a16:creationId xmlns:a16="http://schemas.microsoft.com/office/drawing/2014/main" id="{22FA44A0-3B58-4B09-AEC2-B6CC23262CA0}"/>
            </a:ext>
          </a:extLst>
        </xdr:cNvPr>
        <xdr:cNvCxnSpPr/>
      </xdr:nvCxnSpPr>
      <xdr:spPr>
        <a:xfrm>
          <a:off x="18395950" y="13246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158750</xdr:rowOff>
    </xdr:from>
    <xdr:to>
      <xdr:col>102</xdr:col>
      <xdr:colOff>165100</xdr:colOff>
      <xdr:row>80</xdr:row>
      <xdr:rowOff>88900</xdr:rowOff>
    </xdr:to>
    <xdr:sp macro="" textlink="">
      <xdr:nvSpPr>
        <xdr:cNvPr id="718" name="楕円 717">
          <a:extLst>
            <a:ext uri="{FF2B5EF4-FFF2-40B4-BE49-F238E27FC236}">
              <a16:creationId xmlns:a16="http://schemas.microsoft.com/office/drawing/2014/main" id="{5DDBC435-758E-461C-B64A-B38186045833}"/>
            </a:ext>
          </a:extLst>
        </xdr:cNvPr>
        <xdr:cNvSpPr/>
      </xdr:nvSpPr>
      <xdr:spPr>
        <a:xfrm>
          <a:off x="17551400" y="13201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38100</xdr:rowOff>
    </xdr:from>
    <xdr:to>
      <xdr:col>107</xdr:col>
      <xdr:colOff>50800</xdr:colOff>
      <xdr:row>80</xdr:row>
      <xdr:rowOff>38100</xdr:rowOff>
    </xdr:to>
    <xdr:cxnSp macro="">
      <xdr:nvCxnSpPr>
        <xdr:cNvPr id="719" name="直線コネクタ 718">
          <a:extLst>
            <a:ext uri="{FF2B5EF4-FFF2-40B4-BE49-F238E27FC236}">
              <a16:creationId xmlns:a16="http://schemas.microsoft.com/office/drawing/2014/main" id="{A4B5AA99-4BA6-49D2-9364-D0BF4E9BA543}"/>
            </a:ext>
          </a:extLst>
        </xdr:cNvPr>
        <xdr:cNvCxnSpPr/>
      </xdr:nvCxnSpPr>
      <xdr:spPr>
        <a:xfrm>
          <a:off x="17602200" y="13246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0" name="楕円 719">
          <a:extLst>
            <a:ext uri="{FF2B5EF4-FFF2-40B4-BE49-F238E27FC236}">
              <a16:creationId xmlns:a16="http://schemas.microsoft.com/office/drawing/2014/main" id="{1A07A714-DFDA-44B4-BB0C-68ED93199431}"/>
            </a:ext>
          </a:extLst>
        </xdr:cNvPr>
        <xdr:cNvSpPr/>
      </xdr:nvSpPr>
      <xdr:spPr>
        <a:xfrm>
          <a:off x="16757650" y="13201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80</xdr:row>
      <xdr:rowOff>38100</xdr:rowOff>
    </xdr:to>
    <xdr:cxnSp macro="">
      <xdr:nvCxnSpPr>
        <xdr:cNvPr id="721" name="直線コネクタ 720">
          <a:extLst>
            <a:ext uri="{FF2B5EF4-FFF2-40B4-BE49-F238E27FC236}">
              <a16:creationId xmlns:a16="http://schemas.microsoft.com/office/drawing/2014/main" id="{6C335050-190E-4315-918F-1DAF6A875BBF}"/>
            </a:ext>
          </a:extLst>
        </xdr:cNvPr>
        <xdr:cNvCxnSpPr/>
      </xdr:nvCxnSpPr>
      <xdr:spPr>
        <a:xfrm>
          <a:off x="16802100" y="13246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3C4D7C22-E5F8-4251-BFE3-3ECD44F10083}"/>
            </a:ext>
          </a:extLst>
        </xdr:cNvPr>
        <xdr:cNvSpPr txBox="1"/>
      </xdr:nvSpPr>
      <xdr:spPr>
        <a:xfrm>
          <a:off x="189802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F5007E7F-29AC-42E9-B93C-B50FF8E41732}"/>
            </a:ext>
          </a:extLst>
        </xdr:cNvPr>
        <xdr:cNvSpPr txBox="1"/>
      </xdr:nvSpPr>
      <xdr:spPr>
        <a:xfrm>
          <a:off x="181801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3F826DC5-608A-46B4-8B23-43E482B04CD4}"/>
            </a:ext>
          </a:extLst>
        </xdr:cNvPr>
        <xdr:cNvSpPr txBox="1"/>
      </xdr:nvSpPr>
      <xdr:spPr>
        <a:xfrm>
          <a:off x="1738637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1C7A8EB8-52D2-45D2-A5C2-40FCCC08FDAA}"/>
            </a:ext>
          </a:extLst>
        </xdr:cNvPr>
        <xdr:cNvSpPr txBox="1"/>
      </xdr:nvSpPr>
      <xdr:spPr>
        <a:xfrm>
          <a:off x="165926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105427</xdr:rowOff>
    </xdr:from>
    <xdr:ext cx="469744" cy="259045"/>
    <xdr:sp macro="" textlink="">
      <xdr:nvSpPr>
        <xdr:cNvPr id="726" name="n_1mainValue【児童館】&#10;一人当たり面積">
          <a:extLst>
            <a:ext uri="{FF2B5EF4-FFF2-40B4-BE49-F238E27FC236}">
              <a16:creationId xmlns:a16="http://schemas.microsoft.com/office/drawing/2014/main" id="{9042900C-37AE-49EB-B450-561E105087D9}"/>
            </a:ext>
          </a:extLst>
        </xdr:cNvPr>
        <xdr:cNvSpPr txBox="1"/>
      </xdr:nvSpPr>
      <xdr:spPr>
        <a:xfrm>
          <a:off x="18980227" y="129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105427</xdr:rowOff>
    </xdr:from>
    <xdr:ext cx="469744" cy="259045"/>
    <xdr:sp macro="" textlink="">
      <xdr:nvSpPr>
        <xdr:cNvPr id="727" name="n_2mainValue【児童館】&#10;一人当たり面積">
          <a:extLst>
            <a:ext uri="{FF2B5EF4-FFF2-40B4-BE49-F238E27FC236}">
              <a16:creationId xmlns:a16="http://schemas.microsoft.com/office/drawing/2014/main" id="{6E3C80D6-2F33-4E66-A538-692C534ABE0A}"/>
            </a:ext>
          </a:extLst>
        </xdr:cNvPr>
        <xdr:cNvSpPr txBox="1"/>
      </xdr:nvSpPr>
      <xdr:spPr>
        <a:xfrm>
          <a:off x="18180127" y="129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105427</xdr:rowOff>
    </xdr:from>
    <xdr:ext cx="469744" cy="259045"/>
    <xdr:sp macro="" textlink="">
      <xdr:nvSpPr>
        <xdr:cNvPr id="728" name="n_3mainValue【児童館】&#10;一人当たり面積">
          <a:extLst>
            <a:ext uri="{FF2B5EF4-FFF2-40B4-BE49-F238E27FC236}">
              <a16:creationId xmlns:a16="http://schemas.microsoft.com/office/drawing/2014/main" id="{5026306D-454C-4648-9308-9FF24D6AE24B}"/>
            </a:ext>
          </a:extLst>
        </xdr:cNvPr>
        <xdr:cNvSpPr txBox="1"/>
      </xdr:nvSpPr>
      <xdr:spPr>
        <a:xfrm>
          <a:off x="17386377" y="129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29" name="n_4mainValue【児童館】&#10;一人当たり面積">
          <a:extLst>
            <a:ext uri="{FF2B5EF4-FFF2-40B4-BE49-F238E27FC236}">
              <a16:creationId xmlns:a16="http://schemas.microsoft.com/office/drawing/2014/main" id="{3C087D5D-168F-43AB-9D2C-EEF3B98413EA}"/>
            </a:ext>
          </a:extLst>
        </xdr:cNvPr>
        <xdr:cNvSpPr txBox="1"/>
      </xdr:nvSpPr>
      <xdr:spPr>
        <a:xfrm>
          <a:off x="16592627" y="129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7786D78E-82EC-455D-A778-155023752B58}"/>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BBBC7824-40ED-480A-81FD-E1DD27EC8964}"/>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BDFE4E51-90D1-4D31-9C68-94F76B91205C}"/>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8D69D1F0-C328-4855-9861-66B9D027EF78}"/>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818359BE-3C81-4A3B-8E82-44EB66EE01AB}"/>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866EE25-861F-4674-B307-5EF5372064F7}"/>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C7E9E8B6-C722-4343-8858-F5FD666F8CD4}"/>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A2032A40-BDCE-4B56-89D8-EF6308A461A3}"/>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75ACD343-1D72-405A-B4F6-4B733DD561A2}"/>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AA530F0A-047E-42F4-92B0-843BE8851269}"/>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C6D2BEF4-B31E-4734-A3B3-135558DBE1CA}"/>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B2B9F5DD-A0D1-4621-B304-F4E04CC0FE8D}"/>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AE8C3734-9794-4BE3-BAB3-452CFD8D2DF7}"/>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2E1D3367-910E-419C-B54A-C3E29339DE02}"/>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B32DB79F-B3E2-4169-B21A-25D980639D20}"/>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59421920-4EF0-43EF-9195-581C07DFD49C}"/>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1E4B905D-9FAC-48AB-A94F-CE8EF4E45E4E}"/>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81A06C2C-549E-4C32-806D-9D8449F500FF}"/>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6012246F-D90C-45DB-A159-B9E6F302F8FB}"/>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1D32505A-0C48-4DFB-8CD0-DF7845EEA145}"/>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6C5B3C8A-CD1D-46D4-9565-6F5D0E8CB0AA}"/>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200427E1-C775-4EFF-B2D7-2B1C674F9D0D}"/>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5D58A0EB-C59A-42FA-815B-AB6DFE1A19A3}"/>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227241C4-2D76-45F2-9BDE-683B8BDF7FB3}"/>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BA22804B-C686-47A7-BF97-64D01E819D79}"/>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8727FCE4-1CC2-4B33-9EE2-9240A86F0E98}"/>
            </a:ext>
          </a:extLst>
        </xdr:cNvPr>
        <xdr:cNvCxnSpPr/>
      </xdr:nvCxnSpPr>
      <xdr:spPr>
        <a:xfrm flipV="1">
          <a:off x="14699614" y="16674556"/>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B07292AA-5B6C-41FA-B779-335F0245B4F4}"/>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CE449D7A-27C9-416C-9DD1-94A7D9D9AA2B}"/>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B639F2AE-7B2E-4A78-8F1E-21617600E36D}"/>
            </a:ext>
          </a:extLst>
        </xdr:cNvPr>
        <xdr:cNvSpPr txBox="1"/>
      </xdr:nvSpPr>
      <xdr:spPr>
        <a:xfrm>
          <a:off x="14738350" y="1646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B221BEFF-EE51-4E0A-B08A-403510F1839C}"/>
            </a:ext>
          </a:extLst>
        </xdr:cNvPr>
        <xdr:cNvCxnSpPr/>
      </xdr:nvCxnSpPr>
      <xdr:spPr>
        <a:xfrm>
          <a:off x="14611350" y="166745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287EDB30-EF9C-4680-9A6A-08CFA1C52C0B}"/>
            </a:ext>
          </a:extLst>
        </xdr:cNvPr>
        <xdr:cNvSpPr txBox="1"/>
      </xdr:nvSpPr>
      <xdr:spPr>
        <a:xfrm>
          <a:off x="14738350" y="173117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D0BE9C40-7EF1-4A5A-8CF0-E6A018864259}"/>
            </a:ext>
          </a:extLst>
        </xdr:cNvPr>
        <xdr:cNvSpPr/>
      </xdr:nvSpPr>
      <xdr:spPr>
        <a:xfrm>
          <a:off x="14649450" y="174539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2A742136-9754-4326-AE7D-68FD8BC3A45B}"/>
            </a:ext>
          </a:extLst>
        </xdr:cNvPr>
        <xdr:cNvSpPr/>
      </xdr:nvSpPr>
      <xdr:spPr>
        <a:xfrm>
          <a:off x="13887450" y="174507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CC2D6449-9451-4B54-87A8-6A2F4A756A09}"/>
            </a:ext>
          </a:extLst>
        </xdr:cNvPr>
        <xdr:cNvSpPr/>
      </xdr:nvSpPr>
      <xdr:spPr>
        <a:xfrm>
          <a:off x="13093700" y="174311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9EA6DDDC-049B-44ED-8328-712F94BC99DC}"/>
            </a:ext>
          </a:extLst>
        </xdr:cNvPr>
        <xdr:cNvSpPr/>
      </xdr:nvSpPr>
      <xdr:spPr>
        <a:xfrm>
          <a:off x="12299950" y="174000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DC78E39F-5390-450A-8614-BA90B680B393}"/>
            </a:ext>
          </a:extLst>
        </xdr:cNvPr>
        <xdr:cNvSpPr/>
      </xdr:nvSpPr>
      <xdr:spPr>
        <a:xfrm>
          <a:off x="11487150" y="174245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1DD22D77-ACFC-43A3-8639-019A68C8E431}"/>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E4AEFDDB-5B6A-4C12-8958-42CB1A9CA20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444C351-ED9A-4C80-8EC8-87F1A960B6AD}"/>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A291B93B-6A89-4FC1-97DA-A1D93C9E9132}"/>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9733A160-CE2E-43E8-8DB0-9EBE42695F06}"/>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58057</xdr:rowOff>
    </xdr:from>
    <xdr:to>
      <xdr:col>85</xdr:col>
      <xdr:colOff>177800</xdr:colOff>
      <xdr:row>106</xdr:row>
      <xdr:rowOff>159657</xdr:rowOff>
    </xdr:to>
    <xdr:sp macro="" textlink="">
      <xdr:nvSpPr>
        <xdr:cNvPr id="771" name="楕円 770">
          <a:extLst>
            <a:ext uri="{FF2B5EF4-FFF2-40B4-BE49-F238E27FC236}">
              <a16:creationId xmlns:a16="http://schemas.microsoft.com/office/drawing/2014/main" id="{3C74D157-DC46-4BF2-AE89-7379F7774D0A}"/>
            </a:ext>
          </a:extLst>
        </xdr:cNvPr>
        <xdr:cNvSpPr/>
      </xdr:nvSpPr>
      <xdr:spPr>
        <a:xfrm>
          <a:off x="14649450" y="1755865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36484</xdr:rowOff>
    </xdr:from>
    <xdr:ext cx="405111" cy="259045"/>
    <xdr:sp macro="" textlink="">
      <xdr:nvSpPr>
        <xdr:cNvPr id="772" name="【公民館】&#10;有形固定資産減価償却率該当値テキスト">
          <a:extLst>
            <a:ext uri="{FF2B5EF4-FFF2-40B4-BE49-F238E27FC236}">
              <a16:creationId xmlns:a16="http://schemas.microsoft.com/office/drawing/2014/main" id="{D31E57FB-99AA-444C-97E2-FAE2C0255F5F}"/>
            </a:ext>
          </a:extLst>
        </xdr:cNvPr>
        <xdr:cNvSpPr txBox="1"/>
      </xdr:nvSpPr>
      <xdr:spPr>
        <a:xfrm>
          <a:off x="14738350" y="1753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49893</xdr:rowOff>
    </xdr:from>
    <xdr:to>
      <xdr:col>81</xdr:col>
      <xdr:colOff>101600</xdr:colOff>
      <xdr:row>106</xdr:row>
      <xdr:rowOff>151493</xdr:rowOff>
    </xdr:to>
    <xdr:sp macro="" textlink="">
      <xdr:nvSpPr>
        <xdr:cNvPr id="773" name="楕円 772">
          <a:extLst>
            <a:ext uri="{FF2B5EF4-FFF2-40B4-BE49-F238E27FC236}">
              <a16:creationId xmlns:a16="http://schemas.microsoft.com/office/drawing/2014/main" id="{BCAB77F7-557C-42CC-BC20-58AF8F6A4D99}"/>
            </a:ext>
          </a:extLst>
        </xdr:cNvPr>
        <xdr:cNvSpPr/>
      </xdr:nvSpPr>
      <xdr:spPr>
        <a:xfrm>
          <a:off x="13887450" y="1755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100693</xdr:rowOff>
    </xdr:from>
    <xdr:to>
      <xdr:col>85</xdr:col>
      <xdr:colOff>127000</xdr:colOff>
      <xdr:row>106</xdr:row>
      <xdr:rowOff>108857</xdr:rowOff>
    </xdr:to>
    <xdr:cxnSp macro="">
      <xdr:nvCxnSpPr>
        <xdr:cNvPr id="774" name="直線コネクタ 773">
          <a:extLst>
            <a:ext uri="{FF2B5EF4-FFF2-40B4-BE49-F238E27FC236}">
              <a16:creationId xmlns:a16="http://schemas.microsoft.com/office/drawing/2014/main" id="{C876E680-D511-4020-9087-029907BBA2E4}"/>
            </a:ext>
          </a:extLst>
        </xdr:cNvPr>
        <xdr:cNvCxnSpPr/>
      </xdr:nvCxnSpPr>
      <xdr:spPr>
        <a:xfrm>
          <a:off x="13938250" y="17601293"/>
          <a:ext cx="762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xdr:rowOff>
    </xdr:from>
    <xdr:to>
      <xdr:col>76</xdr:col>
      <xdr:colOff>165100</xdr:colOff>
      <xdr:row>106</xdr:row>
      <xdr:rowOff>115570</xdr:rowOff>
    </xdr:to>
    <xdr:sp macro="" textlink="">
      <xdr:nvSpPr>
        <xdr:cNvPr id="775" name="楕円 774">
          <a:extLst>
            <a:ext uri="{FF2B5EF4-FFF2-40B4-BE49-F238E27FC236}">
              <a16:creationId xmlns:a16="http://schemas.microsoft.com/office/drawing/2014/main" id="{684C94A9-7F3B-41F3-8476-30C856D55FCC}"/>
            </a:ext>
          </a:extLst>
        </xdr:cNvPr>
        <xdr:cNvSpPr/>
      </xdr:nvSpPr>
      <xdr:spPr>
        <a:xfrm>
          <a:off x="13093700" y="1751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64770</xdr:rowOff>
    </xdr:from>
    <xdr:to>
      <xdr:col>81</xdr:col>
      <xdr:colOff>50800</xdr:colOff>
      <xdr:row>106</xdr:row>
      <xdr:rowOff>100693</xdr:rowOff>
    </xdr:to>
    <xdr:cxnSp macro="">
      <xdr:nvCxnSpPr>
        <xdr:cNvPr id="776" name="直線コネクタ 775">
          <a:extLst>
            <a:ext uri="{FF2B5EF4-FFF2-40B4-BE49-F238E27FC236}">
              <a16:creationId xmlns:a16="http://schemas.microsoft.com/office/drawing/2014/main" id="{CEA6DB2C-1473-4825-B8F3-D44B5890A008}"/>
            </a:ext>
          </a:extLst>
        </xdr:cNvPr>
        <xdr:cNvCxnSpPr/>
      </xdr:nvCxnSpPr>
      <xdr:spPr>
        <a:xfrm>
          <a:off x="13144500" y="17565370"/>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20501</xdr:rowOff>
    </xdr:from>
    <xdr:to>
      <xdr:col>72</xdr:col>
      <xdr:colOff>38100</xdr:colOff>
      <xdr:row>106</xdr:row>
      <xdr:rowOff>122101</xdr:rowOff>
    </xdr:to>
    <xdr:sp macro="" textlink="">
      <xdr:nvSpPr>
        <xdr:cNvPr id="777" name="楕円 776">
          <a:extLst>
            <a:ext uri="{FF2B5EF4-FFF2-40B4-BE49-F238E27FC236}">
              <a16:creationId xmlns:a16="http://schemas.microsoft.com/office/drawing/2014/main" id="{EB04DA68-12BB-4A11-9D24-123FC58C2E01}"/>
            </a:ext>
          </a:extLst>
        </xdr:cNvPr>
        <xdr:cNvSpPr/>
      </xdr:nvSpPr>
      <xdr:spPr>
        <a:xfrm>
          <a:off x="12299950" y="175211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106</xdr:row>
      <xdr:rowOff>71301</xdr:rowOff>
    </xdr:to>
    <xdr:cxnSp macro="">
      <xdr:nvCxnSpPr>
        <xdr:cNvPr id="778" name="直線コネクタ 777">
          <a:extLst>
            <a:ext uri="{FF2B5EF4-FFF2-40B4-BE49-F238E27FC236}">
              <a16:creationId xmlns:a16="http://schemas.microsoft.com/office/drawing/2014/main" id="{BA06CDB0-CD92-4E3F-BAC1-41C50BBC2BC4}"/>
            </a:ext>
          </a:extLst>
        </xdr:cNvPr>
        <xdr:cNvCxnSpPr/>
      </xdr:nvCxnSpPr>
      <xdr:spPr>
        <a:xfrm flipV="1">
          <a:off x="12344400" y="17565370"/>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159294</xdr:rowOff>
    </xdr:from>
    <xdr:to>
      <xdr:col>67</xdr:col>
      <xdr:colOff>101600</xdr:colOff>
      <xdr:row>106</xdr:row>
      <xdr:rowOff>89444</xdr:rowOff>
    </xdr:to>
    <xdr:sp macro="" textlink="">
      <xdr:nvSpPr>
        <xdr:cNvPr id="779" name="楕円 778">
          <a:extLst>
            <a:ext uri="{FF2B5EF4-FFF2-40B4-BE49-F238E27FC236}">
              <a16:creationId xmlns:a16="http://schemas.microsoft.com/office/drawing/2014/main" id="{8F3A5427-EA05-416F-AA74-F70AF000B3F1}"/>
            </a:ext>
          </a:extLst>
        </xdr:cNvPr>
        <xdr:cNvSpPr/>
      </xdr:nvSpPr>
      <xdr:spPr>
        <a:xfrm>
          <a:off x="11487150" y="174947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38644</xdr:rowOff>
    </xdr:from>
    <xdr:to>
      <xdr:col>71</xdr:col>
      <xdr:colOff>177800</xdr:colOff>
      <xdr:row>106</xdr:row>
      <xdr:rowOff>71301</xdr:rowOff>
    </xdr:to>
    <xdr:cxnSp macro="">
      <xdr:nvCxnSpPr>
        <xdr:cNvPr id="780" name="直線コネクタ 779">
          <a:extLst>
            <a:ext uri="{FF2B5EF4-FFF2-40B4-BE49-F238E27FC236}">
              <a16:creationId xmlns:a16="http://schemas.microsoft.com/office/drawing/2014/main" id="{78429436-F31E-4BDC-A19C-360C43F0EE36}"/>
            </a:ext>
          </a:extLst>
        </xdr:cNvPr>
        <xdr:cNvCxnSpPr/>
      </xdr:nvCxnSpPr>
      <xdr:spPr>
        <a:xfrm>
          <a:off x="11537950" y="17539244"/>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952D88DF-BF02-4545-A9A7-C8ADEA4B35F7}"/>
            </a:ext>
          </a:extLst>
        </xdr:cNvPr>
        <xdr:cNvSpPr txBox="1"/>
      </xdr:nvSpPr>
      <xdr:spPr>
        <a:xfrm>
          <a:off x="13742044" y="17232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A4AAC3E2-BA85-466F-BD97-99518B54C7AE}"/>
            </a:ext>
          </a:extLst>
        </xdr:cNvPr>
        <xdr:cNvSpPr txBox="1"/>
      </xdr:nvSpPr>
      <xdr:spPr>
        <a:xfrm>
          <a:off x="12960994" y="1721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16DC3155-5D22-4C8B-B3DC-5D852F606706}"/>
            </a:ext>
          </a:extLst>
        </xdr:cNvPr>
        <xdr:cNvSpPr txBox="1"/>
      </xdr:nvSpPr>
      <xdr:spPr>
        <a:xfrm>
          <a:off x="12167244" y="1718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6D6B5068-E412-495E-8C76-64889A84DEB3}"/>
            </a:ext>
          </a:extLst>
        </xdr:cNvPr>
        <xdr:cNvSpPr txBox="1"/>
      </xdr:nvSpPr>
      <xdr:spPr>
        <a:xfrm>
          <a:off x="11354444" y="17206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142620</xdr:rowOff>
    </xdr:from>
    <xdr:ext cx="405111" cy="259045"/>
    <xdr:sp macro="" textlink="">
      <xdr:nvSpPr>
        <xdr:cNvPr id="785" name="n_1mainValue【公民館】&#10;有形固定資産減価償却率">
          <a:extLst>
            <a:ext uri="{FF2B5EF4-FFF2-40B4-BE49-F238E27FC236}">
              <a16:creationId xmlns:a16="http://schemas.microsoft.com/office/drawing/2014/main" id="{8CFCF085-EF89-46A5-9FC8-9A9DB7D44EF6}"/>
            </a:ext>
          </a:extLst>
        </xdr:cNvPr>
        <xdr:cNvSpPr txBox="1"/>
      </xdr:nvSpPr>
      <xdr:spPr>
        <a:xfrm>
          <a:off x="13742044" y="1764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106697</xdr:rowOff>
    </xdr:from>
    <xdr:ext cx="405111" cy="259045"/>
    <xdr:sp macro="" textlink="">
      <xdr:nvSpPr>
        <xdr:cNvPr id="786" name="n_2mainValue【公民館】&#10;有形固定資産減価償却率">
          <a:extLst>
            <a:ext uri="{FF2B5EF4-FFF2-40B4-BE49-F238E27FC236}">
              <a16:creationId xmlns:a16="http://schemas.microsoft.com/office/drawing/2014/main" id="{19E660AB-8095-44F5-8916-BE346BB6E8CB}"/>
            </a:ext>
          </a:extLst>
        </xdr:cNvPr>
        <xdr:cNvSpPr txBox="1"/>
      </xdr:nvSpPr>
      <xdr:spPr>
        <a:xfrm>
          <a:off x="12960994" y="1760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113228</xdr:rowOff>
    </xdr:from>
    <xdr:ext cx="405111" cy="259045"/>
    <xdr:sp macro="" textlink="">
      <xdr:nvSpPr>
        <xdr:cNvPr id="787" name="n_3mainValue【公民館】&#10;有形固定資産減価償却率">
          <a:extLst>
            <a:ext uri="{FF2B5EF4-FFF2-40B4-BE49-F238E27FC236}">
              <a16:creationId xmlns:a16="http://schemas.microsoft.com/office/drawing/2014/main" id="{601E2A76-713B-48CD-BB2D-F699D89499EA}"/>
            </a:ext>
          </a:extLst>
        </xdr:cNvPr>
        <xdr:cNvSpPr txBox="1"/>
      </xdr:nvSpPr>
      <xdr:spPr>
        <a:xfrm>
          <a:off x="12167244" y="1761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80571</xdr:rowOff>
    </xdr:from>
    <xdr:ext cx="405111" cy="259045"/>
    <xdr:sp macro="" textlink="">
      <xdr:nvSpPr>
        <xdr:cNvPr id="788" name="n_4mainValue【公民館】&#10;有形固定資産減価償却率">
          <a:extLst>
            <a:ext uri="{FF2B5EF4-FFF2-40B4-BE49-F238E27FC236}">
              <a16:creationId xmlns:a16="http://schemas.microsoft.com/office/drawing/2014/main" id="{FA50B47F-E8EE-4336-A07F-1808EF173102}"/>
            </a:ext>
          </a:extLst>
        </xdr:cNvPr>
        <xdr:cNvSpPr txBox="1"/>
      </xdr:nvSpPr>
      <xdr:spPr>
        <a:xfrm>
          <a:off x="11354444" y="17581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D77FDE78-FD43-447F-BAFC-933D08BC659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AB6A7FEB-7CCC-4A53-A269-76CD5240CCB4}"/>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150B2186-C0D8-4388-9585-DEA3CD167458}"/>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790DEEC0-3391-4EAE-8118-25F4E66312B9}"/>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CEBCAF0B-CEAF-4779-9EA6-CA7792E0212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8D381D8-2EB1-4E5A-B6B9-B7EF31762351}"/>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B5026CC1-7A16-4BAB-AC07-6E576833C219}"/>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DC7CAF5-6892-4EBE-AAA5-97145F93687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87529D89-CB64-4D9E-8822-E552E67B99FC}"/>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EFBA255E-A74B-46A0-89F2-80D4F920809C}"/>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34596B5B-A0DB-4C7A-878F-527B79DB077F}"/>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9D7E7D54-470C-4316-B2C3-E8001FA1512E}"/>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0678043E-BC6E-4C45-93F9-EBE546F3A067}"/>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B0B1D766-C53E-41F0-B9ED-5C7C8FCD01D4}"/>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94C562D8-7310-48D9-8286-3F75A84FA64D}"/>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736A2754-1174-4757-BBC2-DBEF46960EBA}"/>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DDBA6B84-4AA4-4546-85C2-4BF0E1E21951}"/>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E9D3B0F4-6B9B-45BC-9F57-2850FAAE0DE5}"/>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65E4223D-AA2E-4A39-ACF6-77CD64401409}"/>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E528F0DB-6C3A-49DC-B42B-EB4F33433DE7}"/>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7AE06CC9-AB84-4241-855C-F938B49C43DA}"/>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E965357E-7AE6-4056-B0E7-6D9A10532576}"/>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9CD7A0C5-DD93-483C-94F4-F096AF7C2D2E}"/>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F7CA7371-082D-4F92-9C57-4839B1A9E64D}"/>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1044198F-E6E3-4AFD-8F51-DFE1D648A5A3}"/>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08BE617C-B02F-4BD9-A2BB-0AE67270BBA6}"/>
            </a:ext>
          </a:extLst>
        </xdr:cNvPr>
        <xdr:cNvCxnSpPr/>
      </xdr:nvCxnSpPr>
      <xdr:spPr>
        <a:xfrm flipV="1">
          <a:off x="19951064" y="16635186"/>
          <a:ext cx="0" cy="1392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F9C31970-0E69-4A11-A4C0-C399E088F5C6}"/>
            </a:ext>
          </a:extLst>
        </xdr:cNvPr>
        <xdr:cNvSpPr txBox="1"/>
      </xdr:nvSpPr>
      <xdr:spPr>
        <a:xfrm>
          <a:off x="19989800" y="1803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2E9A2CD1-4699-454F-B1CB-FA63EEB96231}"/>
            </a:ext>
          </a:extLst>
        </xdr:cNvPr>
        <xdr:cNvCxnSpPr/>
      </xdr:nvCxnSpPr>
      <xdr:spPr>
        <a:xfrm>
          <a:off x="19881850" y="18028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8A5AB28A-F1BB-4707-9B06-0DCADE871589}"/>
            </a:ext>
          </a:extLst>
        </xdr:cNvPr>
        <xdr:cNvSpPr txBox="1"/>
      </xdr:nvSpPr>
      <xdr:spPr>
        <a:xfrm>
          <a:off x="19989800" y="1641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BD97A1D3-0C45-4303-B0CA-66AAA7EDD69D}"/>
            </a:ext>
          </a:extLst>
        </xdr:cNvPr>
        <xdr:cNvCxnSpPr/>
      </xdr:nvCxnSpPr>
      <xdr:spPr>
        <a:xfrm>
          <a:off x="19881850" y="166351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AD353C1E-DE12-4369-8987-CB51D3195315}"/>
            </a:ext>
          </a:extLst>
        </xdr:cNvPr>
        <xdr:cNvSpPr txBox="1"/>
      </xdr:nvSpPr>
      <xdr:spPr>
        <a:xfrm>
          <a:off x="19989800" y="17563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132C7672-B300-4F5B-81FD-BE76548041FD}"/>
            </a:ext>
          </a:extLst>
        </xdr:cNvPr>
        <xdr:cNvSpPr/>
      </xdr:nvSpPr>
      <xdr:spPr>
        <a:xfrm>
          <a:off x="19900900" y="175847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0AE2E756-D05C-4EAE-8F7C-2A62FA49B68E}"/>
            </a:ext>
          </a:extLst>
        </xdr:cNvPr>
        <xdr:cNvSpPr/>
      </xdr:nvSpPr>
      <xdr:spPr>
        <a:xfrm>
          <a:off x="19157950" y="17594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7388DE00-77DB-4FD1-A7BC-64B26398F988}"/>
            </a:ext>
          </a:extLst>
        </xdr:cNvPr>
        <xdr:cNvSpPr/>
      </xdr:nvSpPr>
      <xdr:spPr>
        <a:xfrm>
          <a:off x="18345150" y="176011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29B2DF78-8973-4227-9D93-4306FBA9DC7A}"/>
            </a:ext>
          </a:extLst>
        </xdr:cNvPr>
        <xdr:cNvSpPr/>
      </xdr:nvSpPr>
      <xdr:spPr>
        <a:xfrm>
          <a:off x="17551400" y="176109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881EE3F8-A8EE-4209-82A2-5C931162792F}"/>
            </a:ext>
          </a:extLst>
        </xdr:cNvPr>
        <xdr:cNvSpPr/>
      </xdr:nvSpPr>
      <xdr:spPr>
        <a:xfrm>
          <a:off x="16757650" y="176043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6FE1CFF-A5B8-4F2D-9022-45DBD6A9ED2A}"/>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ECC39CF-EEB2-40C6-88C5-6BF864105CD8}"/>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BED9064-DAAD-49A0-9981-471B13E2A366}"/>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161ACB8-B1EE-40C3-A929-17DA685CE457}"/>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39898E1-F9A2-41E6-ADF3-A73900E23553}"/>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830" name="楕円 829">
          <a:extLst>
            <a:ext uri="{FF2B5EF4-FFF2-40B4-BE49-F238E27FC236}">
              <a16:creationId xmlns:a16="http://schemas.microsoft.com/office/drawing/2014/main" id="{22539CEC-E8E2-4770-ACEF-3E19B1A5F18D}"/>
            </a:ext>
          </a:extLst>
        </xdr:cNvPr>
        <xdr:cNvSpPr/>
      </xdr:nvSpPr>
      <xdr:spPr>
        <a:xfrm>
          <a:off x="19900900" y="1721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831" name="【公民館】&#10;一人当たり面積該当値テキスト">
          <a:extLst>
            <a:ext uri="{FF2B5EF4-FFF2-40B4-BE49-F238E27FC236}">
              <a16:creationId xmlns:a16="http://schemas.microsoft.com/office/drawing/2014/main" id="{E600CEA9-A655-4F03-9746-792C73C68D5C}"/>
            </a:ext>
          </a:extLst>
        </xdr:cNvPr>
        <xdr:cNvSpPr txBox="1"/>
      </xdr:nvSpPr>
      <xdr:spPr>
        <a:xfrm>
          <a:off x="199898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54792</xdr:rowOff>
    </xdr:from>
    <xdr:to>
      <xdr:col>112</xdr:col>
      <xdr:colOff>38100</xdr:colOff>
      <xdr:row>104</xdr:row>
      <xdr:rowOff>156392</xdr:rowOff>
    </xdr:to>
    <xdr:sp macro="" textlink="">
      <xdr:nvSpPr>
        <xdr:cNvPr id="832" name="楕円 831">
          <a:extLst>
            <a:ext uri="{FF2B5EF4-FFF2-40B4-BE49-F238E27FC236}">
              <a16:creationId xmlns:a16="http://schemas.microsoft.com/office/drawing/2014/main" id="{AFBE1AAD-08F5-4BB6-9C55-E7E1122283B8}"/>
            </a:ext>
          </a:extLst>
        </xdr:cNvPr>
        <xdr:cNvSpPr/>
      </xdr:nvSpPr>
      <xdr:spPr>
        <a:xfrm>
          <a:off x="19157950" y="172251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99061</xdr:rowOff>
    </xdr:from>
    <xdr:to>
      <xdr:col>116</xdr:col>
      <xdr:colOff>63500</xdr:colOff>
      <xdr:row>104</xdr:row>
      <xdr:rowOff>105592</xdr:rowOff>
    </xdr:to>
    <xdr:cxnSp macro="">
      <xdr:nvCxnSpPr>
        <xdr:cNvPr id="833" name="直線コネクタ 832">
          <a:extLst>
            <a:ext uri="{FF2B5EF4-FFF2-40B4-BE49-F238E27FC236}">
              <a16:creationId xmlns:a16="http://schemas.microsoft.com/office/drawing/2014/main" id="{00EB9615-95EA-4DFC-AFDB-A98D6B0E03E6}"/>
            </a:ext>
          </a:extLst>
        </xdr:cNvPr>
        <xdr:cNvCxnSpPr/>
      </xdr:nvCxnSpPr>
      <xdr:spPr>
        <a:xfrm flipV="1">
          <a:off x="19202400" y="17269461"/>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58057</xdr:rowOff>
    </xdr:from>
    <xdr:to>
      <xdr:col>107</xdr:col>
      <xdr:colOff>101600</xdr:colOff>
      <xdr:row>104</xdr:row>
      <xdr:rowOff>159657</xdr:rowOff>
    </xdr:to>
    <xdr:sp macro="" textlink="">
      <xdr:nvSpPr>
        <xdr:cNvPr id="834" name="楕円 833">
          <a:extLst>
            <a:ext uri="{FF2B5EF4-FFF2-40B4-BE49-F238E27FC236}">
              <a16:creationId xmlns:a16="http://schemas.microsoft.com/office/drawing/2014/main" id="{6C11B04F-5B09-4872-BC67-134EAB040D09}"/>
            </a:ext>
          </a:extLst>
        </xdr:cNvPr>
        <xdr:cNvSpPr/>
      </xdr:nvSpPr>
      <xdr:spPr>
        <a:xfrm>
          <a:off x="18345150" y="1722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105592</xdr:rowOff>
    </xdr:from>
    <xdr:to>
      <xdr:col>111</xdr:col>
      <xdr:colOff>177800</xdr:colOff>
      <xdr:row>104</xdr:row>
      <xdr:rowOff>108857</xdr:rowOff>
    </xdr:to>
    <xdr:cxnSp macro="">
      <xdr:nvCxnSpPr>
        <xdr:cNvPr id="835" name="直線コネクタ 834">
          <a:extLst>
            <a:ext uri="{FF2B5EF4-FFF2-40B4-BE49-F238E27FC236}">
              <a16:creationId xmlns:a16="http://schemas.microsoft.com/office/drawing/2014/main" id="{C4BAF230-84F7-4CE5-8424-C02D75CBDED5}"/>
            </a:ext>
          </a:extLst>
        </xdr:cNvPr>
        <xdr:cNvCxnSpPr/>
      </xdr:nvCxnSpPr>
      <xdr:spPr>
        <a:xfrm flipV="1">
          <a:off x="18395950" y="17275992"/>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61323</xdr:rowOff>
    </xdr:from>
    <xdr:to>
      <xdr:col>102</xdr:col>
      <xdr:colOff>165100</xdr:colOff>
      <xdr:row>104</xdr:row>
      <xdr:rowOff>162923</xdr:rowOff>
    </xdr:to>
    <xdr:sp macro="" textlink="">
      <xdr:nvSpPr>
        <xdr:cNvPr id="836" name="楕円 835">
          <a:extLst>
            <a:ext uri="{FF2B5EF4-FFF2-40B4-BE49-F238E27FC236}">
              <a16:creationId xmlns:a16="http://schemas.microsoft.com/office/drawing/2014/main" id="{CBE9AE91-E6B9-4D3C-8313-71905F274454}"/>
            </a:ext>
          </a:extLst>
        </xdr:cNvPr>
        <xdr:cNvSpPr/>
      </xdr:nvSpPr>
      <xdr:spPr>
        <a:xfrm>
          <a:off x="17551400" y="1723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108857</xdr:rowOff>
    </xdr:from>
    <xdr:to>
      <xdr:col>107</xdr:col>
      <xdr:colOff>50800</xdr:colOff>
      <xdr:row>104</xdr:row>
      <xdr:rowOff>112123</xdr:rowOff>
    </xdr:to>
    <xdr:cxnSp macro="">
      <xdr:nvCxnSpPr>
        <xdr:cNvPr id="837" name="直線コネクタ 836">
          <a:extLst>
            <a:ext uri="{FF2B5EF4-FFF2-40B4-BE49-F238E27FC236}">
              <a16:creationId xmlns:a16="http://schemas.microsoft.com/office/drawing/2014/main" id="{3499D986-5A64-4BEE-A603-E7472CF5C953}"/>
            </a:ext>
          </a:extLst>
        </xdr:cNvPr>
        <xdr:cNvCxnSpPr/>
      </xdr:nvCxnSpPr>
      <xdr:spPr>
        <a:xfrm flipV="1">
          <a:off x="17602200" y="17279257"/>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58057</xdr:rowOff>
    </xdr:from>
    <xdr:to>
      <xdr:col>98</xdr:col>
      <xdr:colOff>38100</xdr:colOff>
      <xdr:row>104</xdr:row>
      <xdr:rowOff>159657</xdr:rowOff>
    </xdr:to>
    <xdr:sp macro="" textlink="">
      <xdr:nvSpPr>
        <xdr:cNvPr id="838" name="楕円 837">
          <a:extLst>
            <a:ext uri="{FF2B5EF4-FFF2-40B4-BE49-F238E27FC236}">
              <a16:creationId xmlns:a16="http://schemas.microsoft.com/office/drawing/2014/main" id="{FAE699A3-BDFB-4622-9095-C90395570BF7}"/>
            </a:ext>
          </a:extLst>
        </xdr:cNvPr>
        <xdr:cNvSpPr/>
      </xdr:nvSpPr>
      <xdr:spPr>
        <a:xfrm>
          <a:off x="16757650" y="172284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108857</xdr:rowOff>
    </xdr:from>
    <xdr:to>
      <xdr:col>102</xdr:col>
      <xdr:colOff>114300</xdr:colOff>
      <xdr:row>104</xdr:row>
      <xdr:rowOff>112123</xdr:rowOff>
    </xdr:to>
    <xdr:cxnSp macro="">
      <xdr:nvCxnSpPr>
        <xdr:cNvPr id="839" name="直線コネクタ 838">
          <a:extLst>
            <a:ext uri="{FF2B5EF4-FFF2-40B4-BE49-F238E27FC236}">
              <a16:creationId xmlns:a16="http://schemas.microsoft.com/office/drawing/2014/main" id="{D6851BE6-F798-4342-861F-E234157A0256}"/>
            </a:ext>
          </a:extLst>
        </xdr:cNvPr>
        <xdr:cNvCxnSpPr/>
      </xdr:nvCxnSpPr>
      <xdr:spPr>
        <a:xfrm>
          <a:off x="16802100" y="17279257"/>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F3451D91-8C58-47A3-A8DF-611092AA60DB}"/>
            </a:ext>
          </a:extLst>
        </xdr:cNvPr>
        <xdr:cNvSpPr txBox="1"/>
      </xdr:nvSpPr>
      <xdr:spPr>
        <a:xfrm>
          <a:off x="189802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D65E6600-B66E-4B23-BD54-E70865279EC8}"/>
            </a:ext>
          </a:extLst>
        </xdr:cNvPr>
        <xdr:cNvSpPr txBox="1"/>
      </xdr:nvSpPr>
      <xdr:spPr>
        <a:xfrm>
          <a:off x="18180127" y="1768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131FAFF3-3D29-4AB4-B0F1-440F3B3FCAFD}"/>
            </a:ext>
          </a:extLst>
        </xdr:cNvPr>
        <xdr:cNvSpPr txBox="1"/>
      </xdr:nvSpPr>
      <xdr:spPr>
        <a:xfrm>
          <a:off x="17386377" y="1769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B479B79E-6F6D-4A95-ADC3-ADF53DC1E2C4}"/>
            </a:ext>
          </a:extLst>
        </xdr:cNvPr>
        <xdr:cNvSpPr txBox="1"/>
      </xdr:nvSpPr>
      <xdr:spPr>
        <a:xfrm>
          <a:off x="16592627" y="17690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1469</xdr:rowOff>
    </xdr:from>
    <xdr:ext cx="469744" cy="259045"/>
    <xdr:sp macro="" textlink="">
      <xdr:nvSpPr>
        <xdr:cNvPr id="844" name="n_1mainValue【公民館】&#10;一人当たり面積">
          <a:extLst>
            <a:ext uri="{FF2B5EF4-FFF2-40B4-BE49-F238E27FC236}">
              <a16:creationId xmlns:a16="http://schemas.microsoft.com/office/drawing/2014/main" id="{8A3EA75B-A890-47D7-BE24-A89D5F3E793B}"/>
            </a:ext>
          </a:extLst>
        </xdr:cNvPr>
        <xdr:cNvSpPr txBox="1"/>
      </xdr:nvSpPr>
      <xdr:spPr>
        <a:xfrm>
          <a:off x="18980227" y="1700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4734</xdr:rowOff>
    </xdr:from>
    <xdr:ext cx="469744" cy="259045"/>
    <xdr:sp macro="" textlink="">
      <xdr:nvSpPr>
        <xdr:cNvPr id="845" name="n_2mainValue【公民館】&#10;一人当たり面積">
          <a:extLst>
            <a:ext uri="{FF2B5EF4-FFF2-40B4-BE49-F238E27FC236}">
              <a16:creationId xmlns:a16="http://schemas.microsoft.com/office/drawing/2014/main" id="{9ED2923E-6685-4A1F-900F-916B82E9D7E5}"/>
            </a:ext>
          </a:extLst>
        </xdr:cNvPr>
        <xdr:cNvSpPr txBox="1"/>
      </xdr:nvSpPr>
      <xdr:spPr>
        <a:xfrm>
          <a:off x="18180127" y="1701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8000</xdr:rowOff>
    </xdr:from>
    <xdr:ext cx="469744" cy="259045"/>
    <xdr:sp macro="" textlink="">
      <xdr:nvSpPr>
        <xdr:cNvPr id="846" name="n_3mainValue【公民館】&#10;一人当たり面積">
          <a:extLst>
            <a:ext uri="{FF2B5EF4-FFF2-40B4-BE49-F238E27FC236}">
              <a16:creationId xmlns:a16="http://schemas.microsoft.com/office/drawing/2014/main" id="{FA76EC88-5D04-4374-9726-7312937C83E6}"/>
            </a:ext>
          </a:extLst>
        </xdr:cNvPr>
        <xdr:cNvSpPr txBox="1"/>
      </xdr:nvSpPr>
      <xdr:spPr>
        <a:xfrm>
          <a:off x="17386377" y="1701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4734</xdr:rowOff>
    </xdr:from>
    <xdr:ext cx="469744" cy="259045"/>
    <xdr:sp macro="" textlink="">
      <xdr:nvSpPr>
        <xdr:cNvPr id="847" name="n_4mainValue【公民館】&#10;一人当たり面積">
          <a:extLst>
            <a:ext uri="{FF2B5EF4-FFF2-40B4-BE49-F238E27FC236}">
              <a16:creationId xmlns:a16="http://schemas.microsoft.com/office/drawing/2014/main" id="{68311008-9189-4065-B918-6D9AE0A2136D}"/>
            </a:ext>
          </a:extLst>
        </xdr:cNvPr>
        <xdr:cNvSpPr txBox="1"/>
      </xdr:nvSpPr>
      <xdr:spPr>
        <a:xfrm>
          <a:off x="16592627" y="1701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B7EAAA22-390E-4B1F-B296-111E0BC60C15}"/>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FE6CE942-E7DA-41B1-B6B1-749EBB08FCEE}"/>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C35A59B7-28AA-4438-A04B-D1E4BB8E4C43}"/>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公営住宅については、建替えや老朽化した住宅の廃止などを年次的に行ってきたことで、有形固定資産減価償却率は類似団体よりも低くなっている。一方で、その他の道路等インフラや保育所</a:t>
          </a:r>
          <a:r>
            <a:rPr kumimoji="1" lang="ja-JP" altLang="en-US" sz="1100">
              <a:solidFill>
                <a:schemeClr val="dk1"/>
              </a:solidFill>
              <a:effectLst/>
              <a:latin typeface="+mn-lt"/>
              <a:ea typeface="+mn-ea"/>
              <a:cs typeface="+mn-cs"/>
            </a:rPr>
            <a:t>（休止中）</a:t>
          </a:r>
          <a:r>
            <a:rPr kumimoji="1" lang="ja-JP" altLang="ja-JP" sz="1100">
              <a:solidFill>
                <a:schemeClr val="dk1"/>
              </a:solidFill>
              <a:effectLst/>
              <a:latin typeface="+mn-lt"/>
              <a:ea typeface="+mn-ea"/>
              <a:cs typeface="+mn-cs"/>
            </a:rPr>
            <a:t>、学校施設、児童館、公民館については、類似団体と比較して有形固定資産減価償却率が高い状況が続いている。特に児童館と保育所はそのほとんどの施設が、昭和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てられたもので、老朽化が進んでいるため、施設の状態や利用状況を踏まえ、長寿命化のための改修や統廃合等の対応が急務である。また、インフラをはじめ公営住宅、児童館、公民館施設の一人当たりの面積が平均値と比較して高くなっていることから、住環境が進む一方で、維持管理費用の増額も見込まれるため、将来の人口減少の推移も考慮しながら、施設保有量の適正化に向けて施設の統廃合について検討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BD2EFA-A633-4637-8313-E391CB224433}"/>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5BC37C-169C-4ACA-93C5-AC3D87BBA318}"/>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850D34-BBDB-4250-B7C7-00C25810DB1A}"/>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9CAA86-4DCC-4001-B552-629E55CB5445}"/>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宮崎県三股町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DD436B-3F38-47C1-AB76-414F999614C8}"/>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A7E3A19-8533-4351-974F-FE4B4D776ED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87E332-C094-4A89-863C-54F3A1EDE5F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1DAF01-F77E-4BF0-A6D1-DD1F32B3A7B1}"/>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B15403-A584-463F-A633-071E729CA6DE}"/>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F4E15F1-E497-4621-8A81-4AF305F670E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25,684
25,464
110.02
13,791,873
13,116,384
491,244
6,712,230
6,014,199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AB2385-2A9C-47C4-92F3-CA3CC9DA00AD}"/>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A3A9CE-42CF-4628-99FB-A655009F069B}"/>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EE0F2C-F3A8-43F1-84CD-07464807E025}"/>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FF112E-4938-4F2A-AEAC-75A0C80B6C3E}"/>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DF40A2-B703-4209-8FA1-F25D4C5A8606}"/>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B1E8C5-BE36-420D-A741-6E3312487B4D}"/>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49E713-A00F-4AA6-88DA-A1194F272FC9}"/>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D1C38C-90F8-48E2-831E-B49BB4B3C4E3}"/>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2FBAAC-5721-47EB-9F75-14A615ECBDDF}"/>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1C951B-7C0D-4E6A-8314-228EC705675F}"/>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B70C67-159D-4EF2-A76D-97953738558C}"/>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081E28A-A5CF-4EFE-B7CC-D636051E4A7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597F66-FBF3-43F0-845B-E8DD438DE6E7}"/>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909502-7D42-4DA7-9B10-073828889749}"/>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8EBEF6-2331-42DC-9A66-30936CB8EC93}"/>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3ADCCE-A557-449E-A099-F65736D8FB47}"/>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69C1D9-ADDC-4386-BF3B-4F5E8376BC9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F5D3E3-81AE-466A-9AAF-E0C6C114EABA}"/>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2A572A-E447-4372-B43B-3D92F0555AF5}"/>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788B60-0431-4C3A-96B6-678DEE1ED649}"/>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BB405E-8FC9-4D84-91C1-5A772468850C}"/>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F9CC9E-A5A3-4A81-B30D-681F117AAC2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D56B19-5CB1-43BE-8937-8F04FE6B786A}"/>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2EFBBE-C8FE-4164-B440-DE59D0B8B2A8}"/>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BB6409B-0356-4595-B751-3C1C45640593}"/>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7F217E-E1FA-4E8B-B0B6-84951E4955D7}"/>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B7B708-292E-4DD3-8686-106631A23F2B}"/>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23FA23-C110-4EBE-86D4-09A24356251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608BED-04DD-48BD-9023-59FEF6AAD5E2}"/>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024B59-73ED-471B-8CEC-1849B49E1C0C}"/>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5969A7-05E7-4A45-AE94-EE18935B1976}"/>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88A702-191B-4E32-A5D4-693A208E10DE}"/>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87E6C99-59CA-4055-9261-348D8622809D}"/>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EEE94F3-408A-4BC2-AE0B-2D6EBE8E6518}"/>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EED3E7F-0686-4692-A6DD-CC0F4B9CB5BB}"/>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D35A496-7137-4F32-9126-020CB135614E}"/>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213290B-E9A2-4F9E-B7A9-E12C276BB1D8}"/>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6EA6AAD-46BA-4770-B5AD-915AD4F7A107}"/>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E5613B9-2A10-4A86-AE16-A85188A8CCF0}"/>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125B2CB-360D-426F-A0C3-C0172CA44B8A}"/>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8A8DDEA-8A6D-4010-B1AF-04BF34725205}"/>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F7B55DE-7C23-45A6-A101-EDE02C6286FD}"/>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F60806-BD20-4FBE-8870-FC484DC06B31}"/>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6FB979C-6D58-404B-818D-E3379D7EE33C}"/>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0EB9861-AEB6-418E-B975-5948CBD284F8}"/>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F0DB9CC-6D20-4DFD-8F9C-402831FFC30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ADADEE2-77C9-4D32-BD39-4E41F323155D}"/>
            </a:ext>
          </a:extLst>
        </xdr:cNvPr>
        <xdr:cNvCxnSpPr/>
      </xdr:nvCxnSpPr>
      <xdr:spPr>
        <a:xfrm flipV="1">
          <a:off x="4177665" y="5670006"/>
          <a:ext cx="0" cy="135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B3621CF-1E44-4422-8764-FA3E9E24BD98}"/>
            </a:ext>
          </a:extLst>
        </xdr:cNvPr>
        <xdr:cNvSpPr txBox="1"/>
      </xdr:nvSpPr>
      <xdr:spPr>
        <a:xfrm>
          <a:off x="421640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2E723C3-7761-489A-A2FB-1909ECAC393E}"/>
            </a:ext>
          </a:extLst>
        </xdr:cNvPr>
        <xdr:cNvCxnSpPr/>
      </xdr:nvCxnSpPr>
      <xdr:spPr>
        <a:xfrm>
          <a:off x="41084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41E11977-78BF-4581-AE8F-D41F85C60AD1}"/>
            </a:ext>
          </a:extLst>
        </xdr:cNvPr>
        <xdr:cNvSpPr txBox="1"/>
      </xdr:nvSpPr>
      <xdr:spPr>
        <a:xfrm>
          <a:off x="4216400" y="545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C9720E22-4A22-4916-AB0E-4806160E46DB}"/>
            </a:ext>
          </a:extLst>
        </xdr:cNvPr>
        <xdr:cNvCxnSpPr/>
      </xdr:nvCxnSpPr>
      <xdr:spPr>
        <a:xfrm>
          <a:off x="4108450" y="5670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E48D0763-A581-4377-A5D6-1664F6F000D6}"/>
            </a:ext>
          </a:extLst>
        </xdr:cNvPr>
        <xdr:cNvSpPr txBox="1"/>
      </xdr:nvSpPr>
      <xdr:spPr>
        <a:xfrm>
          <a:off x="4216400" y="627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F1AA337B-A896-4E14-8ABD-1DCB56FFCF4F}"/>
            </a:ext>
          </a:extLst>
        </xdr:cNvPr>
        <xdr:cNvSpPr/>
      </xdr:nvSpPr>
      <xdr:spPr>
        <a:xfrm>
          <a:off x="4127500" y="629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A09D211-5845-4722-910A-6B5D74C49879}"/>
            </a:ext>
          </a:extLst>
        </xdr:cNvPr>
        <xdr:cNvSpPr/>
      </xdr:nvSpPr>
      <xdr:spPr>
        <a:xfrm>
          <a:off x="3384550" y="62614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A3573C0D-AFE2-4C50-BE38-99C6BE1060C8}"/>
            </a:ext>
          </a:extLst>
        </xdr:cNvPr>
        <xdr:cNvSpPr/>
      </xdr:nvSpPr>
      <xdr:spPr>
        <a:xfrm>
          <a:off x="2571750" y="62239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6FE2BA0E-7648-4687-A813-0DE5EF196813}"/>
            </a:ext>
          </a:extLst>
        </xdr:cNvPr>
        <xdr:cNvSpPr/>
      </xdr:nvSpPr>
      <xdr:spPr>
        <a:xfrm>
          <a:off x="1778000" y="619288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E104F1EF-5B6A-4736-BA9A-A89CF75EB7F8}"/>
            </a:ext>
          </a:extLst>
        </xdr:cNvPr>
        <xdr:cNvSpPr/>
      </xdr:nvSpPr>
      <xdr:spPr>
        <a:xfrm>
          <a:off x="984250" y="61536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B0DB0B-3472-4AAE-A105-7A4361280516}"/>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C8A4CC-B989-4BE2-8994-909EF7142E33}"/>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4F15B5E-40DE-48B3-83D7-8EABE6D364E2}"/>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25E889A-5DCD-423D-9BB7-86314ABAC15E}"/>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2A93DF7-DFB1-448F-9EF7-9B5CF4F7CDD3}"/>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90714</xdr:rowOff>
    </xdr:from>
    <xdr:to>
      <xdr:col>24</xdr:col>
      <xdr:colOff>114300</xdr:colOff>
      <xdr:row>38</xdr:row>
      <xdr:rowOff>20864</xdr:rowOff>
    </xdr:to>
    <xdr:sp macro="" textlink="">
      <xdr:nvSpPr>
        <xdr:cNvPr id="74" name="楕円 73">
          <a:extLst>
            <a:ext uri="{FF2B5EF4-FFF2-40B4-BE49-F238E27FC236}">
              <a16:creationId xmlns:a16="http://schemas.microsoft.com/office/drawing/2014/main" id="{D4801C44-4031-4931-B4C7-1E37D5F8A437}"/>
            </a:ext>
          </a:extLst>
        </xdr:cNvPr>
        <xdr:cNvSpPr/>
      </xdr:nvSpPr>
      <xdr:spPr>
        <a:xfrm>
          <a:off x="4127500" y="61994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113591</xdr:rowOff>
    </xdr:from>
    <xdr:ext cx="405111" cy="259045"/>
    <xdr:sp macro="" textlink="">
      <xdr:nvSpPr>
        <xdr:cNvPr id="75" name="【図書館】&#10;有形固定資産減価償却率該当値テキスト">
          <a:extLst>
            <a:ext uri="{FF2B5EF4-FFF2-40B4-BE49-F238E27FC236}">
              <a16:creationId xmlns:a16="http://schemas.microsoft.com/office/drawing/2014/main" id="{BA7FAC2C-0484-4784-95ED-A37EBC83AF19}"/>
            </a:ext>
          </a:extLst>
        </xdr:cNvPr>
        <xdr:cNvSpPr txBox="1"/>
      </xdr:nvSpPr>
      <xdr:spPr>
        <a:xfrm>
          <a:off x="4216400" y="60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53158</xdr:rowOff>
    </xdr:from>
    <xdr:to>
      <xdr:col>20</xdr:col>
      <xdr:colOff>38100</xdr:colOff>
      <xdr:row>37</xdr:row>
      <xdr:rowOff>154758</xdr:rowOff>
    </xdr:to>
    <xdr:sp macro="" textlink="">
      <xdr:nvSpPr>
        <xdr:cNvPr id="76" name="楕円 75">
          <a:extLst>
            <a:ext uri="{FF2B5EF4-FFF2-40B4-BE49-F238E27FC236}">
              <a16:creationId xmlns:a16="http://schemas.microsoft.com/office/drawing/2014/main" id="{239923D6-F20B-4CAE-ADD0-693F8878D6A2}"/>
            </a:ext>
          </a:extLst>
        </xdr:cNvPr>
        <xdr:cNvSpPr/>
      </xdr:nvSpPr>
      <xdr:spPr>
        <a:xfrm>
          <a:off x="3384550" y="6161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103958</xdr:rowOff>
    </xdr:from>
    <xdr:to>
      <xdr:col>24</xdr:col>
      <xdr:colOff>63500</xdr:colOff>
      <xdr:row>37</xdr:row>
      <xdr:rowOff>141514</xdr:rowOff>
    </xdr:to>
    <xdr:cxnSp macro="">
      <xdr:nvCxnSpPr>
        <xdr:cNvPr id="77" name="直線コネクタ 76">
          <a:extLst>
            <a:ext uri="{FF2B5EF4-FFF2-40B4-BE49-F238E27FC236}">
              <a16:creationId xmlns:a16="http://schemas.microsoft.com/office/drawing/2014/main" id="{6FEFD1F5-E790-48C9-8590-74AC06F4E035}"/>
            </a:ext>
          </a:extLst>
        </xdr:cNvPr>
        <xdr:cNvCxnSpPr/>
      </xdr:nvCxnSpPr>
      <xdr:spPr>
        <a:xfrm>
          <a:off x="3429000" y="6212658"/>
          <a:ext cx="7493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17236</xdr:rowOff>
    </xdr:from>
    <xdr:to>
      <xdr:col>15</xdr:col>
      <xdr:colOff>101600</xdr:colOff>
      <xdr:row>37</xdr:row>
      <xdr:rowOff>118836</xdr:rowOff>
    </xdr:to>
    <xdr:sp macro="" textlink="">
      <xdr:nvSpPr>
        <xdr:cNvPr id="78" name="楕円 77">
          <a:extLst>
            <a:ext uri="{FF2B5EF4-FFF2-40B4-BE49-F238E27FC236}">
              <a16:creationId xmlns:a16="http://schemas.microsoft.com/office/drawing/2014/main" id="{6275E6AC-C425-4A5C-BFB0-8176F57DA3E3}"/>
            </a:ext>
          </a:extLst>
        </xdr:cNvPr>
        <xdr:cNvSpPr/>
      </xdr:nvSpPr>
      <xdr:spPr>
        <a:xfrm>
          <a:off x="2571750" y="61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68036</xdr:rowOff>
    </xdr:from>
    <xdr:to>
      <xdr:col>19</xdr:col>
      <xdr:colOff>177800</xdr:colOff>
      <xdr:row>37</xdr:row>
      <xdr:rowOff>103958</xdr:rowOff>
    </xdr:to>
    <xdr:cxnSp macro="">
      <xdr:nvCxnSpPr>
        <xdr:cNvPr id="79" name="直線コネクタ 78">
          <a:extLst>
            <a:ext uri="{FF2B5EF4-FFF2-40B4-BE49-F238E27FC236}">
              <a16:creationId xmlns:a16="http://schemas.microsoft.com/office/drawing/2014/main" id="{25EB67BD-C20E-41D2-97A1-70B54D82EF22}"/>
            </a:ext>
          </a:extLst>
        </xdr:cNvPr>
        <xdr:cNvCxnSpPr/>
      </xdr:nvCxnSpPr>
      <xdr:spPr>
        <a:xfrm>
          <a:off x="2622550" y="6176736"/>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154396</xdr:rowOff>
    </xdr:from>
    <xdr:to>
      <xdr:col>10</xdr:col>
      <xdr:colOff>165100</xdr:colOff>
      <xdr:row>37</xdr:row>
      <xdr:rowOff>84546</xdr:rowOff>
    </xdr:to>
    <xdr:sp macro="" textlink="">
      <xdr:nvSpPr>
        <xdr:cNvPr id="80" name="楕円 79">
          <a:extLst>
            <a:ext uri="{FF2B5EF4-FFF2-40B4-BE49-F238E27FC236}">
              <a16:creationId xmlns:a16="http://schemas.microsoft.com/office/drawing/2014/main" id="{40ED1D76-2606-4FB7-ADDD-2F3CB0B5C4EC}"/>
            </a:ext>
          </a:extLst>
        </xdr:cNvPr>
        <xdr:cNvSpPr/>
      </xdr:nvSpPr>
      <xdr:spPr>
        <a:xfrm>
          <a:off x="1778000" y="60979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33746</xdr:rowOff>
    </xdr:from>
    <xdr:to>
      <xdr:col>15</xdr:col>
      <xdr:colOff>50800</xdr:colOff>
      <xdr:row>37</xdr:row>
      <xdr:rowOff>68036</xdr:rowOff>
    </xdr:to>
    <xdr:cxnSp macro="">
      <xdr:nvCxnSpPr>
        <xdr:cNvPr id="81" name="直線コネクタ 80">
          <a:extLst>
            <a:ext uri="{FF2B5EF4-FFF2-40B4-BE49-F238E27FC236}">
              <a16:creationId xmlns:a16="http://schemas.microsoft.com/office/drawing/2014/main" id="{990F034A-E393-471F-88F5-D9871B64C212}"/>
            </a:ext>
          </a:extLst>
        </xdr:cNvPr>
        <xdr:cNvCxnSpPr/>
      </xdr:nvCxnSpPr>
      <xdr:spPr>
        <a:xfrm>
          <a:off x="1828800" y="6142446"/>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118473</xdr:rowOff>
    </xdr:from>
    <xdr:to>
      <xdr:col>6</xdr:col>
      <xdr:colOff>38100</xdr:colOff>
      <xdr:row>37</xdr:row>
      <xdr:rowOff>48623</xdr:rowOff>
    </xdr:to>
    <xdr:sp macro="" textlink="">
      <xdr:nvSpPr>
        <xdr:cNvPr id="82" name="楕円 81">
          <a:extLst>
            <a:ext uri="{FF2B5EF4-FFF2-40B4-BE49-F238E27FC236}">
              <a16:creationId xmlns:a16="http://schemas.microsoft.com/office/drawing/2014/main" id="{83142513-1206-4975-BD65-C3A34F2C0477}"/>
            </a:ext>
          </a:extLst>
        </xdr:cNvPr>
        <xdr:cNvSpPr/>
      </xdr:nvSpPr>
      <xdr:spPr>
        <a:xfrm>
          <a:off x="984250" y="60620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169273</xdr:rowOff>
    </xdr:from>
    <xdr:to>
      <xdr:col>10</xdr:col>
      <xdr:colOff>114300</xdr:colOff>
      <xdr:row>37</xdr:row>
      <xdr:rowOff>33746</xdr:rowOff>
    </xdr:to>
    <xdr:cxnSp macro="">
      <xdr:nvCxnSpPr>
        <xdr:cNvPr id="83" name="直線コネクタ 82">
          <a:extLst>
            <a:ext uri="{FF2B5EF4-FFF2-40B4-BE49-F238E27FC236}">
              <a16:creationId xmlns:a16="http://schemas.microsoft.com/office/drawing/2014/main" id="{0973A5E3-B8BF-493C-932B-2D42872FA726}"/>
            </a:ext>
          </a:extLst>
        </xdr:cNvPr>
        <xdr:cNvCxnSpPr/>
      </xdr:nvCxnSpPr>
      <xdr:spPr>
        <a:xfrm>
          <a:off x="1028700" y="6106523"/>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23C45BFF-4F44-4C24-8B0E-146F7557F99D}"/>
            </a:ext>
          </a:extLst>
        </xdr:cNvPr>
        <xdr:cNvSpPr txBox="1"/>
      </xdr:nvSpPr>
      <xdr:spPr>
        <a:xfrm>
          <a:off x="3239144" y="634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3E2FDD70-DE23-4E1C-8D47-08DF418FA862}"/>
            </a:ext>
          </a:extLst>
        </xdr:cNvPr>
        <xdr:cNvSpPr txBox="1"/>
      </xdr:nvSpPr>
      <xdr:spPr>
        <a:xfrm>
          <a:off x="2439044"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E8512E0D-1DD4-4A43-A595-C6F3FE8DE5D8}"/>
            </a:ext>
          </a:extLst>
        </xdr:cNvPr>
        <xdr:cNvSpPr txBox="1"/>
      </xdr:nvSpPr>
      <xdr:spPr>
        <a:xfrm>
          <a:off x="1645294" y="627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2A0DC194-CB90-4A16-95B3-E026C15CA0C0}"/>
            </a:ext>
          </a:extLst>
        </xdr:cNvPr>
        <xdr:cNvSpPr txBox="1"/>
      </xdr:nvSpPr>
      <xdr:spPr>
        <a:xfrm>
          <a:off x="851544" y="6246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171285</xdr:rowOff>
    </xdr:from>
    <xdr:ext cx="405111" cy="259045"/>
    <xdr:sp macro="" textlink="">
      <xdr:nvSpPr>
        <xdr:cNvPr id="88" name="n_1mainValue【図書館】&#10;有形固定資産減価償却率">
          <a:extLst>
            <a:ext uri="{FF2B5EF4-FFF2-40B4-BE49-F238E27FC236}">
              <a16:creationId xmlns:a16="http://schemas.microsoft.com/office/drawing/2014/main" id="{2640FEA5-ACB0-4251-A993-6CFEDC05FDF2}"/>
            </a:ext>
          </a:extLst>
        </xdr:cNvPr>
        <xdr:cNvSpPr txBox="1"/>
      </xdr:nvSpPr>
      <xdr:spPr>
        <a:xfrm>
          <a:off x="32391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135363</xdr:rowOff>
    </xdr:from>
    <xdr:ext cx="405111" cy="259045"/>
    <xdr:sp macro="" textlink="">
      <xdr:nvSpPr>
        <xdr:cNvPr id="89" name="n_2mainValue【図書館】&#10;有形固定資産減価償却率">
          <a:extLst>
            <a:ext uri="{FF2B5EF4-FFF2-40B4-BE49-F238E27FC236}">
              <a16:creationId xmlns:a16="http://schemas.microsoft.com/office/drawing/2014/main" id="{5F36AC9F-C351-4916-9101-8B919CB0456B}"/>
            </a:ext>
          </a:extLst>
        </xdr:cNvPr>
        <xdr:cNvSpPr txBox="1"/>
      </xdr:nvSpPr>
      <xdr:spPr>
        <a:xfrm>
          <a:off x="2439044" y="591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101073</xdr:rowOff>
    </xdr:from>
    <xdr:ext cx="405111" cy="259045"/>
    <xdr:sp macro="" textlink="">
      <xdr:nvSpPr>
        <xdr:cNvPr id="90" name="n_3mainValue【図書館】&#10;有形固定資産減価償却率">
          <a:extLst>
            <a:ext uri="{FF2B5EF4-FFF2-40B4-BE49-F238E27FC236}">
              <a16:creationId xmlns:a16="http://schemas.microsoft.com/office/drawing/2014/main" id="{6DEA883A-ACAF-4654-BE3D-A7C4FF7B8C09}"/>
            </a:ext>
          </a:extLst>
        </xdr:cNvPr>
        <xdr:cNvSpPr txBox="1"/>
      </xdr:nvSpPr>
      <xdr:spPr>
        <a:xfrm>
          <a:off x="1645294" y="5879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65150</xdr:rowOff>
    </xdr:from>
    <xdr:ext cx="405111" cy="259045"/>
    <xdr:sp macro="" textlink="">
      <xdr:nvSpPr>
        <xdr:cNvPr id="91" name="n_4mainValue【図書館】&#10;有形固定資産減価償却率">
          <a:extLst>
            <a:ext uri="{FF2B5EF4-FFF2-40B4-BE49-F238E27FC236}">
              <a16:creationId xmlns:a16="http://schemas.microsoft.com/office/drawing/2014/main" id="{AE0F5262-477F-40EE-8FEB-E4688FE1730E}"/>
            </a:ext>
          </a:extLst>
        </xdr:cNvPr>
        <xdr:cNvSpPr txBox="1"/>
      </xdr:nvSpPr>
      <xdr:spPr>
        <a:xfrm>
          <a:off x="851544" y="5843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55444BC-40DD-4F9A-B77E-7C8FE399F81D}"/>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1EC3AAB-C41C-44DE-9CAE-46F0F931B955}"/>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74D76C-A28B-4DEB-A926-0155A52F813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D8935EF-02A9-4BAC-9C7B-F14EE1D5C0E8}"/>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003809B-D821-40F6-8228-FB8E7A3E5D95}"/>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3E4AA5D-3AA6-4ADF-BD8E-552B2107218C}"/>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764EB6F-F7A8-4D4C-BBDF-AE3863481F8B}"/>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C8AEF4E-814A-47A4-A88A-A538BFCC1936}"/>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E0F22A-C608-4223-A0AC-DB667725756A}"/>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9C13773-396D-4D46-B2B8-1F889F46CEC3}"/>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037A734-FFEE-45AB-BB51-1431F3DA62CF}"/>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4EE251D-010C-4428-A19F-B31A394F4A66}"/>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9F988F4-E2B0-465D-BDF7-0D6067288208}"/>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5908B2B-566E-425B-B70D-A47F4BA97791}"/>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AB92D8E-5E27-432C-B9CE-DD8017DE8189}"/>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56D005C-05BB-472F-8C43-FEDB5EA91F58}"/>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31023D7-43AE-4AB4-BAA1-785C65B296A3}"/>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5748D87-353C-4260-8D34-5DF88C02E1E9}"/>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FF7C372-CC2C-417B-9114-08CF21DB6B16}"/>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9D24158-B102-4B9A-BE1C-02B29BAF1540}"/>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CE604DF-E0EF-4E17-B84A-1BBF45C2AFB3}"/>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3905AA4-8ED6-4CC0-86DB-86E1C496AC34}"/>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27CB100-AAD7-4500-A5A8-B9328E4C93ED}"/>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2FCA4E2-43AF-4ECB-BC95-302A50EFF7E7}"/>
            </a:ext>
          </a:extLst>
        </xdr:cNvPr>
        <xdr:cNvCxnSpPr/>
      </xdr:nvCxnSpPr>
      <xdr:spPr>
        <a:xfrm flipV="1">
          <a:off x="9429115" y="5739130"/>
          <a:ext cx="0" cy="12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148F931-409B-4D3E-A9F8-A0F0B9E81C58}"/>
            </a:ext>
          </a:extLst>
        </xdr:cNvPr>
        <xdr:cNvSpPr txBox="1"/>
      </xdr:nvSpPr>
      <xdr:spPr>
        <a:xfrm>
          <a:off x="9467850"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AE29CAD0-42B9-48D4-807E-B8CDAD78B638}"/>
            </a:ext>
          </a:extLst>
        </xdr:cNvPr>
        <xdr:cNvCxnSpPr/>
      </xdr:nvCxnSpPr>
      <xdr:spPr>
        <a:xfrm>
          <a:off x="9359900" y="6941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C02A6A7-6E22-4D13-92C1-623CEEC753F1}"/>
            </a:ext>
          </a:extLst>
        </xdr:cNvPr>
        <xdr:cNvSpPr txBox="1"/>
      </xdr:nvSpPr>
      <xdr:spPr>
        <a:xfrm>
          <a:off x="946785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19C9CD0F-D457-4586-AA6D-3A8ACD6A72B9}"/>
            </a:ext>
          </a:extLst>
        </xdr:cNvPr>
        <xdr:cNvCxnSpPr/>
      </xdr:nvCxnSpPr>
      <xdr:spPr>
        <a:xfrm>
          <a:off x="9359900" y="5739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830A26CD-8C77-47FB-B1F8-14BA764C4C65}"/>
            </a:ext>
          </a:extLst>
        </xdr:cNvPr>
        <xdr:cNvSpPr txBox="1"/>
      </xdr:nvSpPr>
      <xdr:spPr>
        <a:xfrm>
          <a:off x="9467850" y="6540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E6F6E62A-CFF3-4264-8D48-9936E6E475AC}"/>
            </a:ext>
          </a:extLst>
        </xdr:cNvPr>
        <xdr:cNvSpPr/>
      </xdr:nvSpPr>
      <xdr:spPr>
        <a:xfrm>
          <a:off x="9398000" y="66827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1E051985-5D54-4C8D-8F87-46A246205F72}"/>
            </a:ext>
          </a:extLst>
        </xdr:cNvPr>
        <xdr:cNvSpPr/>
      </xdr:nvSpPr>
      <xdr:spPr>
        <a:xfrm>
          <a:off x="8636000" y="6678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69E2EAC2-289C-4EB6-B0F5-8B328BA3B245}"/>
            </a:ext>
          </a:extLst>
        </xdr:cNvPr>
        <xdr:cNvSpPr/>
      </xdr:nvSpPr>
      <xdr:spPr>
        <a:xfrm>
          <a:off x="7842250" y="6686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7DA283AA-D818-4BB6-A704-A094C883D5E0}"/>
            </a:ext>
          </a:extLst>
        </xdr:cNvPr>
        <xdr:cNvSpPr/>
      </xdr:nvSpPr>
      <xdr:spPr>
        <a:xfrm>
          <a:off x="7029450" y="6690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B4BABA0E-1C9B-4120-B0A9-1F63CDAC6D2C}"/>
            </a:ext>
          </a:extLst>
        </xdr:cNvPr>
        <xdr:cNvSpPr/>
      </xdr:nvSpPr>
      <xdr:spPr>
        <a:xfrm>
          <a:off x="6235700" y="6694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A17663-C8F9-4B03-9C30-C00599D2B1C6}"/>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1B4DB2-D24A-4F97-B4C0-D142556309D2}"/>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7109259-5E8B-4A45-A1DC-96E205AF6A1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02E19E8-81F4-467C-A7BF-5732E96A24C8}"/>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F48CB0D-BC63-4057-9D42-7D5E29CA0FC9}"/>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1" name="楕円 130">
          <a:extLst>
            <a:ext uri="{FF2B5EF4-FFF2-40B4-BE49-F238E27FC236}">
              <a16:creationId xmlns:a16="http://schemas.microsoft.com/office/drawing/2014/main" id="{70AC82DC-F94F-4B1E-8E0F-885F85A68ED5}"/>
            </a:ext>
          </a:extLst>
        </xdr:cNvPr>
        <xdr:cNvSpPr/>
      </xdr:nvSpPr>
      <xdr:spPr>
        <a:xfrm>
          <a:off x="9398000" y="6697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32" name="【図書館】&#10;一人当たり面積該当値テキスト">
          <a:extLst>
            <a:ext uri="{FF2B5EF4-FFF2-40B4-BE49-F238E27FC236}">
              <a16:creationId xmlns:a16="http://schemas.microsoft.com/office/drawing/2014/main" id="{09CCA088-534E-499D-A14D-7860DB1424FD}"/>
            </a:ext>
          </a:extLst>
        </xdr:cNvPr>
        <xdr:cNvSpPr txBox="1"/>
      </xdr:nvSpPr>
      <xdr:spPr>
        <a:xfrm>
          <a:off x="9467850" y="667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97790</xdr:rowOff>
    </xdr:from>
    <xdr:to>
      <xdr:col>50</xdr:col>
      <xdr:colOff>165100</xdr:colOff>
      <xdr:row>41</xdr:row>
      <xdr:rowOff>27940</xdr:rowOff>
    </xdr:to>
    <xdr:sp macro="" textlink="">
      <xdr:nvSpPr>
        <xdr:cNvPr id="133" name="楕円 132">
          <a:extLst>
            <a:ext uri="{FF2B5EF4-FFF2-40B4-BE49-F238E27FC236}">
              <a16:creationId xmlns:a16="http://schemas.microsoft.com/office/drawing/2014/main" id="{3AA862A3-A540-4E6E-880A-BBB63E3F9B92}"/>
            </a:ext>
          </a:extLst>
        </xdr:cNvPr>
        <xdr:cNvSpPr/>
      </xdr:nvSpPr>
      <xdr:spPr>
        <a:xfrm>
          <a:off x="8636000" y="6701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148590</xdr:rowOff>
    </xdr:to>
    <xdr:cxnSp macro="">
      <xdr:nvCxnSpPr>
        <xdr:cNvPr id="134" name="直線コネクタ 133">
          <a:extLst>
            <a:ext uri="{FF2B5EF4-FFF2-40B4-BE49-F238E27FC236}">
              <a16:creationId xmlns:a16="http://schemas.microsoft.com/office/drawing/2014/main" id="{7ACFF990-9E70-4969-886C-97B9F61E52E1}"/>
            </a:ext>
          </a:extLst>
        </xdr:cNvPr>
        <xdr:cNvCxnSpPr/>
      </xdr:nvCxnSpPr>
      <xdr:spPr>
        <a:xfrm flipV="1">
          <a:off x="8686800" y="674878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97790</xdr:rowOff>
    </xdr:from>
    <xdr:to>
      <xdr:col>46</xdr:col>
      <xdr:colOff>38100</xdr:colOff>
      <xdr:row>41</xdr:row>
      <xdr:rowOff>27940</xdr:rowOff>
    </xdr:to>
    <xdr:sp macro="" textlink="">
      <xdr:nvSpPr>
        <xdr:cNvPr id="135" name="楕円 134">
          <a:extLst>
            <a:ext uri="{FF2B5EF4-FFF2-40B4-BE49-F238E27FC236}">
              <a16:creationId xmlns:a16="http://schemas.microsoft.com/office/drawing/2014/main" id="{189E0C4F-D0B2-484C-B4C1-FD38FF32A93F}"/>
            </a:ext>
          </a:extLst>
        </xdr:cNvPr>
        <xdr:cNvSpPr/>
      </xdr:nvSpPr>
      <xdr:spPr>
        <a:xfrm>
          <a:off x="7842250" y="67017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148590</xdr:rowOff>
    </xdr:from>
    <xdr:to>
      <xdr:col>50</xdr:col>
      <xdr:colOff>114300</xdr:colOff>
      <xdr:row>40</xdr:row>
      <xdr:rowOff>148590</xdr:rowOff>
    </xdr:to>
    <xdr:cxnSp macro="">
      <xdr:nvCxnSpPr>
        <xdr:cNvPr id="136" name="直線コネクタ 135">
          <a:extLst>
            <a:ext uri="{FF2B5EF4-FFF2-40B4-BE49-F238E27FC236}">
              <a16:creationId xmlns:a16="http://schemas.microsoft.com/office/drawing/2014/main" id="{FD0F58E7-FCE8-42F6-8C6E-09BD34D02CCF}"/>
            </a:ext>
          </a:extLst>
        </xdr:cNvPr>
        <xdr:cNvCxnSpPr/>
      </xdr:nvCxnSpPr>
      <xdr:spPr>
        <a:xfrm>
          <a:off x="7886700" y="67525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97790</xdr:rowOff>
    </xdr:from>
    <xdr:to>
      <xdr:col>41</xdr:col>
      <xdr:colOff>101600</xdr:colOff>
      <xdr:row>41</xdr:row>
      <xdr:rowOff>27940</xdr:rowOff>
    </xdr:to>
    <xdr:sp macro="" textlink="">
      <xdr:nvSpPr>
        <xdr:cNvPr id="137" name="楕円 136">
          <a:extLst>
            <a:ext uri="{FF2B5EF4-FFF2-40B4-BE49-F238E27FC236}">
              <a16:creationId xmlns:a16="http://schemas.microsoft.com/office/drawing/2014/main" id="{DFCB82A6-E241-4862-BD15-A8B42B5F5770}"/>
            </a:ext>
          </a:extLst>
        </xdr:cNvPr>
        <xdr:cNvSpPr/>
      </xdr:nvSpPr>
      <xdr:spPr>
        <a:xfrm>
          <a:off x="7029450" y="6701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148590</xdr:rowOff>
    </xdr:from>
    <xdr:to>
      <xdr:col>45</xdr:col>
      <xdr:colOff>177800</xdr:colOff>
      <xdr:row>40</xdr:row>
      <xdr:rowOff>148590</xdr:rowOff>
    </xdr:to>
    <xdr:cxnSp macro="">
      <xdr:nvCxnSpPr>
        <xdr:cNvPr id="138" name="直線コネクタ 137">
          <a:extLst>
            <a:ext uri="{FF2B5EF4-FFF2-40B4-BE49-F238E27FC236}">
              <a16:creationId xmlns:a16="http://schemas.microsoft.com/office/drawing/2014/main" id="{91698FAF-3411-44EE-BDE2-622958B3F554}"/>
            </a:ext>
          </a:extLst>
        </xdr:cNvPr>
        <xdr:cNvCxnSpPr/>
      </xdr:nvCxnSpPr>
      <xdr:spPr>
        <a:xfrm>
          <a:off x="7080250" y="67525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97790</xdr:rowOff>
    </xdr:from>
    <xdr:to>
      <xdr:col>36</xdr:col>
      <xdr:colOff>165100</xdr:colOff>
      <xdr:row>41</xdr:row>
      <xdr:rowOff>27940</xdr:rowOff>
    </xdr:to>
    <xdr:sp macro="" textlink="">
      <xdr:nvSpPr>
        <xdr:cNvPr id="139" name="楕円 138">
          <a:extLst>
            <a:ext uri="{FF2B5EF4-FFF2-40B4-BE49-F238E27FC236}">
              <a16:creationId xmlns:a16="http://schemas.microsoft.com/office/drawing/2014/main" id="{77403F0D-738C-4204-B2CA-00CD99E0CCD8}"/>
            </a:ext>
          </a:extLst>
        </xdr:cNvPr>
        <xdr:cNvSpPr/>
      </xdr:nvSpPr>
      <xdr:spPr>
        <a:xfrm>
          <a:off x="6235700" y="6701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148590</xdr:rowOff>
    </xdr:from>
    <xdr:to>
      <xdr:col>41</xdr:col>
      <xdr:colOff>50800</xdr:colOff>
      <xdr:row>40</xdr:row>
      <xdr:rowOff>148590</xdr:rowOff>
    </xdr:to>
    <xdr:cxnSp macro="">
      <xdr:nvCxnSpPr>
        <xdr:cNvPr id="140" name="直線コネクタ 139">
          <a:extLst>
            <a:ext uri="{FF2B5EF4-FFF2-40B4-BE49-F238E27FC236}">
              <a16:creationId xmlns:a16="http://schemas.microsoft.com/office/drawing/2014/main" id="{DE1740C1-6A01-4718-9CC3-BCBA65F3FADF}"/>
            </a:ext>
          </a:extLst>
        </xdr:cNvPr>
        <xdr:cNvCxnSpPr/>
      </xdr:nvCxnSpPr>
      <xdr:spPr>
        <a:xfrm>
          <a:off x="6286500" y="675259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D993E0CA-C25C-4D8B-BB0E-6A75D3451F5A}"/>
            </a:ext>
          </a:extLst>
        </xdr:cNvPr>
        <xdr:cNvSpPr txBox="1"/>
      </xdr:nvSpPr>
      <xdr:spPr>
        <a:xfrm>
          <a:off x="845827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C9A7893C-DBA0-4C88-8D37-4AF946A7D855}"/>
            </a:ext>
          </a:extLst>
        </xdr:cNvPr>
        <xdr:cNvSpPr txBox="1"/>
      </xdr:nvSpPr>
      <xdr:spPr>
        <a:xfrm>
          <a:off x="76772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37B2F3A-B9B7-413B-92B4-53E042DE33F6}"/>
            </a:ext>
          </a:extLst>
        </xdr:cNvPr>
        <xdr:cNvSpPr txBox="1"/>
      </xdr:nvSpPr>
      <xdr:spPr>
        <a:xfrm>
          <a:off x="68644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671751AB-7807-4FEE-AF8E-4A874679C21B}"/>
            </a:ext>
          </a:extLst>
        </xdr:cNvPr>
        <xdr:cNvSpPr txBox="1"/>
      </xdr:nvSpPr>
      <xdr:spPr>
        <a:xfrm>
          <a:off x="607067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19067</xdr:rowOff>
    </xdr:from>
    <xdr:ext cx="469744" cy="259045"/>
    <xdr:sp macro="" textlink="">
      <xdr:nvSpPr>
        <xdr:cNvPr id="145" name="n_1mainValue【図書館】&#10;一人当たり面積">
          <a:extLst>
            <a:ext uri="{FF2B5EF4-FFF2-40B4-BE49-F238E27FC236}">
              <a16:creationId xmlns:a16="http://schemas.microsoft.com/office/drawing/2014/main" id="{FCC8EFFA-9C88-4CBC-8E1C-4D4B7EAFEC2B}"/>
            </a:ext>
          </a:extLst>
        </xdr:cNvPr>
        <xdr:cNvSpPr txBox="1"/>
      </xdr:nvSpPr>
      <xdr:spPr>
        <a:xfrm>
          <a:off x="845827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19067</xdr:rowOff>
    </xdr:from>
    <xdr:ext cx="469744" cy="259045"/>
    <xdr:sp macro="" textlink="">
      <xdr:nvSpPr>
        <xdr:cNvPr id="146" name="n_2mainValue【図書館】&#10;一人当たり面積">
          <a:extLst>
            <a:ext uri="{FF2B5EF4-FFF2-40B4-BE49-F238E27FC236}">
              <a16:creationId xmlns:a16="http://schemas.microsoft.com/office/drawing/2014/main" id="{6FCA8BA4-A967-4717-9BF1-D75BCBBD6BB4}"/>
            </a:ext>
          </a:extLst>
        </xdr:cNvPr>
        <xdr:cNvSpPr txBox="1"/>
      </xdr:nvSpPr>
      <xdr:spPr>
        <a:xfrm>
          <a:off x="767722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19067</xdr:rowOff>
    </xdr:from>
    <xdr:ext cx="469744" cy="259045"/>
    <xdr:sp macro="" textlink="">
      <xdr:nvSpPr>
        <xdr:cNvPr id="147" name="n_3mainValue【図書館】&#10;一人当たり面積">
          <a:extLst>
            <a:ext uri="{FF2B5EF4-FFF2-40B4-BE49-F238E27FC236}">
              <a16:creationId xmlns:a16="http://schemas.microsoft.com/office/drawing/2014/main" id="{6935F640-1832-4264-862D-F9F6D6EAB265}"/>
            </a:ext>
          </a:extLst>
        </xdr:cNvPr>
        <xdr:cNvSpPr txBox="1"/>
      </xdr:nvSpPr>
      <xdr:spPr>
        <a:xfrm>
          <a:off x="686442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19067</xdr:rowOff>
    </xdr:from>
    <xdr:ext cx="469744" cy="259045"/>
    <xdr:sp macro="" textlink="">
      <xdr:nvSpPr>
        <xdr:cNvPr id="148" name="n_4mainValue【図書館】&#10;一人当たり面積">
          <a:extLst>
            <a:ext uri="{FF2B5EF4-FFF2-40B4-BE49-F238E27FC236}">
              <a16:creationId xmlns:a16="http://schemas.microsoft.com/office/drawing/2014/main" id="{62FFA27F-BCAB-490E-BA96-04F82CA4A837}"/>
            </a:ext>
          </a:extLst>
        </xdr:cNvPr>
        <xdr:cNvSpPr txBox="1"/>
      </xdr:nvSpPr>
      <xdr:spPr>
        <a:xfrm>
          <a:off x="607067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097F509-E43D-4D22-8133-36A3A2024B64}"/>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88ECCD1-621D-43AB-A713-3599246DF423}"/>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C70A391-D94E-4FC8-AAEF-87E7D734381C}"/>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34B7CC2-9EA2-4272-97C8-84DB790AA468}"/>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B545CB5-17A7-4847-AC9B-AD03459607CA}"/>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03DDAE1-0DE8-40CE-B542-A8D11D322DBC}"/>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3888302-F5E4-4F3F-90A6-904B21FED29E}"/>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A176E12-3AC4-4258-BC0B-DCACF2978863}"/>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40E5D2F-57B2-4889-A5C0-BFF5F90CD963}"/>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D1731AB-1B99-490D-B7D5-B7AA5B25214D}"/>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82FBBDB-897C-48AD-9A7B-FC152AE86F77}"/>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96CE26F3-0F82-4F24-9625-C94FE29ACA7B}"/>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D3F8EAB-F2F2-4BD7-B2CE-DC5245800936}"/>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4CD20159-85A6-48F7-8C5B-479451814FA7}"/>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FCEF4B3-F72E-425F-923A-106E6C47D924}"/>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C978AF0-A967-4F56-8769-96B0284A3B0A}"/>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778BD63-230B-42FE-A32C-6EEB077D600A}"/>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4915BE27-FC10-481B-B6C9-9B69E04F5FCF}"/>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E404F5B-63A0-497E-A5B4-9A47167C6972}"/>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7DDAADB9-CE60-4ADE-9F6A-16486BCE1A38}"/>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F8614E3C-251E-49DF-9512-5BBCE5DB2E81}"/>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4FF7D9A-C109-4318-AE20-5E1479340DE9}"/>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567368E-F04D-4379-883C-B70304400464}"/>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77A8D8F-7067-403B-A7C3-F95FBF18312E}"/>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B590360-FE32-423C-8D5A-F8A9E0B0ED3A}"/>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BF47CE0-6FD7-437D-80B7-F2BE98C84A66}"/>
            </a:ext>
          </a:extLst>
        </xdr:cNvPr>
        <xdr:cNvCxnSpPr/>
      </xdr:nvCxnSpPr>
      <xdr:spPr>
        <a:xfrm flipV="1">
          <a:off x="4177665" y="9265194"/>
          <a:ext cx="0" cy="143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2E9D3CF6-AD1D-4C51-A6A7-AC4111D66C9B}"/>
            </a:ext>
          </a:extLst>
        </xdr:cNvPr>
        <xdr:cNvSpPr txBox="1"/>
      </xdr:nvSpPr>
      <xdr:spPr>
        <a:xfrm>
          <a:off x="421640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37F7BEC-F4C8-4A2D-B806-91C9ABC2090D}"/>
            </a:ext>
          </a:extLst>
        </xdr:cNvPr>
        <xdr:cNvCxnSpPr/>
      </xdr:nvCxnSpPr>
      <xdr:spPr>
        <a:xfrm>
          <a:off x="41084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881CF7E7-DF47-4AAE-85AD-82AFE85E4E97}"/>
            </a:ext>
          </a:extLst>
        </xdr:cNvPr>
        <xdr:cNvSpPr txBox="1"/>
      </xdr:nvSpPr>
      <xdr:spPr>
        <a:xfrm>
          <a:off x="4216400" y="90531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C553E1A8-1426-4429-BFCC-CDBBD0E63B21}"/>
            </a:ext>
          </a:extLst>
        </xdr:cNvPr>
        <xdr:cNvCxnSpPr/>
      </xdr:nvCxnSpPr>
      <xdr:spPr>
        <a:xfrm>
          <a:off x="4108450" y="9265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54DD221-BC4B-4B16-9613-B62D1E57F90C}"/>
            </a:ext>
          </a:extLst>
        </xdr:cNvPr>
        <xdr:cNvSpPr txBox="1"/>
      </xdr:nvSpPr>
      <xdr:spPr>
        <a:xfrm>
          <a:off x="4216400" y="9943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3BEFC074-E19A-4DAF-8358-A2132AEEA160}"/>
            </a:ext>
          </a:extLst>
        </xdr:cNvPr>
        <xdr:cNvSpPr/>
      </xdr:nvSpPr>
      <xdr:spPr>
        <a:xfrm>
          <a:off x="41275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AF2F9D5E-8D60-4749-9D0A-CCCC7212136E}"/>
            </a:ext>
          </a:extLst>
        </xdr:cNvPr>
        <xdr:cNvSpPr/>
      </xdr:nvSpPr>
      <xdr:spPr>
        <a:xfrm>
          <a:off x="3384550" y="100986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13EBCB6B-60E2-4B76-A78C-D69352C3542A}"/>
            </a:ext>
          </a:extLst>
        </xdr:cNvPr>
        <xdr:cNvSpPr/>
      </xdr:nvSpPr>
      <xdr:spPr>
        <a:xfrm>
          <a:off x="2571750" y="1010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4A51774-7E38-4B8E-B323-C06CC96495EF}"/>
            </a:ext>
          </a:extLst>
        </xdr:cNvPr>
        <xdr:cNvSpPr/>
      </xdr:nvSpPr>
      <xdr:spPr>
        <a:xfrm>
          <a:off x="1778000" y="1009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790267AC-5B4B-4BAE-83B0-763F99F7F89F}"/>
            </a:ext>
          </a:extLst>
        </xdr:cNvPr>
        <xdr:cNvSpPr/>
      </xdr:nvSpPr>
      <xdr:spPr>
        <a:xfrm>
          <a:off x="984250" y="10088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DED6DD-65F8-486F-8157-FA09DB127EE3}"/>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A393CB5-C405-4CDB-BB39-B044D4D66EF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D80FF9E-1023-4748-9B4C-C4D159F55AEC}"/>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436F6EC-FCAC-4294-A3DD-2C5ECD7AA62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8552A03-7A36-45B5-8718-B4292DECD3B3}"/>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159838</xdr:rowOff>
    </xdr:from>
    <xdr:to>
      <xdr:col>24</xdr:col>
      <xdr:colOff>114300</xdr:colOff>
      <xdr:row>63</xdr:row>
      <xdr:rowOff>89988</xdr:rowOff>
    </xdr:to>
    <xdr:sp macro="" textlink="">
      <xdr:nvSpPr>
        <xdr:cNvPr id="190" name="楕円 189">
          <a:extLst>
            <a:ext uri="{FF2B5EF4-FFF2-40B4-BE49-F238E27FC236}">
              <a16:creationId xmlns:a16="http://schemas.microsoft.com/office/drawing/2014/main" id="{CA0B96CB-D8EF-4A7F-9954-4D56D1AAAFC6}"/>
            </a:ext>
          </a:extLst>
        </xdr:cNvPr>
        <xdr:cNvSpPr/>
      </xdr:nvSpPr>
      <xdr:spPr>
        <a:xfrm>
          <a:off x="4127500" y="10396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138265</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51381286-EC3F-432B-BA7F-BD32E534BD22}"/>
            </a:ext>
          </a:extLst>
        </xdr:cNvPr>
        <xdr:cNvSpPr txBox="1"/>
      </xdr:nvSpPr>
      <xdr:spPr>
        <a:xfrm>
          <a:off x="4216400" y="1037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163104</xdr:rowOff>
    </xdr:from>
    <xdr:to>
      <xdr:col>20</xdr:col>
      <xdr:colOff>38100</xdr:colOff>
      <xdr:row>63</xdr:row>
      <xdr:rowOff>93254</xdr:rowOff>
    </xdr:to>
    <xdr:sp macro="" textlink="">
      <xdr:nvSpPr>
        <xdr:cNvPr id="192" name="楕円 191">
          <a:extLst>
            <a:ext uri="{FF2B5EF4-FFF2-40B4-BE49-F238E27FC236}">
              <a16:creationId xmlns:a16="http://schemas.microsoft.com/office/drawing/2014/main" id="{B93C0BF8-EFA3-4C7F-AFFF-405D20C05562}"/>
            </a:ext>
          </a:extLst>
        </xdr:cNvPr>
        <xdr:cNvSpPr/>
      </xdr:nvSpPr>
      <xdr:spPr>
        <a:xfrm>
          <a:off x="3384550" y="103993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39188</xdr:rowOff>
    </xdr:from>
    <xdr:to>
      <xdr:col>24</xdr:col>
      <xdr:colOff>63500</xdr:colOff>
      <xdr:row>63</xdr:row>
      <xdr:rowOff>42454</xdr:rowOff>
    </xdr:to>
    <xdr:cxnSp macro="">
      <xdr:nvCxnSpPr>
        <xdr:cNvPr id="193" name="直線コネクタ 192">
          <a:extLst>
            <a:ext uri="{FF2B5EF4-FFF2-40B4-BE49-F238E27FC236}">
              <a16:creationId xmlns:a16="http://schemas.microsoft.com/office/drawing/2014/main" id="{0E485582-0BF2-4274-8F80-B9CF1BC1B10D}"/>
            </a:ext>
          </a:extLst>
        </xdr:cNvPr>
        <xdr:cNvCxnSpPr/>
      </xdr:nvCxnSpPr>
      <xdr:spPr>
        <a:xfrm flipV="1">
          <a:off x="3429000" y="10440488"/>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143510</xdr:rowOff>
    </xdr:from>
    <xdr:to>
      <xdr:col>15</xdr:col>
      <xdr:colOff>101600</xdr:colOff>
      <xdr:row>63</xdr:row>
      <xdr:rowOff>73660</xdr:rowOff>
    </xdr:to>
    <xdr:sp macro="" textlink="">
      <xdr:nvSpPr>
        <xdr:cNvPr id="194" name="楕円 193">
          <a:extLst>
            <a:ext uri="{FF2B5EF4-FFF2-40B4-BE49-F238E27FC236}">
              <a16:creationId xmlns:a16="http://schemas.microsoft.com/office/drawing/2014/main" id="{DB1E950A-790E-4BC1-9919-E9D021298469}"/>
            </a:ext>
          </a:extLst>
        </xdr:cNvPr>
        <xdr:cNvSpPr/>
      </xdr:nvSpPr>
      <xdr:spPr>
        <a:xfrm>
          <a:off x="2571750" y="1037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22860</xdr:rowOff>
    </xdr:from>
    <xdr:to>
      <xdr:col>19</xdr:col>
      <xdr:colOff>177800</xdr:colOff>
      <xdr:row>63</xdr:row>
      <xdr:rowOff>42454</xdr:rowOff>
    </xdr:to>
    <xdr:cxnSp macro="">
      <xdr:nvCxnSpPr>
        <xdr:cNvPr id="195" name="直線コネクタ 194">
          <a:extLst>
            <a:ext uri="{FF2B5EF4-FFF2-40B4-BE49-F238E27FC236}">
              <a16:creationId xmlns:a16="http://schemas.microsoft.com/office/drawing/2014/main" id="{0403FD68-22CB-4DAC-A62C-4065DA2478BF}"/>
            </a:ext>
          </a:extLst>
        </xdr:cNvPr>
        <xdr:cNvCxnSpPr/>
      </xdr:nvCxnSpPr>
      <xdr:spPr>
        <a:xfrm>
          <a:off x="2622550" y="10424160"/>
          <a:ext cx="8064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122283</xdr:rowOff>
    </xdr:from>
    <xdr:to>
      <xdr:col>10</xdr:col>
      <xdr:colOff>165100</xdr:colOff>
      <xdr:row>63</xdr:row>
      <xdr:rowOff>52433</xdr:rowOff>
    </xdr:to>
    <xdr:sp macro="" textlink="">
      <xdr:nvSpPr>
        <xdr:cNvPr id="196" name="楕円 195">
          <a:extLst>
            <a:ext uri="{FF2B5EF4-FFF2-40B4-BE49-F238E27FC236}">
              <a16:creationId xmlns:a16="http://schemas.microsoft.com/office/drawing/2014/main" id="{6AED36C5-27D0-4724-B879-D4828721421E}"/>
            </a:ext>
          </a:extLst>
        </xdr:cNvPr>
        <xdr:cNvSpPr/>
      </xdr:nvSpPr>
      <xdr:spPr>
        <a:xfrm>
          <a:off x="1778000" y="103584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1633</xdr:rowOff>
    </xdr:from>
    <xdr:to>
      <xdr:col>15</xdr:col>
      <xdr:colOff>50800</xdr:colOff>
      <xdr:row>63</xdr:row>
      <xdr:rowOff>22860</xdr:rowOff>
    </xdr:to>
    <xdr:cxnSp macro="">
      <xdr:nvCxnSpPr>
        <xdr:cNvPr id="197" name="直線コネクタ 196">
          <a:extLst>
            <a:ext uri="{FF2B5EF4-FFF2-40B4-BE49-F238E27FC236}">
              <a16:creationId xmlns:a16="http://schemas.microsoft.com/office/drawing/2014/main" id="{20C9ADD9-4236-4961-9B65-DB8F1CE4F6AF}"/>
            </a:ext>
          </a:extLst>
        </xdr:cNvPr>
        <xdr:cNvCxnSpPr/>
      </xdr:nvCxnSpPr>
      <xdr:spPr>
        <a:xfrm>
          <a:off x="1828800" y="10402933"/>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159838</xdr:rowOff>
    </xdr:from>
    <xdr:to>
      <xdr:col>6</xdr:col>
      <xdr:colOff>38100</xdr:colOff>
      <xdr:row>63</xdr:row>
      <xdr:rowOff>89988</xdr:rowOff>
    </xdr:to>
    <xdr:sp macro="" textlink="">
      <xdr:nvSpPr>
        <xdr:cNvPr id="198" name="楕円 197">
          <a:extLst>
            <a:ext uri="{FF2B5EF4-FFF2-40B4-BE49-F238E27FC236}">
              <a16:creationId xmlns:a16="http://schemas.microsoft.com/office/drawing/2014/main" id="{B7C77887-B9F1-4FD0-BA7F-FC5B1EE4DA8F}"/>
            </a:ext>
          </a:extLst>
        </xdr:cNvPr>
        <xdr:cNvSpPr/>
      </xdr:nvSpPr>
      <xdr:spPr>
        <a:xfrm>
          <a:off x="984250" y="103960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1633</xdr:rowOff>
    </xdr:from>
    <xdr:to>
      <xdr:col>10</xdr:col>
      <xdr:colOff>114300</xdr:colOff>
      <xdr:row>63</xdr:row>
      <xdr:rowOff>39188</xdr:rowOff>
    </xdr:to>
    <xdr:cxnSp macro="">
      <xdr:nvCxnSpPr>
        <xdr:cNvPr id="199" name="直線コネクタ 198">
          <a:extLst>
            <a:ext uri="{FF2B5EF4-FFF2-40B4-BE49-F238E27FC236}">
              <a16:creationId xmlns:a16="http://schemas.microsoft.com/office/drawing/2014/main" id="{E39E1B79-AC83-4A59-8A5E-D62F98EB411F}"/>
            </a:ext>
          </a:extLst>
        </xdr:cNvPr>
        <xdr:cNvCxnSpPr/>
      </xdr:nvCxnSpPr>
      <xdr:spPr>
        <a:xfrm flipV="1">
          <a:off x="1028700" y="10402933"/>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FA838C5-E48B-4A4B-B5FC-D5F06DA9F25B}"/>
            </a:ext>
          </a:extLst>
        </xdr:cNvPr>
        <xdr:cNvSpPr txBox="1"/>
      </xdr:nvSpPr>
      <xdr:spPr>
        <a:xfrm>
          <a:off x="3239144" y="988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37BF4B83-EF76-40B3-A05A-8084EB285A07}"/>
            </a:ext>
          </a:extLst>
        </xdr:cNvPr>
        <xdr:cNvSpPr txBox="1"/>
      </xdr:nvSpPr>
      <xdr:spPr>
        <a:xfrm>
          <a:off x="2439044" y="9893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C04287F9-B7C8-4640-A374-B80278BA1114}"/>
            </a:ext>
          </a:extLst>
        </xdr:cNvPr>
        <xdr:cNvSpPr txBox="1"/>
      </xdr:nvSpPr>
      <xdr:spPr>
        <a:xfrm>
          <a:off x="1645294" y="9884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7479DDDD-9CA2-43DE-A246-CFF98AC04EB8}"/>
            </a:ext>
          </a:extLst>
        </xdr:cNvPr>
        <xdr:cNvSpPr txBox="1"/>
      </xdr:nvSpPr>
      <xdr:spPr>
        <a:xfrm>
          <a:off x="851544" y="987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84381</xdr:rowOff>
    </xdr:from>
    <xdr:ext cx="405111" cy="259045"/>
    <xdr:sp macro="" textlink="">
      <xdr:nvSpPr>
        <xdr:cNvPr id="204" name="n_1mainValue【体育館・プール】&#10;有形固定資産減価償却率">
          <a:extLst>
            <a:ext uri="{FF2B5EF4-FFF2-40B4-BE49-F238E27FC236}">
              <a16:creationId xmlns:a16="http://schemas.microsoft.com/office/drawing/2014/main" id="{032A09FA-6D16-49D2-A4B6-0D5554B31E11}"/>
            </a:ext>
          </a:extLst>
        </xdr:cNvPr>
        <xdr:cNvSpPr txBox="1"/>
      </xdr:nvSpPr>
      <xdr:spPr>
        <a:xfrm>
          <a:off x="32391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64787</xdr:rowOff>
    </xdr:from>
    <xdr:ext cx="405111" cy="259045"/>
    <xdr:sp macro="" textlink="">
      <xdr:nvSpPr>
        <xdr:cNvPr id="205" name="n_2mainValue【体育館・プール】&#10;有形固定資産減価償却率">
          <a:extLst>
            <a:ext uri="{FF2B5EF4-FFF2-40B4-BE49-F238E27FC236}">
              <a16:creationId xmlns:a16="http://schemas.microsoft.com/office/drawing/2014/main" id="{EF12992D-0FAE-487B-B5BF-048F713D0E81}"/>
            </a:ext>
          </a:extLst>
        </xdr:cNvPr>
        <xdr:cNvSpPr txBox="1"/>
      </xdr:nvSpPr>
      <xdr:spPr>
        <a:xfrm>
          <a:off x="2439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43560</xdr:rowOff>
    </xdr:from>
    <xdr:ext cx="405111" cy="259045"/>
    <xdr:sp macro="" textlink="">
      <xdr:nvSpPr>
        <xdr:cNvPr id="206" name="n_3mainValue【体育館・プール】&#10;有形固定資産減価償却率">
          <a:extLst>
            <a:ext uri="{FF2B5EF4-FFF2-40B4-BE49-F238E27FC236}">
              <a16:creationId xmlns:a16="http://schemas.microsoft.com/office/drawing/2014/main" id="{7520CCC2-3F34-474A-955B-EFF99223E335}"/>
            </a:ext>
          </a:extLst>
        </xdr:cNvPr>
        <xdr:cNvSpPr txBox="1"/>
      </xdr:nvSpPr>
      <xdr:spPr>
        <a:xfrm>
          <a:off x="164529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81115</xdr:rowOff>
    </xdr:from>
    <xdr:ext cx="405111" cy="259045"/>
    <xdr:sp macro="" textlink="">
      <xdr:nvSpPr>
        <xdr:cNvPr id="207" name="n_4mainValue【体育館・プール】&#10;有形固定資産減価償却率">
          <a:extLst>
            <a:ext uri="{FF2B5EF4-FFF2-40B4-BE49-F238E27FC236}">
              <a16:creationId xmlns:a16="http://schemas.microsoft.com/office/drawing/2014/main" id="{65A124DF-2E6E-4E09-B4F4-F433837BDEDC}"/>
            </a:ext>
          </a:extLst>
        </xdr:cNvPr>
        <xdr:cNvSpPr txBox="1"/>
      </xdr:nvSpPr>
      <xdr:spPr>
        <a:xfrm>
          <a:off x="8515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BD50FC0-8946-4EA8-A431-E6250229A1A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10E633A-FB49-4EAB-BD68-14574AAEEE4F}"/>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102103FD-E08B-4F83-AA2D-9C7D490C957E}"/>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F2B6840-6A31-4AB1-8654-1BFBD47ACD4B}"/>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F1C8C18-424E-416F-8C6B-C3F7BD912E62}"/>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0F06E67-E9C2-41B0-8A6F-B8C969864549}"/>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F9431F8-CF61-4BD5-8C3C-0D4535F25755}"/>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B24858A-5C4D-4570-AD73-AA4CE21CB30E}"/>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F8600B07-9A39-455F-B102-3C7727E322FA}"/>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923815B-E4A5-47A0-8E59-41A8562C31FA}"/>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5254785-E1CE-44CD-8424-5D308AF5BED7}"/>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80FE190C-DEC1-4888-8EDD-C32A8911DF06}"/>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5FBC290-2F06-41C2-94D9-D933C79C84D2}"/>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4691299E-AA13-40D1-B6ED-63A3C606B09C}"/>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101DA97-5474-4975-8AEA-5EF826BC6E3C}"/>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999EA87B-FE91-42C8-83E2-131CBE1FC2F0}"/>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4170807-1B91-47D9-B4FB-D84FE31886C5}"/>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20A6CA9A-573F-4B9F-97EE-248179D2A51B}"/>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AC17AD0-315D-46E0-B31C-DAA719A9165F}"/>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33091BA-E6F1-44C1-9E05-78E6622D3328}"/>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F21DFC0-9749-4542-9E4C-AF0678FBD6BB}"/>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FCD989DA-A84D-4F1E-B2F9-ECFDE4D8A00F}"/>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6B85DE8-245A-48A0-9233-5386BF566849}"/>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FF7D5FA6-BEB9-4357-B4F6-66CE652DBE9D}"/>
            </a:ext>
          </a:extLst>
        </xdr:cNvPr>
        <xdr:cNvCxnSpPr/>
      </xdr:nvCxnSpPr>
      <xdr:spPr>
        <a:xfrm flipV="1">
          <a:off x="9429115" y="9367520"/>
          <a:ext cx="0" cy="12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D336CC88-CC76-433A-9DF8-CBD632DC85D2}"/>
            </a:ext>
          </a:extLst>
        </xdr:cNvPr>
        <xdr:cNvSpPr txBox="1"/>
      </xdr:nvSpPr>
      <xdr:spPr>
        <a:xfrm>
          <a:off x="9467850" y="1063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81C026FA-EC59-42A6-95FE-136B6851C752}"/>
            </a:ext>
          </a:extLst>
        </xdr:cNvPr>
        <xdr:cNvCxnSpPr/>
      </xdr:nvCxnSpPr>
      <xdr:spPr>
        <a:xfrm>
          <a:off x="9359900" y="106292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8284C846-D6D6-4871-97F0-C4C9417F86AC}"/>
            </a:ext>
          </a:extLst>
        </xdr:cNvPr>
        <xdr:cNvSpPr txBox="1"/>
      </xdr:nvSpPr>
      <xdr:spPr>
        <a:xfrm>
          <a:off x="9467850" y="914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2CF880C-A4D9-4AA2-BCDE-527748B0BC96}"/>
            </a:ext>
          </a:extLst>
        </xdr:cNvPr>
        <xdr:cNvCxnSpPr/>
      </xdr:nvCxnSpPr>
      <xdr:spPr>
        <a:xfrm>
          <a:off x="9359900" y="9367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62E18A3B-C0EA-4747-B06B-D72F28555C8A}"/>
            </a:ext>
          </a:extLst>
        </xdr:cNvPr>
        <xdr:cNvSpPr txBox="1"/>
      </xdr:nvSpPr>
      <xdr:spPr>
        <a:xfrm>
          <a:off x="9467850" y="10134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DC8AC789-3A16-4DD6-9483-39D6F69AE380}"/>
            </a:ext>
          </a:extLst>
        </xdr:cNvPr>
        <xdr:cNvSpPr/>
      </xdr:nvSpPr>
      <xdr:spPr>
        <a:xfrm>
          <a:off x="9398000" y="10276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451EE8F6-BDC6-40DC-9699-4CADD49AAA2B}"/>
            </a:ext>
          </a:extLst>
        </xdr:cNvPr>
        <xdr:cNvSpPr/>
      </xdr:nvSpPr>
      <xdr:spPr>
        <a:xfrm>
          <a:off x="8636000" y="1027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D021EB7-1ECC-4594-8B6F-64FEF3A45E56}"/>
            </a:ext>
          </a:extLst>
        </xdr:cNvPr>
        <xdr:cNvSpPr/>
      </xdr:nvSpPr>
      <xdr:spPr>
        <a:xfrm>
          <a:off x="7842250" y="10278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451C8FF-E212-4FCE-846F-E92E2B565AAC}"/>
            </a:ext>
          </a:extLst>
        </xdr:cNvPr>
        <xdr:cNvSpPr/>
      </xdr:nvSpPr>
      <xdr:spPr>
        <a:xfrm>
          <a:off x="702945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A2BB7A03-2BB2-44AA-BD15-B17E40812793}"/>
            </a:ext>
          </a:extLst>
        </xdr:cNvPr>
        <xdr:cNvSpPr/>
      </xdr:nvSpPr>
      <xdr:spPr>
        <a:xfrm>
          <a:off x="6235700" y="1029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0283C7F-242F-4C04-A0C5-C587329423C3}"/>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3813F9-B540-49B4-85EC-8D01B0969AED}"/>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BE39D77-3A96-4140-AF1E-C565347F4585}"/>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9F2A61-2C01-4849-A48E-050BCA7B0BA8}"/>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A8785AD-684D-48C3-80B7-DF03978491B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46355</xdr:rowOff>
    </xdr:from>
    <xdr:to>
      <xdr:col>55</xdr:col>
      <xdr:colOff>50800</xdr:colOff>
      <xdr:row>62</xdr:row>
      <xdr:rowOff>147955</xdr:rowOff>
    </xdr:to>
    <xdr:sp macro="" textlink="">
      <xdr:nvSpPr>
        <xdr:cNvPr id="247" name="楕円 246">
          <a:extLst>
            <a:ext uri="{FF2B5EF4-FFF2-40B4-BE49-F238E27FC236}">
              <a16:creationId xmlns:a16="http://schemas.microsoft.com/office/drawing/2014/main" id="{9CF208A9-D936-4912-B81F-3D91FBFD0544}"/>
            </a:ext>
          </a:extLst>
        </xdr:cNvPr>
        <xdr:cNvSpPr/>
      </xdr:nvSpPr>
      <xdr:spPr>
        <a:xfrm>
          <a:off x="9398000" y="10282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24782</xdr:rowOff>
    </xdr:from>
    <xdr:ext cx="469744" cy="259045"/>
    <xdr:sp macro="" textlink="">
      <xdr:nvSpPr>
        <xdr:cNvPr id="248" name="【体育館・プール】&#10;一人当たり面積該当値テキスト">
          <a:extLst>
            <a:ext uri="{FF2B5EF4-FFF2-40B4-BE49-F238E27FC236}">
              <a16:creationId xmlns:a16="http://schemas.microsoft.com/office/drawing/2014/main" id="{906D8786-9D44-4C7D-8784-32E0F8536094}"/>
            </a:ext>
          </a:extLst>
        </xdr:cNvPr>
        <xdr:cNvSpPr txBox="1"/>
      </xdr:nvSpPr>
      <xdr:spPr>
        <a:xfrm>
          <a:off x="9467850"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50165</xdr:rowOff>
    </xdr:from>
    <xdr:to>
      <xdr:col>50</xdr:col>
      <xdr:colOff>165100</xdr:colOff>
      <xdr:row>62</xdr:row>
      <xdr:rowOff>151765</xdr:rowOff>
    </xdr:to>
    <xdr:sp macro="" textlink="">
      <xdr:nvSpPr>
        <xdr:cNvPr id="249" name="楕円 248">
          <a:extLst>
            <a:ext uri="{FF2B5EF4-FFF2-40B4-BE49-F238E27FC236}">
              <a16:creationId xmlns:a16="http://schemas.microsoft.com/office/drawing/2014/main" id="{83BB34A9-3964-40F8-89F6-C42EFE28636C}"/>
            </a:ext>
          </a:extLst>
        </xdr:cNvPr>
        <xdr:cNvSpPr/>
      </xdr:nvSpPr>
      <xdr:spPr>
        <a:xfrm>
          <a:off x="8636000" y="102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97155</xdr:rowOff>
    </xdr:from>
    <xdr:to>
      <xdr:col>55</xdr:col>
      <xdr:colOff>0</xdr:colOff>
      <xdr:row>62</xdr:row>
      <xdr:rowOff>100965</xdr:rowOff>
    </xdr:to>
    <xdr:cxnSp macro="">
      <xdr:nvCxnSpPr>
        <xdr:cNvPr id="250" name="直線コネクタ 249">
          <a:extLst>
            <a:ext uri="{FF2B5EF4-FFF2-40B4-BE49-F238E27FC236}">
              <a16:creationId xmlns:a16="http://schemas.microsoft.com/office/drawing/2014/main" id="{38D2C941-D480-4EAC-BF0C-0B73FC3CE232}"/>
            </a:ext>
          </a:extLst>
        </xdr:cNvPr>
        <xdr:cNvCxnSpPr/>
      </xdr:nvCxnSpPr>
      <xdr:spPr>
        <a:xfrm flipV="1">
          <a:off x="8686800" y="1033335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50165</xdr:rowOff>
    </xdr:from>
    <xdr:to>
      <xdr:col>46</xdr:col>
      <xdr:colOff>38100</xdr:colOff>
      <xdr:row>62</xdr:row>
      <xdr:rowOff>151765</xdr:rowOff>
    </xdr:to>
    <xdr:sp macro="" textlink="">
      <xdr:nvSpPr>
        <xdr:cNvPr id="251" name="楕円 250">
          <a:extLst>
            <a:ext uri="{FF2B5EF4-FFF2-40B4-BE49-F238E27FC236}">
              <a16:creationId xmlns:a16="http://schemas.microsoft.com/office/drawing/2014/main" id="{F77C44BF-0808-439D-B83E-FE19A70D727E}"/>
            </a:ext>
          </a:extLst>
        </xdr:cNvPr>
        <xdr:cNvSpPr/>
      </xdr:nvSpPr>
      <xdr:spPr>
        <a:xfrm>
          <a:off x="7842250" y="10286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100965</xdr:rowOff>
    </xdr:from>
    <xdr:to>
      <xdr:col>50</xdr:col>
      <xdr:colOff>114300</xdr:colOff>
      <xdr:row>62</xdr:row>
      <xdr:rowOff>100965</xdr:rowOff>
    </xdr:to>
    <xdr:cxnSp macro="">
      <xdr:nvCxnSpPr>
        <xdr:cNvPr id="252" name="直線コネクタ 251">
          <a:extLst>
            <a:ext uri="{FF2B5EF4-FFF2-40B4-BE49-F238E27FC236}">
              <a16:creationId xmlns:a16="http://schemas.microsoft.com/office/drawing/2014/main" id="{F374F2A3-05D1-41FA-92F9-B1CABCCD55B7}"/>
            </a:ext>
          </a:extLst>
        </xdr:cNvPr>
        <xdr:cNvCxnSpPr/>
      </xdr:nvCxnSpPr>
      <xdr:spPr>
        <a:xfrm>
          <a:off x="7886700" y="103371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52070</xdr:rowOff>
    </xdr:from>
    <xdr:to>
      <xdr:col>41</xdr:col>
      <xdr:colOff>101600</xdr:colOff>
      <xdr:row>62</xdr:row>
      <xdr:rowOff>153670</xdr:rowOff>
    </xdr:to>
    <xdr:sp macro="" textlink="">
      <xdr:nvSpPr>
        <xdr:cNvPr id="253" name="楕円 252">
          <a:extLst>
            <a:ext uri="{FF2B5EF4-FFF2-40B4-BE49-F238E27FC236}">
              <a16:creationId xmlns:a16="http://schemas.microsoft.com/office/drawing/2014/main" id="{F2E9E410-BFDA-46C6-9CAC-35090289132A}"/>
            </a:ext>
          </a:extLst>
        </xdr:cNvPr>
        <xdr:cNvSpPr/>
      </xdr:nvSpPr>
      <xdr:spPr>
        <a:xfrm>
          <a:off x="702945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100965</xdr:rowOff>
    </xdr:from>
    <xdr:to>
      <xdr:col>45</xdr:col>
      <xdr:colOff>177800</xdr:colOff>
      <xdr:row>62</xdr:row>
      <xdr:rowOff>102870</xdr:rowOff>
    </xdr:to>
    <xdr:cxnSp macro="">
      <xdr:nvCxnSpPr>
        <xdr:cNvPr id="254" name="直線コネクタ 253">
          <a:extLst>
            <a:ext uri="{FF2B5EF4-FFF2-40B4-BE49-F238E27FC236}">
              <a16:creationId xmlns:a16="http://schemas.microsoft.com/office/drawing/2014/main" id="{D34F5CAC-C3C4-408D-B33D-F822957AC88A}"/>
            </a:ext>
          </a:extLst>
        </xdr:cNvPr>
        <xdr:cNvCxnSpPr/>
      </xdr:nvCxnSpPr>
      <xdr:spPr>
        <a:xfrm flipV="1">
          <a:off x="7080250" y="1033716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55" name="楕円 254">
          <a:extLst>
            <a:ext uri="{FF2B5EF4-FFF2-40B4-BE49-F238E27FC236}">
              <a16:creationId xmlns:a16="http://schemas.microsoft.com/office/drawing/2014/main" id="{EC34EA96-4DA6-4062-A190-D06F5870495E}"/>
            </a:ext>
          </a:extLst>
        </xdr:cNvPr>
        <xdr:cNvSpPr/>
      </xdr:nvSpPr>
      <xdr:spPr>
        <a:xfrm>
          <a:off x="62357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102870</xdr:rowOff>
    </xdr:from>
    <xdr:to>
      <xdr:col>41</xdr:col>
      <xdr:colOff>50800</xdr:colOff>
      <xdr:row>62</xdr:row>
      <xdr:rowOff>102870</xdr:rowOff>
    </xdr:to>
    <xdr:cxnSp macro="">
      <xdr:nvCxnSpPr>
        <xdr:cNvPr id="256" name="直線コネクタ 255">
          <a:extLst>
            <a:ext uri="{FF2B5EF4-FFF2-40B4-BE49-F238E27FC236}">
              <a16:creationId xmlns:a16="http://schemas.microsoft.com/office/drawing/2014/main" id="{36493E01-6881-4C36-8540-6554ACF6A3FF}"/>
            </a:ext>
          </a:extLst>
        </xdr:cNvPr>
        <xdr:cNvCxnSpPr/>
      </xdr:nvCxnSpPr>
      <xdr:spPr>
        <a:xfrm>
          <a:off x="6286500" y="103390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817A2995-9483-4D39-85CB-6D6B1F275291}"/>
            </a:ext>
          </a:extLst>
        </xdr:cNvPr>
        <xdr:cNvSpPr txBox="1"/>
      </xdr:nvSpPr>
      <xdr:spPr>
        <a:xfrm>
          <a:off x="8458277" y="1006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E7D1801B-C6B4-46CF-B8A8-4E4988EC1783}"/>
            </a:ext>
          </a:extLst>
        </xdr:cNvPr>
        <xdr:cNvSpPr txBox="1"/>
      </xdr:nvSpPr>
      <xdr:spPr>
        <a:xfrm>
          <a:off x="7677227" y="1006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20768B59-D297-470F-83A2-9EA9F3C62E92}"/>
            </a:ext>
          </a:extLst>
        </xdr:cNvPr>
        <xdr:cNvSpPr txBox="1"/>
      </xdr:nvSpPr>
      <xdr:spPr>
        <a:xfrm>
          <a:off x="6864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F5F73DD3-9D1F-4808-8A3E-5EB320D1BF88}"/>
            </a:ext>
          </a:extLst>
        </xdr:cNvPr>
        <xdr:cNvSpPr txBox="1"/>
      </xdr:nvSpPr>
      <xdr:spPr>
        <a:xfrm>
          <a:off x="6070677" y="103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142892</xdr:rowOff>
    </xdr:from>
    <xdr:ext cx="469744" cy="259045"/>
    <xdr:sp macro="" textlink="">
      <xdr:nvSpPr>
        <xdr:cNvPr id="261" name="n_1mainValue【体育館・プール】&#10;一人当たり面積">
          <a:extLst>
            <a:ext uri="{FF2B5EF4-FFF2-40B4-BE49-F238E27FC236}">
              <a16:creationId xmlns:a16="http://schemas.microsoft.com/office/drawing/2014/main" id="{CA18C020-F654-4C2F-B970-ED24858DA88B}"/>
            </a:ext>
          </a:extLst>
        </xdr:cNvPr>
        <xdr:cNvSpPr txBox="1"/>
      </xdr:nvSpPr>
      <xdr:spPr>
        <a:xfrm>
          <a:off x="845827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142892</xdr:rowOff>
    </xdr:from>
    <xdr:ext cx="469744" cy="259045"/>
    <xdr:sp macro="" textlink="">
      <xdr:nvSpPr>
        <xdr:cNvPr id="262" name="n_2mainValue【体育館・プール】&#10;一人当たり面積">
          <a:extLst>
            <a:ext uri="{FF2B5EF4-FFF2-40B4-BE49-F238E27FC236}">
              <a16:creationId xmlns:a16="http://schemas.microsoft.com/office/drawing/2014/main" id="{AD88F0F7-DA5F-4D8C-BC15-27E0CF73DDE7}"/>
            </a:ext>
          </a:extLst>
        </xdr:cNvPr>
        <xdr:cNvSpPr txBox="1"/>
      </xdr:nvSpPr>
      <xdr:spPr>
        <a:xfrm>
          <a:off x="767722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63" name="n_3mainValue【体育館・プール】&#10;一人当たり面積">
          <a:extLst>
            <a:ext uri="{FF2B5EF4-FFF2-40B4-BE49-F238E27FC236}">
              <a16:creationId xmlns:a16="http://schemas.microsoft.com/office/drawing/2014/main" id="{7A8346C4-419C-458C-966F-C9E378D1BBE6}"/>
            </a:ext>
          </a:extLst>
        </xdr:cNvPr>
        <xdr:cNvSpPr txBox="1"/>
      </xdr:nvSpPr>
      <xdr:spPr>
        <a:xfrm>
          <a:off x="6864427"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264" name="n_4mainValue【体育館・プール】&#10;一人当たり面積">
          <a:extLst>
            <a:ext uri="{FF2B5EF4-FFF2-40B4-BE49-F238E27FC236}">
              <a16:creationId xmlns:a16="http://schemas.microsoft.com/office/drawing/2014/main" id="{35EB3A82-D6A2-4F3C-A131-74176B7BDC00}"/>
            </a:ext>
          </a:extLst>
        </xdr:cNvPr>
        <xdr:cNvSpPr txBox="1"/>
      </xdr:nvSpPr>
      <xdr:spPr>
        <a:xfrm>
          <a:off x="6070677"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E6F90E9-1CE0-4563-AA94-789AEA13E540}"/>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933E923C-5ACE-4249-ABE4-269678ED8611}"/>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83E64F0-E855-4EBF-9C0A-454E09D129B3}"/>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21D6E19-CBBB-4ACC-84DD-9FB947C5B15E}"/>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4A3F909D-7BDD-4838-BEAA-E0CD669C206B}"/>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B7E28F5-CB0C-404B-8DC3-C1A31E4C1A2A}"/>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C9722CD-C0CA-4AED-ABE6-937C7A206BB8}"/>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BCB4AE1-5A3E-447E-B29E-B4BB8DD72F2F}"/>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B5F3AC4-31B2-4154-9610-BCAEE91A50D7}"/>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14C4F85C-15FF-45F3-8D70-DEF2CB841AF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62F35A3-9AC0-4514-8BD3-E9DD65A372AF}"/>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9FA22E2-EBE3-4216-93D2-80F05FCC980E}"/>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979AD46-BA7F-470C-B4D0-4487DE5D0CD1}"/>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C109F51D-489C-4515-88B4-34919472E358}"/>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10619448-7A58-40C7-AD81-317725C4471F}"/>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6EF93EF-EC0A-4B37-A024-489B2D2E9C4F}"/>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F5DD393-5D99-46BF-ACF6-ACA2D9F5C76A}"/>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52375B9-FDB0-4140-B196-2E455B8AE9E6}"/>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7A71D70F-20CB-4FFA-A068-EFECD63A41DD}"/>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F29B04D0-1715-4CBB-9C22-09351504CA74}"/>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2424DB7-5A8B-4D1A-993B-59A7CF999C3E}"/>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35F9FF4-6636-4ACE-9C21-75F2AD159F51}"/>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A2408344-C091-4BA4-A80A-EF6754E60FB1}"/>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7AD1B7F-75BA-4033-8A24-E6A007ADA11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E8F3A93B-B515-4B64-A265-2A1631FC5722}"/>
            </a:ext>
          </a:extLst>
        </xdr:cNvPr>
        <xdr:cNvCxnSpPr/>
      </xdr:nvCxnSpPr>
      <xdr:spPr>
        <a:xfrm flipV="1">
          <a:off x="4177665" y="12913995"/>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E10532C-D13B-437B-A124-ABFFAC1D8948}"/>
            </a:ext>
          </a:extLst>
        </xdr:cNvPr>
        <xdr:cNvSpPr txBox="1"/>
      </xdr:nvSpPr>
      <xdr:spPr>
        <a:xfrm>
          <a:off x="421640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3923F98D-245C-4FBC-8328-049CF1D671CD}"/>
            </a:ext>
          </a:extLst>
        </xdr:cNvPr>
        <xdr:cNvCxnSpPr/>
      </xdr:nvCxnSpPr>
      <xdr:spPr>
        <a:xfrm>
          <a:off x="41084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AF6D8827-3834-4555-B4C8-A1467A381C50}"/>
            </a:ext>
          </a:extLst>
        </xdr:cNvPr>
        <xdr:cNvSpPr txBox="1"/>
      </xdr:nvSpPr>
      <xdr:spPr>
        <a:xfrm>
          <a:off x="4216400" y="1270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53883D00-06E3-4A0D-9B1F-65942B6691DA}"/>
            </a:ext>
          </a:extLst>
        </xdr:cNvPr>
        <xdr:cNvCxnSpPr/>
      </xdr:nvCxnSpPr>
      <xdr:spPr>
        <a:xfrm>
          <a:off x="4108450" y="12913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9D407739-42F5-4194-8D06-E7BF4B2E9FE0}"/>
            </a:ext>
          </a:extLst>
        </xdr:cNvPr>
        <xdr:cNvSpPr txBox="1"/>
      </xdr:nvSpPr>
      <xdr:spPr>
        <a:xfrm>
          <a:off x="4216400" y="13463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DC4FFB2C-D4BF-4A4C-AC82-00C7ABA2F70F}"/>
            </a:ext>
          </a:extLst>
        </xdr:cNvPr>
        <xdr:cNvSpPr/>
      </xdr:nvSpPr>
      <xdr:spPr>
        <a:xfrm>
          <a:off x="4127500" y="1360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E53BCE7F-AF29-4A4D-8B1C-7E872D9F6053}"/>
            </a:ext>
          </a:extLst>
        </xdr:cNvPr>
        <xdr:cNvSpPr/>
      </xdr:nvSpPr>
      <xdr:spPr>
        <a:xfrm>
          <a:off x="3384550" y="135655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5B96ECE6-BB6F-49D4-8D56-B4CC601D51B5}"/>
            </a:ext>
          </a:extLst>
        </xdr:cNvPr>
        <xdr:cNvSpPr/>
      </xdr:nvSpPr>
      <xdr:spPr>
        <a:xfrm>
          <a:off x="2571750" y="13539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465DD4DC-76E8-47F6-AE3B-8651B42C1F5F}"/>
            </a:ext>
          </a:extLst>
        </xdr:cNvPr>
        <xdr:cNvSpPr/>
      </xdr:nvSpPr>
      <xdr:spPr>
        <a:xfrm>
          <a:off x="1778000" y="13518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D207402-644E-464F-80A3-1AD8B3F7BF1E}"/>
            </a:ext>
          </a:extLst>
        </xdr:cNvPr>
        <xdr:cNvSpPr/>
      </xdr:nvSpPr>
      <xdr:spPr>
        <a:xfrm>
          <a:off x="984250" y="134975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F0C3633-61DE-4B36-89FC-B83E989BED3C}"/>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3D5087-CD46-4982-8CFA-7E6BB7B2D6EF}"/>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2D01D1-337E-445C-8F5D-5699754443F7}"/>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6BFB712-774C-4D10-A51D-3AC36867807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BF278AC-6AB9-4340-8621-E8B33538EF4F}"/>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2539</xdr:rowOff>
    </xdr:from>
    <xdr:to>
      <xdr:col>24</xdr:col>
      <xdr:colOff>114300</xdr:colOff>
      <xdr:row>84</xdr:row>
      <xdr:rowOff>104139</xdr:rowOff>
    </xdr:to>
    <xdr:sp macro="" textlink="">
      <xdr:nvSpPr>
        <xdr:cNvPr id="305" name="楕円 304">
          <a:extLst>
            <a:ext uri="{FF2B5EF4-FFF2-40B4-BE49-F238E27FC236}">
              <a16:creationId xmlns:a16="http://schemas.microsoft.com/office/drawing/2014/main" id="{3D35E38B-8CEF-4FDF-80E6-9C1EEBD962A0}"/>
            </a:ext>
          </a:extLst>
        </xdr:cNvPr>
        <xdr:cNvSpPr/>
      </xdr:nvSpPr>
      <xdr:spPr>
        <a:xfrm>
          <a:off x="4127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152416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B52D948E-2C7E-4ECB-90D9-47139AAA7A0A}"/>
            </a:ext>
          </a:extLst>
        </xdr:cNvPr>
        <xdr:cNvSpPr txBox="1"/>
      </xdr:nvSpPr>
      <xdr:spPr>
        <a:xfrm>
          <a:off x="4216400"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128270</xdr:rowOff>
    </xdr:from>
    <xdr:to>
      <xdr:col>20</xdr:col>
      <xdr:colOff>38100</xdr:colOff>
      <xdr:row>84</xdr:row>
      <xdr:rowOff>58420</xdr:rowOff>
    </xdr:to>
    <xdr:sp macro="" textlink="">
      <xdr:nvSpPr>
        <xdr:cNvPr id="307" name="楕円 306">
          <a:extLst>
            <a:ext uri="{FF2B5EF4-FFF2-40B4-BE49-F238E27FC236}">
              <a16:creationId xmlns:a16="http://schemas.microsoft.com/office/drawing/2014/main" id="{F3269FDB-80E6-4299-A306-4DF9893DB487}"/>
            </a:ext>
          </a:extLst>
        </xdr:cNvPr>
        <xdr:cNvSpPr/>
      </xdr:nvSpPr>
      <xdr:spPr>
        <a:xfrm>
          <a:off x="3384550" y="138315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7620</xdr:rowOff>
    </xdr:from>
    <xdr:to>
      <xdr:col>24</xdr:col>
      <xdr:colOff>63500</xdr:colOff>
      <xdr:row>84</xdr:row>
      <xdr:rowOff>53339</xdr:rowOff>
    </xdr:to>
    <xdr:cxnSp macro="">
      <xdr:nvCxnSpPr>
        <xdr:cNvPr id="308" name="直線コネクタ 307">
          <a:extLst>
            <a:ext uri="{FF2B5EF4-FFF2-40B4-BE49-F238E27FC236}">
              <a16:creationId xmlns:a16="http://schemas.microsoft.com/office/drawing/2014/main" id="{916C4A22-575B-4238-AEC2-7BE9AF4F7A9D}"/>
            </a:ext>
          </a:extLst>
        </xdr:cNvPr>
        <xdr:cNvCxnSpPr/>
      </xdr:nvCxnSpPr>
      <xdr:spPr>
        <a:xfrm>
          <a:off x="3429000" y="13876020"/>
          <a:ext cx="7493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09" name="楕円 308">
          <a:extLst>
            <a:ext uri="{FF2B5EF4-FFF2-40B4-BE49-F238E27FC236}">
              <a16:creationId xmlns:a16="http://schemas.microsoft.com/office/drawing/2014/main" id="{7F4F2EC1-827B-472B-8C3D-E54DF431803B}"/>
            </a:ext>
          </a:extLst>
        </xdr:cNvPr>
        <xdr:cNvSpPr/>
      </xdr:nvSpPr>
      <xdr:spPr>
        <a:xfrm>
          <a:off x="2571750" y="137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106680</xdr:rowOff>
    </xdr:from>
    <xdr:to>
      <xdr:col>19</xdr:col>
      <xdr:colOff>177800</xdr:colOff>
      <xdr:row>84</xdr:row>
      <xdr:rowOff>7620</xdr:rowOff>
    </xdr:to>
    <xdr:cxnSp macro="">
      <xdr:nvCxnSpPr>
        <xdr:cNvPr id="310" name="直線コネクタ 309">
          <a:extLst>
            <a:ext uri="{FF2B5EF4-FFF2-40B4-BE49-F238E27FC236}">
              <a16:creationId xmlns:a16="http://schemas.microsoft.com/office/drawing/2014/main" id="{8E298CC1-4CFD-434D-8475-09A2A7422160}"/>
            </a:ext>
          </a:extLst>
        </xdr:cNvPr>
        <xdr:cNvCxnSpPr/>
      </xdr:nvCxnSpPr>
      <xdr:spPr>
        <a:xfrm>
          <a:off x="2622550" y="13809980"/>
          <a:ext cx="80645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160655</xdr:rowOff>
    </xdr:from>
    <xdr:to>
      <xdr:col>10</xdr:col>
      <xdr:colOff>165100</xdr:colOff>
      <xdr:row>83</xdr:row>
      <xdr:rowOff>90805</xdr:rowOff>
    </xdr:to>
    <xdr:sp macro="" textlink="">
      <xdr:nvSpPr>
        <xdr:cNvPr id="311" name="楕円 310">
          <a:extLst>
            <a:ext uri="{FF2B5EF4-FFF2-40B4-BE49-F238E27FC236}">
              <a16:creationId xmlns:a16="http://schemas.microsoft.com/office/drawing/2014/main" id="{2DF52EC0-53AA-4A5F-9206-72CF0D47CD2B}"/>
            </a:ext>
          </a:extLst>
        </xdr:cNvPr>
        <xdr:cNvSpPr/>
      </xdr:nvSpPr>
      <xdr:spPr>
        <a:xfrm>
          <a:off x="1778000" y="13698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40005</xdr:rowOff>
    </xdr:from>
    <xdr:to>
      <xdr:col>15</xdr:col>
      <xdr:colOff>50800</xdr:colOff>
      <xdr:row>83</xdr:row>
      <xdr:rowOff>106680</xdr:rowOff>
    </xdr:to>
    <xdr:cxnSp macro="">
      <xdr:nvCxnSpPr>
        <xdr:cNvPr id="312" name="直線コネクタ 311">
          <a:extLst>
            <a:ext uri="{FF2B5EF4-FFF2-40B4-BE49-F238E27FC236}">
              <a16:creationId xmlns:a16="http://schemas.microsoft.com/office/drawing/2014/main" id="{ADD9E080-9084-432F-927C-66FF92CFABF2}"/>
            </a:ext>
          </a:extLst>
        </xdr:cNvPr>
        <xdr:cNvCxnSpPr/>
      </xdr:nvCxnSpPr>
      <xdr:spPr>
        <a:xfrm>
          <a:off x="1828800" y="13743305"/>
          <a:ext cx="7937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130175</xdr:rowOff>
    </xdr:from>
    <xdr:to>
      <xdr:col>6</xdr:col>
      <xdr:colOff>38100</xdr:colOff>
      <xdr:row>83</xdr:row>
      <xdr:rowOff>60325</xdr:rowOff>
    </xdr:to>
    <xdr:sp macro="" textlink="">
      <xdr:nvSpPr>
        <xdr:cNvPr id="313" name="楕円 312">
          <a:extLst>
            <a:ext uri="{FF2B5EF4-FFF2-40B4-BE49-F238E27FC236}">
              <a16:creationId xmlns:a16="http://schemas.microsoft.com/office/drawing/2014/main" id="{B704B9AD-486D-4AB8-A31F-73D15B21B1A3}"/>
            </a:ext>
          </a:extLst>
        </xdr:cNvPr>
        <xdr:cNvSpPr/>
      </xdr:nvSpPr>
      <xdr:spPr>
        <a:xfrm>
          <a:off x="984250" y="13668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40005</xdr:rowOff>
    </xdr:to>
    <xdr:cxnSp macro="">
      <xdr:nvCxnSpPr>
        <xdr:cNvPr id="314" name="直線コネクタ 313">
          <a:extLst>
            <a:ext uri="{FF2B5EF4-FFF2-40B4-BE49-F238E27FC236}">
              <a16:creationId xmlns:a16="http://schemas.microsoft.com/office/drawing/2014/main" id="{528555BE-8B0E-422B-BB4C-021DA6790391}"/>
            </a:ext>
          </a:extLst>
        </xdr:cNvPr>
        <xdr:cNvCxnSpPr/>
      </xdr:nvCxnSpPr>
      <xdr:spPr>
        <a:xfrm>
          <a:off x="1028700" y="13712825"/>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69AB5B0F-66F8-4581-82E6-0B07C1101649}"/>
            </a:ext>
          </a:extLst>
        </xdr:cNvPr>
        <xdr:cNvSpPr txBox="1"/>
      </xdr:nvSpPr>
      <xdr:spPr>
        <a:xfrm>
          <a:off x="3239144"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5480E8F1-306F-41F2-B3EC-65D4558B4DF2}"/>
            </a:ext>
          </a:extLst>
        </xdr:cNvPr>
        <xdr:cNvSpPr txBox="1"/>
      </xdr:nvSpPr>
      <xdr:spPr>
        <a:xfrm>
          <a:off x="2439044" y="1332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5D15DA7B-66EE-49A4-BA83-E98F4ABD9339}"/>
            </a:ext>
          </a:extLst>
        </xdr:cNvPr>
        <xdr:cNvSpPr txBox="1"/>
      </xdr:nvSpPr>
      <xdr:spPr>
        <a:xfrm>
          <a:off x="1645294" y="133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1828BDFA-B21B-4C7E-9245-B9E6B2F4DC09}"/>
            </a:ext>
          </a:extLst>
        </xdr:cNvPr>
        <xdr:cNvSpPr txBox="1"/>
      </xdr:nvSpPr>
      <xdr:spPr>
        <a:xfrm>
          <a:off x="851544" y="13279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49547</xdr:rowOff>
    </xdr:from>
    <xdr:ext cx="405111" cy="259045"/>
    <xdr:sp macro="" textlink="">
      <xdr:nvSpPr>
        <xdr:cNvPr id="319" name="n_1mainValue【福祉施設】&#10;有形固定資産減価償却率">
          <a:extLst>
            <a:ext uri="{FF2B5EF4-FFF2-40B4-BE49-F238E27FC236}">
              <a16:creationId xmlns:a16="http://schemas.microsoft.com/office/drawing/2014/main" id="{5C4D1639-20D4-4917-8F51-FB9FFE90501C}"/>
            </a:ext>
          </a:extLst>
        </xdr:cNvPr>
        <xdr:cNvSpPr txBox="1"/>
      </xdr:nvSpPr>
      <xdr:spPr>
        <a:xfrm>
          <a:off x="323914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20" name="n_2mainValue【福祉施設】&#10;有形固定資産減価償却率">
          <a:extLst>
            <a:ext uri="{FF2B5EF4-FFF2-40B4-BE49-F238E27FC236}">
              <a16:creationId xmlns:a16="http://schemas.microsoft.com/office/drawing/2014/main" id="{377A5DAE-C320-4760-8763-0931DA2B13F6}"/>
            </a:ext>
          </a:extLst>
        </xdr:cNvPr>
        <xdr:cNvSpPr txBox="1"/>
      </xdr:nvSpPr>
      <xdr:spPr>
        <a:xfrm>
          <a:off x="24390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21" name="n_3mainValue【福祉施設】&#10;有形固定資産減価償却率">
          <a:extLst>
            <a:ext uri="{FF2B5EF4-FFF2-40B4-BE49-F238E27FC236}">
              <a16:creationId xmlns:a16="http://schemas.microsoft.com/office/drawing/2014/main" id="{EEE933B6-F522-4186-A857-B94BCA616D41}"/>
            </a:ext>
          </a:extLst>
        </xdr:cNvPr>
        <xdr:cNvSpPr txBox="1"/>
      </xdr:nvSpPr>
      <xdr:spPr>
        <a:xfrm>
          <a:off x="164529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51452</xdr:rowOff>
    </xdr:from>
    <xdr:ext cx="405111" cy="259045"/>
    <xdr:sp macro="" textlink="">
      <xdr:nvSpPr>
        <xdr:cNvPr id="322" name="n_4mainValue【福祉施設】&#10;有形固定資産減価償却率">
          <a:extLst>
            <a:ext uri="{FF2B5EF4-FFF2-40B4-BE49-F238E27FC236}">
              <a16:creationId xmlns:a16="http://schemas.microsoft.com/office/drawing/2014/main" id="{6DBF317D-9487-4F63-A39B-CC0B1138F58D}"/>
            </a:ext>
          </a:extLst>
        </xdr:cNvPr>
        <xdr:cNvSpPr txBox="1"/>
      </xdr:nvSpPr>
      <xdr:spPr>
        <a:xfrm>
          <a:off x="8515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A84F7EC-2B12-49B8-8B7C-84EFDCCB927E}"/>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83CE945-E297-4348-AAE4-DA889D931056}"/>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097EDFE-26C7-4F9F-9EBA-06926DD91B5F}"/>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17B54CD-8C5C-481A-8FBF-C995F549490C}"/>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DD8E4F8-8271-4F92-9FCE-D1D17E7B4D8E}"/>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2B02394-7851-4D14-AB77-8E2AAFF7F995}"/>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34BDE3E-C2C2-4F34-A8D8-645C4EA9429F}"/>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1623855-A189-41D9-AA5A-E23ADB9B3E05}"/>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50E55A8-1FB4-4EBB-B49F-C64A687C3BA8}"/>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B551D55-5B0C-408B-9955-66F431A06A5D}"/>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D053433-DDC5-462F-8935-382CC43AD9FF}"/>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DBB10616-A941-4806-AA7F-09624F8DF20B}"/>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85922FFB-EFA6-40B2-9057-940A5E840F23}"/>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BFC4182-BA65-4C6B-8ED1-5E002C572CD9}"/>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5DF2E43A-13E8-4C50-811B-D70ABD55E74F}"/>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3270D573-2F25-4727-8D15-CF229AF432C3}"/>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90012FB-5BD6-4484-81CE-C727F2EA8570}"/>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4720500A-43A0-47BF-8B66-96BF13265651}"/>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DCBAD6B-4E43-41A9-B137-B7456879DAB5}"/>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3225AC5-E941-49B0-B730-FF1E8A277222}"/>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FE2F92A-4A5B-41F1-A793-0DDC8C3C0436}"/>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AEAB3754-D657-493D-8598-911C734AAB56}"/>
            </a:ext>
          </a:extLst>
        </xdr:cNvPr>
        <xdr:cNvCxnSpPr/>
      </xdr:nvCxnSpPr>
      <xdr:spPr>
        <a:xfrm flipV="1">
          <a:off x="9429115" y="12911328"/>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5A0CBB1-08BB-42B2-A2AB-07F8C576A863}"/>
            </a:ext>
          </a:extLst>
        </xdr:cNvPr>
        <xdr:cNvSpPr txBox="1"/>
      </xdr:nvSpPr>
      <xdr:spPr>
        <a:xfrm>
          <a:off x="9467850" y="1423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72ED16D8-EA88-4AE7-9870-CAB003BD7353}"/>
            </a:ext>
          </a:extLst>
        </xdr:cNvPr>
        <xdr:cNvCxnSpPr/>
      </xdr:nvCxnSpPr>
      <xdr:spPr>
        <a:xfrm>
          <a:off x="9359900" y="14232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C480547E-6015-4DD6-BDCC-1872C7F85799}"/>
            </a:ext>
          </a:extLst>
        </xdr:cNvPr>
        <xdr:cNvSpPr txBox="1"/>
      </xdr:nvSpPr>
      <xdr:spPr>
        <a:xfrm>
          <a:off x="9467850" y="126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81D242C2-CC82-48B2-B5C7-F1D261EB2FE3}"/>
            </a:ext>
          </a:extLst>
        </xdr:cNvPr>
        <xdr:cNvCxnSpPr/>
      </xdr:nvCxnSpPr>
      <xdr:spPr>
        <a:xfrm>
          <a:off x="9359900" y="12911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1F264A73-B871-431B-A4D7-9A4184DD686E}"/>
            </a:ext>
          </a:extLst>
        </xdr:cNvPr>
        <xdr:cNvSpPr txBox="1"/>
      </xdr:nvSpPr>
      <xdr:spPr>
        <a:xfrm>
          <a:off x="9467850" y="1379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7816046-949F-4827-BA68-86886AD19D2A}"/>
            </a:ext>
          </a:extLst>
        </xdr:cNvPr>
        <xdr:cNvSpPr/>
      </xdr:nvSpPr>
      <xdr:spPr>
        <a:xfrm>
          <a:off x="9398000" y="138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C754C18A-2F10-413F-AE1E-E73D0E5C5605}"/>
            </a:ext>
          </a:extLst>
        </xdr:cNvPr>
        <xdr:cNvSpPr/>
      </xdr:nvSpPr>
      <xdr:spPr>
        <a:xfrm>
          <a:off x="8636000" y="13802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2758594F-381D-4E17-9D78-2B95B1C00A96}"/>
            </a:ext>
          </a:extLst>
        </xdr:cNvPr>
        <xdr:cNvSpPr/>
      </xdr:nvSpPr>
      <xdr:spPr>
        <a:xfrm>
          <a:off x="7842250" y="138300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7354D9D0-15B8-4C6F-A814-AAE7B72FCCC5}"/>
            </a:ext>
          </a:extLst>
        </xdr:cNvPr>
        <xdr:cNvSpPr/>
      </xdr:nvSpPr>
      <xdr:spPr>
        <a:xfrm>
          <a:off x="7029450" y="13816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CE2F5B57-6880-406A-B303-5467964AF835}"/>
            </a:ext>
          </a:extLst>
        </xdr:cNvPr>
        <xdr:cNvSpPr/>
      </xdr:nvSpPr>
      <xdr:spPr>
        <a:xfrm>
          <a:off x="6235700" y="138071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080B92F-1521-4C1D-816A-6337686A72B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B2DA46-FBB5-4C24-98B3-DA23AEF6EB1F}"/>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B69A73B-201F-42C1-85AA-72D5DB365AEC}"/>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F92C22C-3F87-430B-BBE1-9C77E81C82C9}"/>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F0FC7B-1651-49BA-B231-D3F51F75E0DC}"/>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42163</xdr:rowOff>
    </xdr:from>
    <xdr:to>
      <xdr:col>55</xdr:col>
      <xdr:colOff>50800</xdr:colOff>
      <xdr:row>82</xdr:row>
      <xdr:rowOff>143763</xdr:rowOff>
    </xdr:to>
    <xdr:sp macro="" textlink="">
      <xdr:nvSpPr>
        <xdr:cNvPr id="360" name="楕円 359">
          <a:extLst>
            <a:ext uri="{FF2B5EF4-FFF2-40B4-BE49-F238E27FC236}">
              <a16:creationId xmlns:a16="http://schemas.microsoft.com/office/drawing/2014/main" id="{9DC30A98-8AAE-4D6A-BA82-96F41796C0DB}"/>
            </a:ext>
          </a:extLst>
        </xdr:cNvPr>
        <xdr:cNvSpPr/>
      </xdr:nvSpPr>
      <xdr:spPr>
        <a:xfrm>
          <a:off x="9398000" y="135803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65040</xdr:rowOff>
    </xdr:from>
    <xdr:ext cx="469744" cy="259045"/>
    <xdr:sp macro="" textlink="">
      <xdr:nvSpPr>
        <xdr:cNvPr id="361" name="【福祉施設】&#10;一人当たり面積該当値テキスト">
          <a:extLst>
            <a:ext uri="{FF2B5EF4-FFF2-40B4-BE49-F238E27FC236}">
              <a16:creationId xmlns:a16="http://schemas.microsoft.com/office/drawing/2014/main" id="{F436B680-C3EE-4A74-B7B5-2C8B7B4D860F}"/>
            </a:ext>
          </a:extLst>
        </xdr:cNvPr>
        <xdr:cNvSpPr txBox="1"/>
      </xdr:nvSpPr>
      <xdr:spPr>
        <a:xfrm>
          <a:off x="9467850" y="134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117602</xdr:rowOff>
    </xdr:from>
    <xdr:to>
      <xdr:col>50</xdr:col>
      <xdr:colOff>165100</xdr:colOff>
      <xdr:row>82</xdr:row>
      <xdr:rowOff>47752</xdr:rowOff>
    </xdr:to>
    <xdr:sp macro="" textlink="">
      <xdr:nvSpPr>
        <xdr:cNvPr id="362" name="楕円 361">
          <a:extLst>
            <a:ext uri="{FF2B5EF4-FFF2-40B4-BE49-F238E27FC236}">
              <a16:creationId xmlns:a16="http://schemas.microsoft.com/office/drawing/2014/main" id="{59DEC390-2EAA-4034-A327-F23D79D792B7}"/>
            </a:ext>
          </a:extLst>
        </xdr:cNvPr>
        <xdr:cNvSpPr/>
      </xdr:nvSpPr>
      <xdr:spPr>
        <a:xfrm>
          <a:off x="8636000" y="134907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168402</xdr:rowOff>
    </xdr:from>
    <xdr:to>
      <xdr:col>55</xdr:col>
      <xdr:colOff>0</xdr:colOff>
      <xdr:row>82</xdr:row>
      <xdr:rowOff>92963</xdr:rowOff>
    </xdr:to>
    <xdr:cxnSp macro="">
      <xdr:nvCxnSpPr>
        <xdr:cNvPr id="363" name="直線コネクタ 362">
          <a:extLst>
            <a:ext uri="{FF2B5EF4-FFF2-40B4-BE49-F238E27FC236}">
              <a16:creationId xmlns:a16="http://schemas.microsoft.com/office/drawing/2014/main" id="{DC47222C-BD7A-4743-8B71-74780A4BC9E4}"/>
            </a:ext>
          </a:extLst>
        </xdr:cNvPr>
        <xdr:cNvCxnSpPr/>
      </xdr:nvCxnSpPr>
      <xdr:spPr>
        <a:xfrm>
          <a:off x="8686800" y="13535152"/>
          <a:ext cx="74295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122174</xdr:rowOff>
    </xdr:from>
    <xdr:to>
      <xdr:col>46</xdr:col>
      <xdr:colOff>38100</xdr:colOff>
      <xdr:row>82</xdr:row>
      <xdr:rowOff>52324</xdr:rowOff>
    </xdr:to>
    <xdr:sp macro="" textlink="">
      <xdr:nvSpPr>
        <xdr:cNvPr id="364" name="楕円 363">
          <a:extLst>
            <a:ext uri="{FF2B5EF4-FFF2-40B4-BE49-F238E27FC236}">
              <a16:creationId xmlns:a16="http://schemas.microsoft.com/office/drawing/2014/main" id="{A04F5B85-3199-4548-ABAA-A3E15D24910F}"/>
            </a:ext>
          </a:extLst>
        </xdr:cNvPr>
        <xdr:cNvSpPr/>
      </xdr:nvSpPr>
      <xdr:spPr>
        <a:xfrm>
          <a:off x="7842250" y="134952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168402</xdr:rowOff>
    </xdr:from>
    <xdr:to>
      <xdr:col>50</xdr:col>
      <xdr:colOff>114300</xdr:colOff>
      <xdr:row>82</xdr:row>
      <xdr:rowOff>1524</xdr:rowOff>
    </xdr:to>
    <xdr:cxnSp macro="">
      <xdr:nvCxnSpPr>
        <xdr:cNvPr id="365" name="直線コネクタ 364">
          <a:extLst>
            <a:ext uri="{FF2B5EF4-FFF2-40B4-BE49-F238E27FC236}">
              <a16:creationId xmlns:a16="http://schemas.microsoft.com/office/drawing/2014/main" id="{9641355F-C603-4A1B-B629-ED7D13846512}"/>
            </a:ext>
          </a:extLst>
        </xdr:cNvPr>
        <xdr:cNvCxnSpPr/>
      </xdr:nvCxnSpPr>
      <xdr:spPr>
        <a:xfrm flipV="1">
          <a:off x="7886700" y="1353515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126746</xdr:rowOff>
    </xdr:from>
    <xdr:to>
      <xdr:col>41</xdr:col>
      <xdr:colOff>101600</xdr:colOff>
      <xdr:row>82</xdr:row>
      <xdr:rowOff>56896</xdr:rowOff>
    </xdr:to>
    <xdr:sp macro="" textlink="">
      <xdr:nvSpPr>
        <xdr:cNvPr id="366" name="楕円 365">
          <a:extLst>
            <a:ext uri="{FF2B5EF4-FFF2-40B4-BE49-F238E27FC236}">
              <a16:creationId xmlns:a16="http://schemas.microsoft.com/office/drawing/2014/main" id="{7C97CE0C-64D0-402B-82D3-2892B9A248D9}"/>
            </a:ext>
          </a:extLst>
        </xdr:cNvPr>
        <xdr:cNvSpPr/>
      </xdr:nvSpPr>
      <xdr:spPr>
        <a:xfrm>
          <a:off x="7029450" y="134998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1524</xdr:rowOff>
    </xdr:from>
    <xdr:to>
      <xdr:col>45</xdr:col>
      <xdr:colOff>177800</xdr:colOff>
      <xdr:row>82</xdr:row>
      <xdr:rowOff>6096</xdr:rowOff>
    </xdr:to>
    <xdr:cxnSp macro="">
      <xdr:nvCxnSpPr>
        <xdr:cNvPr id="367" name="直線コネクタ 366">
          <a:extLst>
            <a:ext uri="{FF2B5EF4-FFF2-40B4-BE49-F238E27FC236}">
              <a16:creationId xmlns:a16="http://schemas.microsoft.com/office/drawing/2014/main" id="{0428B54E-F031-436C-AF76-E9BEEC47844C}"/>
            </a:ext>
          </a:extLst>
        </xdr:cNvPr>
        <xdr:cNvCxnSpPr/>
      </xdr:nvCxnSpPr>
      <xdr:spPr>
        <a:xfrm flipV="1">
          <a:off x="7080250" y="13539724"/>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131318</xdr:rowOff>
    </xdr:from>
    <xdr:to>
      <xdr:col>36</xdr:col>
      <xdr:colOff>165100</xdr:colOff>
      <xdr:row>82</xdr:row>
      <xdr:rowOff>61468</xdr:rowOff>
    </xdr:to>
    <xdr:sp macro="" textlink="">
      <xdr:nvSpPr>
        <xdr:cNvPr id="368" name="楕円 367">
          <a:extLst>
            <a:ext uri="{FF2B5EF4-FFF2-40B4-BE49-F238E27FC236}">
              <a16:creationId xmlns:a16="http://schemas.microsoft.com/office/drawing/2014/main" id="{12B14710-D458-42D3-8DA1-7DA41F4117A9}"/>
            </a:ext>
          </a:extLst>
        </xdr:cNvPr>
        <xdr:cNvSpPr/>
      </xdr:nvSpPr>
      <xdr:spPr>
        <a:xfrm>
          <a:off x="6235700" y="13504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6096</xdr:rowOff>
    </xdr:from>
    <xdr:to>
      <xdr:col>41</xdr:col>
      <xdr:colOff>50800</xdr:colOff>
      <xdr:row>82</xdr:row>
      <xdr:rowOff>10668</xdr:rowOff>
    </xdr:to>
    <xdr:cxnSp macro="">
      <xdr:nvCxnSpPr>
        <xdr:cNvPr id="369" name="直線コネクタ 368">
          <a:extLst>
            <a:ext uri="{FF2B5EF4-FFF2-40B4-BE49-F238E27FC236}">
              <a16:creationId xmlns:a16="http://schemas.microsoft.com/office/drawing/2014/main" id="{6A46165D-974B-492A-A605-477F1E3B26A9}"/>
            </a:ext>
          </a:extLst>
        </xdr:cNvPr>
        <xdr:cNvCxnSpPr/>
      </xdr:nvCxnSpPr>
      <xdr:spPr>
        <a:xfrm flipV="1">
          <a:off x="6286500" y="13544296"/>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425F6FFE-1C52-4CE7-893E-8C89F40D5C04}"/>
            </a:ext>
          </a:extLst>
        </xdr:cNvPr>
        <xdr:cNvSpPr txBox="1"/>
      </xdr:nvSpPr>
      <xdr:spPr>
        <a:xfrm>
          <a:off x="8458277" y="1388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68E4438A-4665-47C2-BBCB-6E1E8D019C4A}"/>
            </a:ext>
          </a:extLst>
        </xdr:cNvPr>
        <xdr:cNvSpPr txBox="1"/>
      </xdr:nvSpPr>
      <xdr:spPr>
        <a:xfrm>
          <a:off x="7677227" y="1391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71E909EF-57A4-4475-BD3A-347E0BD6F329}"/>
            </a:ext>
          </a:extLst>
        </xdr:cNvPr>
        <xdr:cNvSpPr txBox="1"/>
      </xdr:nvSpPr>
      <xdr:spPr>
        <a:xfrm>
          <a:off x="6864427" y="1390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3E7647EE-72C6-4E59-8E9E-B21E871461F6}"/>
            </a:ext>
          </a:extLst>
        </xdr:cNvPr>
        <xdr:cNvSpPr txBox="1"/>
      </xdr:nvSpPr>
      <xdr:spPr>
        <a:xfrm>
          <a:off x="6070677" y="1389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64279</xdr:rowOff>
    </xdr:from>
    <xdr:ext cx="469744" cy="259045"/>
    <xdr:sp macro="" textlink="">
      <xdr:nvSpPr>
        <xdr:cNvPr id="374" name="n_1mainValue【福祉施設】&#10;一人当たり面積">
          <a:extLst>
            <a:ext uri="{FF2B5EF4-FFF2-40B4-BE49-F238E27FC236}">
              <a16:creationId xmlns:a16="http://schemas.microsoft.com/office/drawing/2014/main" id="{C79D4B22-B645-4EF8-8425-4F2A280FC271}"/>
            </a:ext>
          </a:extLst>
        </xdr:cNvPr>
        <xdr:cNvSpPr txBox="1"/>
      </xdr:nvSpPr>
      <xdr:spPr>
        <a:xfrm>
          <a:off x="8458277" y="1327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68851</xdr:rowOff>
    </xdr:from>
    <xdr:ext cx="469744" cy="259045"/>
    <xdr:sp macro="" textlink="">
      <xdr:nvSpPr>
        <xdr:cNvPr id="375" name="n_2mainValue【福祉施設】&#10;一人当たり面積">
          <a:extLst>
            <a:ext uri="{FF2B5EF4-FFF2-40B4-BE49-F238E27FC236}">
              <a16:creationId xmlns:a16="http://schemas.microsoft.com/office/drawing/2014/main" id="{79933ADB-64D3-4BA7-88DD-0F57A39FD077}"/>
            </a:ext>
          </a:extLst>
        </xdr:cNvPr>
        <xdr:cNvSpPr txBox="1"/>
      </xdr:nvSpPr>
      <xdr:spPr>
        <a:xfrm>
          <a:off x="7677227" y="1327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73423</xdr:rowOff>
    </xdr:from>
    <xdr:ext cx="469744" cy="259045"/>
    <xdr:sp macro="" textlink="">
      <xdr:nvSpPr>
        <xdr:cNvPr id="376" name="n_3mainValue【福祉施設】&#10;一人当たり面積">
          <a:extLst>
            <a:ext uri="{FF2B5EF4-FFF2-40B4-BE49-F238E27FC236}">
              <a16:creationId xmlns:a16="http://schemas.microsoft.com/office/drawing/2014/main" id="{21D062F1-A2A3-47ED-93E4-BE3688E3A956}"/>
            </a:ext>
          </a:extLst>
        </xdr:cNvPr>
        <xdr:cNvSpPr txBox="1"/>
      </xdr:nvSpPr>
      <xdr:spPr>
        <a:xfrm>
          <a:off x="6864427" y="132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77995</xdr:rowOff>
    </xdr:from>
    <xdr:ext cx="469744" cy="259045"/>
    <xdr:sp macro="" textlink="">
      <xdr:nvSpPr>
        <xdr:cNvPr id="377" name="n_4mainValue【福祉施設】&#10;一人当たり面積">
          <a:extLst>
            <a:ext uri="{FF2B5EF4-FFF2-40B4-BE49-F238E27FC236}">
              <a16:creationId xmlns:a16="http://schemas.microsoft.com/office/drawing/2014/main" id="{9B36169E-9EC1-4F00-8EEA-066BDF791E74}"/>
            </a:ext>
          </a:extLst>
        </xdr:cNvPr>
        <xdr:cNvSpPr txBox="1"/>
      </xdr:nvSpPr>
      <xdr:spPr>
        <a:xfrm>
          <a:off x="6070677" y="1328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80C3CB3-C81C-43E6-B70C-CA8B6FD0A2DD}"/>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D5D154-65AA-4FFB-8F9C-82BF1DBD731C}"/>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29EEAE2-A58D-47C5-A0F7-8651F0A4DB1D}"/>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DDA1541-2C7D-495C-8894-73F971BD7C7F}"/>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6882645-B6E2-4CAE-BF51-C0548B317156}"/>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01A210A-3AFE-4FA3-90BF-BCB714A53ABC}"/>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06CDB74-F0AD-4143-8046-53A501C9BE2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2DAAE2D-0361-45A1-BEC8-BEC44D30438B}"/>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912BC13F-0251-4135-A6CE-50BEA7437909}"/>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9288A2B3-A530-4FBC-9F9E-373DF2913594}"/>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3A0B8A03-66EF-40E8-9990-AD116EFE127A}"/>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94F9B4C1-7726-4549-9CC4-CAFFAEC4C270}"/>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2F9617EE-A542-4D76-8B74-E3273F093574}"/>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E76C09E2-125D-49F3-88BC-A5E05FE03554}"/>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D965B49C-0215-4156-A989-E37482AC220B}"/>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B8CCA1FA-2EF2-4105-8F3B-FA1DDAA33F5E}"/>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7A0BFC28-8C9B-44E9-BFD6-426D9EA3F098}"/>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229E401-2407-4E60-9095-44E9A38A9BF3}"/>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228436F9-8EDB-4F45-A9DD-C22F7CE54D72}"/>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8C145259-2963-4398-A568-94E45394C2B9}"/>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C892F48F-18C3-45F4-AA7F-576C45EC72CF}"/>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E97FC44-C282-47BA-A766-EAE52242968E}"/>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208B6400-631C-4AE8-BDAD-2877B11B6CA7}"/>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7BC5059F-705D-4A3D-BD28-ABE64F04808B}"/>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1C0BA706-CC7F-4FFD-8D67-AF405BE55F8D}"/>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6CCC0382-B479-4B21-8065-5800D0F53D4B}"/>
            </a:ext>
          </a:extLst>
        </xdr:cNvPr>
        <xdr:cNvCxnSpPr/>
      </xdr:nvCxnSpPr>
      <xdr:spPr>
        <a:xfrm flipV="1">
          <a:off x="4177665" y="16674556"/>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94DBE8C2-AB7D-4E96-8BD9-08B2CBD8C06C}"/>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E824CC30-4165-4F29-9B85-60CD2BC1808D}"/>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8CFC7DA-7800-4BB4-ABD6-ACEF21DB30BE}"/>
            </a:ext>
          </a:extLst>
        </xdr:cNvPr>
        <xdr:cNvSpPr txBox="1"/>
      </xdr:nvSpPr>
      <xdr:spPr>
        <a:xfrm>
          <a:off x="4216400" y="1646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87FEB350-03D7-4068-859D-74C66D445120}"/>
            </a:ext>
          </a:extLst>
        </xdr:cNvPr>
        <xdr:cNvCxnSpPr/>
      </xdr:nvCxnSpPr>
      <xdr:spPr>
        <a:xfrm>
          <a:off x="4108450" y="166745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D4C2D9D3-516D-4E66-93DA-51D4C6FED058}"/>
            </a:ext>
          </a:extLst>
        </xdr:cNvPr>
        <xdr:cNvSpPr txBox="1"/>
      </xdr:nvSpPr>
      <xdr:spPr>
        <a:xfrm>
          <a:off x="4216400" y="17337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16A1CCB3-C77F-46D0-B251-29C8BCA14434}"/>
            </a:ext>
          </a:extLst>
        </xdr:cNvPr>
        <xdr:cNvSpPr/>
      </xdr:nvSpPr>
      <xdr:spPr>
        <a:xfrm>
          <a:off x="4127500" y="1735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B5929990-A08D-464F-AD3C-4BDFD735738C}"/>
            </a:ext>
          </a:extLst>
        </xdr:cNvPr>
        <xdr:cNvSpPr/>
      </xdr:nvSpPr>
      <xdr:spPr>
        <a:xfrm>
          <a:off x="3384550" y="173364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C7D3B504-81CA-44E7-8D44-7B5996FC3F29}"/>
            </a:ext>
          </a:extLst>
        </xdr:cNvPr>
        <xdr:cNvSpPr/>
      </xdr:nvSpPr>
      <xdr:spPr>
        <a:xfrm>
          <a:off x="2571750" y="17310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AA476629-2413-4921-BE95-2DD0FF15378B}"/>
            </a:ext>
          </a:extLst>
        </xdr:cNvPr>
        <xdr:cNvSpPr/>
      </xdr:nvSpPr>
      <xdr:spPr>
        <a:xfrm>
          <a:off x="1778000" y="1727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258D08F9-C735-4145-AF15-708A8849F68C}"/>
            </a:ext>
          </a:extLst>
        </xdr:cNvPr>
        <xdr:cNvSpPr/>
      </xdr:nvSpPr>
      <xdr:spPr>
        <a:xfrm>
          <a:off x="984250" y="172790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78F672C-3F82-48D7-8212-7B7EB76107DB}"/>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9B7F00C-D43D-4784-9C45-FB2ED9322117}"/>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A4C2BD5-C1E7-40D4-8ED8-B75AA2FD7211}"/>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A3CB7FA-082E-47A1-87CD-03888A3C1E4D}"/>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2ADAD8C-6F4B-4079-87E9-B9805EDE7823}"/>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419" name="楕円 418">
          <a:extLst>
            <a:ext uri="{FF2B5EF4-FFF2-40B4-BE49-F238E27FC236}">
              <a16:creationId xmlns:a16="http://schemas.microsoft.com/office/drawing/2014/main" id="{91DA0AF5-C5F3-4BF3-A408-0D9FABA75CC6}"/>
            </a:ext>
          </a:extLst>
        </xdr:cNvPr>
        <xdr:cNvSpPr/>
      </xdr:nvSpPr>
      <xdr:spPr>
        <a:xfrm>
          <a:off x="4127500" y="1720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56441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114B844-6012-4A15-86CA-AF74086DF729}"/>
            </a:ext>
          </a:extLst>
        </xdr:cNvPr>
        <xdr:cNvSpPr txBox="1"/>
      </xdr:nvSpPr>
      <xdr:spPr>
        <a:xfrm>
          <a:off x="42164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167458</xdr:rowOff>
    </xdr:from>
    <xdr:to>
      <xdr:col>20</xdr:col>
      <xdr:colOff>38100</xdr:colOff>
      <xdr:row>104</xdr:row>
      <xdr:rowOff>97608</xdr:rowOff>
    </xdr:to>
    <xdr:sp macro="" textlink="">
      <xdr:nvSpPr>
        <xdr:cNvPr id="421" name="楕円 420">
          <a:extLst>
            <a:ext uri="{FF2B5EF4-FFF2-40B4-BE49-F238E27FC236}">
              <a16:creationId xmlns:a16="http://schemas.microsoft.com/office/drawing/2014/main" id="{93D724CE-22F3-4B8A-AC2A-BA4D189E31B2}"/>
            </a:ext>
          </a:extLst>
        </xdr:cNvPr>
        <xdr:cNvSpPr/>
      </xdr:nvSpPr>
      <xdr:spPr>
        <a:xfrm>
          <a:off x="3384550" y="171727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46808</xdr:rowOff>
    </xdr:from>
    <xdr:to>
      <xdr:col>24</xdr:col>
      <xdr:colOff>63500</xdr:colOff>
      <xdr:row>104</xdr:row>
      <xdr:rowOff>84364</xdr:rowOff>
    </xdr:to>
    <xdr:cxnSp macro="">
      <xdr:nvCxnSpPr>
        <xdr:cNvPr id="422" name="直線コネクタ 421">
          <a:extLst>
            <a:ext uri="{FF2B5EF4-FFF2-40B4-BE49-F238E27FC236}">
              <a16:creationId xmlns:a16="http://schemas.microsoft.com/office/drawing/2014/main" id="{2CF90C10-A8AD-4226-BAF6-A59485BF144C}"/>
            </a:ext>
          </a:extLst>
        </xdr:cNvPr>
        <xdr:cNvCxnSpPr/>
      </xdr:nvCxnSpPr>
      <xdr:spPr>
        <a:xfrm>
          <a:off x="3429000" y="17217208"/>
          <a:ext cx="7493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131536</xdr:rowOff>
    </xdr:from>
    <xdr:to>
      <xdr:col>15</xdr:col>
      <xdr:colOff>101600</xdr:colOff>
      <xdr:row>104</xdr:row>
      <xdr:rowOff>61686</xdr:rowOff>
    </xdr:to>
    <xdr:sp macro="" textlink="">
      <xdr:nvSpPr>
        <xdr:cNvPr id="423" name="楕円 422">
          <a:extLst>
            <a:ext uri="{FF2B5EF4-FFF2-40B4-BE49-F238E27FC236}">
              <a16:creationId xmlns:a16="http://schemas.microsoft.com/office/drawing/2014/main" id="{8261F1DE-0AC6-4673-ABC8-BD651400A28D}"/>
            </a:ext>
          </a:extLst>
        </xdr:cNvPr>
        <xdr:cNvSpPr/>
      </xdr:nvSpPr>
      <xdr:spPr>
        <a:xfrm>
          <a:off x="2571750" y="171368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10886</xdr:rowOff>
    </xdr:from>
    <xdr:to>
      <xdr:col>19</xdr:col>
      <xdr:colOff>177800</xdr:colOff>
      <xdr:row>104</xdr:row>
      <xdr:rowOff>46808</xdr:rowOff>
    </xdr:to>
    <xdr:cxnSp macro="">
      <xdr:nvCxnSpPr>
        <xdr:cNvPr id="424" name="直線コネクタ 423">
          <a:extLst>
            <a:ext uri="{FF2B5EF4-FFF2-40B4-BE49-F238E27FC236}">
              <a16:creationId xmlns:a16="http://schemas.microsoft.com/office/drawing/2014/main" id="{456D3995-27B6-4AF5-AC3C-209AD139D31D}"/>
            </a:ext>
          </a:extLst>
        </xdr:cNvPr>
        <xdr:cNvCxnSpPr/>
      </xdr:nvCxnSpPr>
      <xdr:spPr>
        <a:xfrm>
          <a:off x="2622550" y="17181286"/>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97245</xdr:rowOff>
    </xdr:from>
    <xdr:to>
      <xdr:col>10</xdr:col>
      <xdr:colOff>165100</xdr:colOff>
      <xdr:row>104</xdr:row>
      <xdr:rowOff>27395</xdr:rowOff>
    </xdr:to>
    <xdr:sp macro="" textlink="">
      <xdr:nvSpPr>
        <xdr:cNvPr id="425" name="楕円 424">
          <a:extLst>
            <a:ext uri="{FF2B5EF4-FFF2-40B4-BE49-F238E27FC236}">
              <a16:creationId xmlns:a16="http://schemas.microsoft.com/office/drawing/2014/main" id="{2DA37572-CCD6-48F4-964C-FE34394B83F4}"/>
            </a:ext>
          </a:extLst>
        </xdr:cNvPr>
        <xdr:cNvSpPr/>
      </xdr:nvSpPr>
      <xdr:spPr>
        <a:xfrm>
          <a:off x="1778000" y="17102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148045</xdr:rowOff>
    </xdr:from>
    <xdr:to>
      <xdr:col>15</xdr:col>
      <xdr:colOff>50800</xdr:colOff>
      <xdr:row>104</xdr:row>
      <xdr:rowOff>10886</xdr:rowOff>
    </xdr:to>
    <xdr:cxnSp macro="">
      <xdr:nvCxnSpPr>
        <xdr:cNvPr id="426" name="直線コネクタ 425">
          <a:extLst>
            <a:ext uri="{FF2B5EF4-FFF2-40B4-BE49-F238E27FC236}">
              <a16:creationId xmlns:a16="http://schemas.microsoft.com/office/drawing/2014/main" id="{6A36DF21-2DB5-4DFB-833B-7AE862F9F3DA}"/>
            </a:ext>
          </a:extLst>
        </xdr:cNvPr>
        <xdr:cNvCxnSpPr/>
      </xdr:nvCxnSpPr>
      <xdr:spPr>
        <a:xfrm>
          <a:off x="1828800" y="17153345"/>
          <a:ext cx="79375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27" name="楕円 426">
          <a:extLst>
            <a:ext uri="{FF2B5EF4-FFF2-40B4-BE49-F238E27FC236}">
              <a16:creationId xmlns:a16="http://schemas.microsoft.com/office/drawing/2014/main" id="{AFE4DE2E-7D41-4D8F-B1F5-70E5CCD0FF73}"/>
            </a:ext>
          </a:extLst>
        </xdr:cNvPr>
        <xdr:cNvSpPr/>
      </xdr:nvSpPr>
      <xdr:spPr>
        <a:xfrm>
          <a:off x="984250" y="170666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112123</xdr:rowOff>
    </xdr:from>
    <xdr:to>
      <xdr:col>10</xdr:col>
      <xdr:colOff>114300</xdr:colOff>
      <xdr:row>103</xdr:row>
      <xdr:rowOff>148045</xdr:rowOff>
    </xdr:to>
    <xdr:cxnSp macro="">
      <xdr:nvCxnSpPr>
        <xdr:cNvPr id="428" name="直線コネクタ 427">
          <a:extLst>
            <a:ext uri="{FF2B5EF4-FFF2-40B4-BE49-F238E27FC236}">
              <a16:creationId xmlns:a16="http://schemas.microsoft.com/office/drawing/2014/main" id="{B0C80A5A-936E-4576-9711-BCA2BBC8B938}"/>
            </a:ext>
          </a:extLst>
        </xdr:cNvPr>
        <xdr:cNvCxnSpPr/>
      </xdr:nvCxnSpPr>
      <xdr:spPr>
        <a:xfrm>
          <a:off x="1028700" y="17117423"/>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DF4C7064-9302-454A-B7D8-F8C6B6E8D682}"/>
            </a:ext>
          </a:extLst>
        </xdr:cNvPr>
        <xdr:cNvSpPr txBox="1"/>
      </xdr:nvSpPr>
      <xdr:spPr>
        <a:xfrm>
          <a:off x="3239144" y="17429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5A91A18A-6758-432A-B482-B2928BAA350C}"/>
            </a:ext>
          </a:extLst>
        </xdr:cNvPr>
        <xdr:cNvSpPr txBox="1"/>
      </xdr:nvSpPr>
      <xdr:spPr>
        <a:xfrm>
          <a:off x="2439044" y="1739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ACE2F710-68F4-4A90-9934-9AB8448B6C11}"/>
            </a:ext>
          </a:extLst>
        </xdr:cNvPr>
        <xdr:cNvSpPr txBox="1"/>
      </xdr:nvSpPr>
      <xdr:spPr>
        <a:xfrm>
          <a:off x="1645294" y="1736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BBD8CEE2-7B6B-4A9F-82B9-E0F8CB635ED4}"/>
            </a:ext>
          </a:extLst>
        </xdr:cNvPr>
        <xdr:cNvSpPr txBox="1"/>
      </xdr:nvSpPr>
      <xdr:spPr>
        <a:xfrm>
          <a:off x="851544" y="1736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114135</xdr:rowOff>
    </xdr:from>
    <xdr:ext cx="405111" cy="259045"/>
    <xdr:sp macro="" textlink="">
      <xdr:nvSpPr>
        <xdr:cNvPr id="433" name="n_1mainValue【市民会館】&#10;有形固定資産減価償却率">
          <a:extLst>
            <a:ext uri="{FF2B5EF4-FFF2-40B4-BE49-F238E27FC236}">
              <a16:creationId xmlns:a16="http://schemas.microsoft.com/office/drawing/2014/main" id="{E781217E-53A4-4A65-8C6A-BFF892554D06}"/>
            </a:ext>
          </a:extLst>
        </xdr:cNvPr>
        <xdr:cNvSpPr txBox="1"/>
      </xdr:nvSpPr>
      <xdr:spPr>
        <a:xfrm>
          <a:off x="3239144" y="169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78213</xdr:rowOff>
    </xdr:from>
    <xdr:ext cx="405111" cy="259045"/>
    <xdr:sp macro="" textlink="">
      <xdr:nvSpPr>
        <xdr:cNvPr id="434" name="n_2mainValue【市民会館】&#10;有形固定資産減価償却率">
          <a:extLst>
            <a:ext uri="{FF2B5EF4-FFF2-40B4-BE49-F238E27FC236}">
              <a16:creationId xmlns:a16="http://schemas.microsoft.com/office/drawing/2014/main" id="{B54698DB-9842-4E4C-AFD1-F7213A7A2EA0}"/>
            </a:ext>
          </a:extLst>
        </xdr:cNvPr>
        <xdr:cNvSpPr txBox="1"/>
      </xdr:nvSpPr>
      <xdr:spPr>
        <a:xfrm>
          <a:off x="2439044" y="1691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43922</xdr:rowOff>
    </xdr:from>
    <xdr:ext cx="405111" cy="259045"/>
    <xdr:sp macro="" textlink="">
      <xdr:nvSpPr>
        <xdr:cNvPr id="435" name="n_3mainValue【市民会館】&#10;有形固定資産減価償却率">
          <a:extLst>
            <a:ext uri="{FF2B5EF4-FFF2-40B4-BE49-F238E27FC236}">
              <a16:creationId xmlns:a16="http://schemas.microsoft.com/office/drawing/2014/main" id="{FDD11761-FB04-470C-8511-0B15832C9E9F}"/>
            </a:ext>
          </a:extLst>
        </xdr:cNvPr>
        <xdr:cNvSpPr txBox="1"/>
      </xdr:nvSpPr>
      <xdr:spPr>
        <a:xfrm>
          <a:off x="1645294" y="168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36" name="n_4mainValue【市民会館】&#10;有形固定資産減価償却率">
          <a:extLst>
            <a:ext uri="{FF2B5EF4-FFF2-40B4-BE49-F238E27FC236}">
              <a16:creationId xmlns:a16="http://schemas.microsoft.com/office/drawing/2014/main" id="{B7938ECF-884E-4EA1-861D-07F59B523CCE}"/>
            </a:ext>
          </a:extLst>
        </xdr:cNvPr>
        <xdr:cNvSpPr txBox="1"/>
      </xdr:nvSpPr>
      <xdr:spPr>
        <a:xfrm>
          <a:off x="851544" y="16848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144D5DF-168C-4099-8FE3-A6E93206157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9C8B951-B919-44EE-8667-CFB2D9B2740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9E31654-4466-47BB-B433-26FD9337B677}"/>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942D436-55D7-4A27-B6F2-2B67BF23395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8B04722-0BA4-4439-9C4E-5EBCEC8DB587}"/>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04A005E-3BB3-46F9-BC99-2CA56D8A7AC4}"/>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7372F9D9-7823-4298-9B02-EBFEDC628D2C}"/>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6D04623-67C3-4E88-875A-4999FB1EE551}"/>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493B1E5-FECB-450E-8010-502EAA0BE6CE}"/>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361DD3D-7B7B-49DA-8F2F-2E2D76A1FB88}"/>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BDDCB6B6-D867-4B04-AE09-4E7A6B123F20}"/>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31E8080-E53F-42B6-8BB3-7399E246A69F}"/>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6F571CD-85E8-4647-97F9-EB4CE9520894}"/>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4C0BEF79-C4C5-46C3-8A70-817FE617B47F}"/>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24D46433-841A-497E-9F68-2144779D1B34}"/>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1CAEECA1-8846-4A01-9DB8-C3E30C5F41D9}"/>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33945A3-2B69-47D1-9F95-64F059FE3EE4}"/>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DE12C6E9-8C58-4B10-BE4B-8603E720E0F7}"/>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D8B13B4-82ED-47A0-A90A-DBDAF2816AF4}"/>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E20506B-DD77-4591-ABE9-C17B793626C3}"/>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1CE15A4-AC40-4A75-BB06-8B36FF149A9F}"/>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8EB0D7B-9E61-48CF-9B10-20F1A05B9838}"/>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707FEB7-9438-47F9-9FDE-0374F5B51216}"/>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F126E0CD-9DA0-490A-A2AE-AE99C4A1F58D}"/>
            </a:ext>
          </a:extLst>
        </xdr:cNvPr>
        <xdr:cNvCxnSpPr/>
      </xdr:nvCxnSpPr>
      <xdr:spPr>
        <a:xfrm flipV="1">
          <a:off x="9429115" y="16743680"/>
          <a:ext cx="0" cy="1222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9DFDD434-7213-4945-9E76-1516FB0DDADF}"/>
            </a:ext>
          </a:extLst>
        </xdr:cNvPr>
        <xdr:cNvSpPr txBox="1"/>
      </xdr:nvSpPr>
      <xdr:spPr>
        <a:xfrm>
          <a:off x="9467850" y="1796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C3A9A48A-770F-4D62-A378-133C39BC8740}"/>
            </a:ext>
          </a:extLst>
        </xdr:cNvPr>
        <xdr:cNvCxnSpPr/>
      </xdr:nvCxnSpPr>
      <xdr:spPr>
        <a:xfrm>
          <a:off x="9359900" y="179660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7823725E-B571-4E95-99B0-A6D330C4A13C}"/>
            </a:ext>
          </a:extLst>
        </xdr:cNvPr>
        <xdr:cNvSpPr txBox="1"/>
      </xdr:nvSpPr>
      <xdr:spPr>
        <a:xfrm>
          <a:off x="9467850" y="1652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718BE901-15A2-47AD-9892-02D060F7CEA5}"/>
            </a:ext>
          </a:extLst>
        </xdr:cNvPr>
        <xdr:cNvCxnSpPr/>
      </xdr:nvCxnSpPr>
      <xdr:spPr>
        <a:xfrm>
          <a:off x="9359900" y="16743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859E7A6C-5A64-4431-9D62-F069601548E6}"/>
            </a:ext>
          </a:extLst>
        </xdr:cNvPr>
        <xdr:cNvSpPr txBox="1"/>
      </xdr:nvSpPr>
      <xdr:spPr>
        <a:xfrm>
          <a:off x="9467850" y="17503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253AE72-FA47-46A0-BE46-3C78E2ACB128}"/>
            </a:ext>
          </a:extLst>
        </xdr:cNvPr>
        <xdr:cNvSpPr/>
      </xdr:nvSpPr>
      <xdr:spPr>
        <a:xfrm>
          <a:off x="9398000" y="17651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9B736901-5114-424B-8D88-C1C8D872F3F6}"/>
            </a:ext>
          </a:extLst>
        </xdr:cNvPr>
        <xdr:cNvSpPr/>
      </xdr:nvSpPr>
      <xdr:spPr>
        <a:xfrm>
          <a:off x="8636000" y="17649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8E6FEEFA-AF03-48F4-9470-AD870A9080CD}"/>
            </a:ext>
          </a:extLst>
        </xdr:cNvPr>
        <xdr:cNvSpPr/>
      </xdr:nvSpPr>
      <xdr:spPr>
        <a:xfrm>
          <a:off x="7842250" y="176612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E4D963A8-5642-413B-A187-17F78D4916A4}"/>
            </a:ext>
          </a:extLst>
        </xdr:cNvPr>
        <xdr:cNvSpPr/>
      </xdr:nvSpPr>
      <xdr:spPr>
        <a:xfrm>
          <a:off x="7029450" y="176650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DBE71FE4-CEF5-41B6-BABE-CECD99E5377E}"/>
            </a:ext>
          </a:extLst>
        </xdr:cNvPr>
        <xdr:cNvSpPr/>
      </xdr:nvSpPr>
      <xdr:spPr>
        <a:xfrm>
          <a:off x="6235700" y="176631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681BD27-04AB-4F92-B5C6-A81A69A4C431}"/>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77CA96E-A5C2-4504-9864-61554016B5E2}"/>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023C23D-6D27-4B29-A666-784A15C28D92}"/>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BFBC157-F3CD-4440-84AC-04764B0E7B1F}"/>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3AD872D-B3F9-42D7-B287-4DA7E15C4EBA}"/>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6" name="楕円 475">
          <a:extLst>
            <a:ext uri="{FF2B5EF4-FFF2-40B4-BE49-F238E27FC236}">
              <a16:creationId xmlns:a16="http://schemas.microsoft.com/office/drawing/2014/main" id="{D45F16EA-CFB2-47E8-93DF-560BFBA79FC8}"/>
            </a:ext>
          </a:extLst>
        </xdr:cNvPr>
        <xdr:cNvSpPr/>
      </xdr:nvSpPr>
      <xdr:spPr>
        <a:xfrm>
          <a:off x="9398000" y="17679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163847</xdr:rowOff>
    </xdr:from>
    <xdr:ext cx="469744" cy="259045"/>
    <xdr:sp macro="" textlink="">
      <xdr:nvSpPr>
        <xdr:cNvPr id="477" name="【市民会館】&#10;一人当たり面積該当値テキスト">
          <a:extLst>
            <a:ext uri="{FF2B5EF4-FFF2-40B4-BE49-F238E27FC236}">
              <a16:creationId xmlns:a16="http://schemas.microsoft.com/office/drawing/2014/main" id="{5291DC63-CA32-4FDF-BCFA-900603ABE6FA}"/>
            </a:ext>
          </a:extLst>
        </xdr:cNvPr>
        <xdr:cNvSpPr txBox="1"/>
      </xdr:nvSpPr>
      <xdr:spPr>
        <a:xfrm>
          <a:off x="9467850"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15875</xdr:rowOff>
    </xdr:from>
    <xdr:to>
      <xdr:col>50</xdr:col>
      <xdr:colOff>165100</xdr:colOff>
      <xdr:row>107</xdr:row>
      <xdr:rowOff>117475</xdr:rowOff>
    </xdr:to>
    <xdr:sp macro="" textlink="">
      <xdr:nvSpPr>
        <xdr:cNvPr id="478" name="楕円 477">
          <a:extLst>
            <a:ext uri="{FF2B5EF4-FFF2-40B4-BE49-F238E27FC236}">
              <a16:creationId xmlns:a16="http://schemas.microsoft.com/office/drawing/2014/main" id="{743DE996-B7CC-4123-A02E-26BC109E69A9}"/>
            </a:ext>
          </a:extLst>
        </xdr:cNvPr>
        <xdr:cNvSpPr/>
      </xdr:nvSpPr>
      <xdr:spPr>
        <a:xfrm>
          <a:off x="8636000" y="1768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66675</xdr:rowOff>
    </xdr:to>
    <xdr:cxnSp macro="">
      <xdr:nvCxnSpPr>
        <xdr:cNvPr id="479" name="直線コネクタ 478">
          <a:extLst>
            <a:ext uri="{FF2B5EF4-FFF2-40B4-BE49-F238E27FC236}">
              <a16:creationId xmlns:a16="http://schemas.microsoft.com/office/drawing/2014/main" id="{CEC3FB2F-BEF8-46D0-BF44-0F29FFCE22F5}"/>
            </a:ext>
          </a:extLst>
        </xdr:cNvPr>
        <xdr:cNvCxnSpPr/>
      </xdr:nvCxnSpPr>
      <xdr:spPr>
        <a:xfrm flipV="1">
          <a:off x="8686800" y="1773047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15875</xdr:rowOff>
    </xdr:from>
    <xdr:to>
      <xdr:col>46</xdr:col>
      <xdr:colOff>38100</xdr:colOff>
      <xdr:row>107</xdr:row>
      <xdr:rowOff>117475</xdr:rowOff>
    </xdr:to>
    <xdr:sp macro="" textlink="">
      <xdr:nvSpPr>
        <xdr:cNvPr id="480" name="楕円 479">
          <a:extLst>
            <a:ext uri="{FF2B5EF4-FFF2-40B4-BE49-F238E27FC236}">
              <a16:creationId xmlns:a16="http://schemas.microsoft.com/office/drawing/2014/main" id="{F02BA78B-A982-4983-AD06-03FF475D52FA}"/>
            </a:ext>
          </a:extLst>
        </xdr:cNvPr>
        <xdr:cNvSpPr/>
      </xdr:nvSpPr>
      <xdr:spPr>
        <a:xfrm>
          <a:off x="7842250" y="17681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66675</xdr:rowOff>
    </xdr:from>
    <xdr:to>
      <xdr:col>50</xdr:col>
      <xdr:colOff>114300</xdr:colOff>
      <xdr:row>107</xdr:row>
      <xdr:rowOff>66675</xdr:rowOff>
    </xdr:to>
    <xdr:cxnSp macro="">
      <xdr:nvCxnSpPr>
        <xdr:cNvPr id="481" name="直線コネクタ 480">
          <a:extLst>
            <a:ext uri="{FF2B5EF4-FFF2-40B4-BE49-F238E27FC236}">
              <a16:creationId xmlns:a16="http://schemas.microsoft.com/office/drawing/2014/main" id="{49604B6D-F994-4FD2-8901-5ED6E3C8B6EF}"/>
            </a:ext>
          </a:extLst>
        </xdr:cNvPr>
        <xdr:cNvCxnSpPr/>
      </xdr:nvCxnSpPr>
      <xdr:spPr>
        <a:xfrm>
          <a:off x="7886700" y="17732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17780</xdr:rowOff>
    </xdr:from>
    <xdr:to>
      <xdr:col>41</xdr:col>
      <xdr:colOff>101600</xdr:colOff>
      <xdr:row>107</xdr:row>
      <xdr:rowOff>119380</xdr:rowOff>
    </xdr:to>
    <xdr:sp macro="" textlink="">
      <xdr:nvSpPr>
        <xdr:cNvPr id="482" name="楕円 481">
          <a:extLst>
            <a:ext uri="{FF2B5EF4-FFF2-40B4-BE49-F238E27FC236}">
              <a16:creationId xmlns:a16="http://schemas.microsoft.com/office/drawing/2014/main" id="{AF2425FC-E2F9-4EE4-873D-2A825EB7A4C6}"/>
            </a:ext>
          </a:extLst>
        </xdr:cNvPr>
        <xdr:cNvSpPr/>
      </xdr:nvSpPr>
      <xdr:spPr>
        <a:xfrm>
          <a:off x="702945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66675</xdr:rowOff>
    </xdr:from>
    <xdr:to>
      <xdr:col>45</xdr:col>
      <xdr:colOff>177800</xdr:colOff>
      <xdr:row>107</xdr:row>
      <xdr:rowOff>68580</xdr:rowOff>
    </xdr:to>
    <xdr:cxnSp macro="">
      <xdr:nvCxnSpPr>
        <xdr:cNvPr id="483" name="直線コネクタ 482">
          <a:extLst>
            <a:ext uri="{FF2B5EF4-FFF2-40B4-BE49-F238E27FC236}">
              <a16:creationId xmlns:a16="http://schemas.microsoft.com/office/drawing/2014/main" id="{4585AA2E-0912-46B6-B9BA-A57BDEBC9CBC}"/>
            </a:ext>
          </a:extLst>
        </xdr:cNvPr>
        <xdr:cNvCxnSpPr/>
      </xdr:nvCxnSpPr>
      <xdr:spPr>
        <a:xfrm flipV="1">
          <a:off x="7080250" y="1773237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15875</xdr:rowOff>
    </xdr:from>
    <xdr:to>
      <xdr:col>36</xdr:col>
      <xdr:colOff>165100</xdr:colOff>
      <xdr:row>107</xdr:row>
      <xdr:rowOff>117475</xdr:rowOff>
    </xdr:to>
    <xdr:sp macro="" textlink="">
      <xdr:nvSpPr>
        <xdr:cNvPr id="484" name="楕円 483">
          <a:extLst>
            <a:ext uri="{FF2B5EF4-FFF2-40B4-BE49-F238E27FC236}">
              <a16:creationId xmlns:a16="http://schemas.microsoft.com/office/drawing/2014/main" id="{0C2A6EF2-5FFD-4D52-A4E9-A702AFA05042}"/>
            </a:ext>
          </a:extLst>
        </xdr:cNvPr>
        <xdr:cNvSpPr/>
      </xdr:nvSpPr>
      <xdr:spPr>
        <a:xfrm>
          <a:off x="6235700" y="1768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66675</xdr:rowOff>
    </xdr:from>
    <xdr:to>
      <xdr:col>41</xdr:col>
      <xdr:colOff>50800</xdr:colOff>
      <xdr:row>107</xdr:row>
      <xdr:rowOff>68580</xdr:rowOff>
    </xdr:to>
    <xdr:cxnSp macro="">
      <xdr:nvCxnSpPr>
        <xdr:cNvPr id="485" name="直線コネクタ 484">
          <a:extLst>
            <a:ext uri="{FF2B5EF4-FFF2-40B4-BE49-F238E27FC236}">
              <a16:creationId xmlns:a16="http://schemas.microsoft.com/office/drawing/2014/main" id="{D4DF1CB8-5C94-4251-A8F3-688D84474CEC}"/>
            </a:ext>
          </a:extLst>
        </xdr:cNvPr>
        <xdr:cNvCxnSpPr/>
      </xdr:nvCxnSpPr>
      <xdr:spPr>
        <a:xfrm>
          <a:off x="6286500" y="1773237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6F455714-C5C1-4A72-919A-1E77E0F1EA95}"/>
            </a:ext>
          </a:extLst>
        </xdr:cNvPr>
        <xdr:cNvSpPr txBox="1"/>
      </xdr:nvSpPr>
      <xdr:spPr>
        <a:xfrm>
          <a:off x="845827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E204AEFC-E5C0-4B65-8F75-82BF06ADDBF0}"/>
            </a:ext>
          </a:extLst>
        </xdr:cNvPr>
        <xdr:cNvSpPr txBox="1"/>
      </xdr:nvSpPr>
      <xdr:spPr>
        <a:xfrm>
          <a:off x="7677227"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58DE8270-7E92-45F4-AD68-71515A838C0B}"/>
            </a:ext>
          </a:extLst>
        </xdr:cNvPr>
        <xdr:cNvSpPr txBox="1"/>
      </xdr:nvSpPr>
      <xdr:spPr>
        <a:xfrm>
          <a:off x="6864427" y="1744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7468D77-1B0E-43B0-A14D-B3AB1568A5D3}"/>
            </a:ext>
          </a:extLst>
        </xdr:cNvPr>
        <xdr:cNvSpPr txBox="1"/>
      </xdr:nvSpPr>
      <xdr:spPr>
        <a:xfrm>
          <a:off x="607067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108602</xdr:rowOff>
    </xdr:from>
    <xdr:ext cx="469744" cy="259045"/>
    <xdr:sp macro="" textlink="">
      <xdr:nvSpPr>
        <xdr:cNvPr id="490" name="n_1mainValue【市民会館】&#10;一人当たり面積">
          <a:extLst>
            <a:ext uri="{FF2B5EF4-FFF2-40B4-BE49-F238E27FC236}">
              <a16:creationId xmlns:a16="http://schemas.microsoft.com/office/drawing/2014/main" id="{7B0DFA7E-7995-4E8C-BC99-18AECFEAF8D7}"/>
            </a:ext>
          </a:extLst>
        </xdr:cNvPr>
        <xdr:cNvSpPr txBox="1"/>
      </xdr:nvSpPr>
      <xdr:spPr>
        <a:xfrm>
          <a:off x="845827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108602</xdr:rowOff>
    </xdr:from>
    <xdr:ext cx="469744" cy="259045"/>
    <xdr:sp macro="" textlink="">
      <xdr:nvSpPr>
        <xdr:cNvPr id="491" name="n_2mainValue【市民会館】&#10;一人当たり面積">
          <a:extLst>
            <a:ext uri="{FF2B5EF4-FFF2-40B4-BE49-F238E27FC236}">
              <a16:creationId xmlns:a16="http://schemas.microsoft.com/office/drawing/2014/main" id="{348804CC-047E-430F-BE03-C318A8D4DD11}"/>
            </a:ext>
          </a:extLst>
        </xdr:cNvPr>
        <xdr:cNvSpPr txBox="1"/>
      </xdr:nvSpPr>
      <xdr:spPr>
        <a:xfrm>
          <a:off x="767722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110507</xdr:rowOff>
    </xdr:from>
    <xdr:ext cx="469744" cy="259045"/>
    <xdr:sp macro="" textlink="">
      <xdr:nvSpPr>
        <xdr:cNvPr id="492" name="n_3mainValue【市民会館】&#10;一人当たり面積">
          <a:extLst>
            <a:ext uri="{FF2B5EF4-FFF2-40B4-BE49-F238E27FC236}">
              <a16:creationId xmlns:a16="http://schemas.microsoft.com/office/drawing/2014/main" id="{B60D5767-DD31-401D-84C8-43DC7CC4F3B2}"/>
            </a:ext>
          </a:extLst>
        </xdr:cNvPr>
        <xdr:cNvSpPr txBox="1"/>
      </xdr:nvSpPr>
      <xdr:spPr>
        <a:xfrm>
          <a:off x="6864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108602</xdr:rowOff>
    </xdr:from>
    <xdr:ext cx="469744" cy="259045"/>
    <xdr:sp macro="" textlink="">
      <xdr:nvSpPr>
        <xdr:cNvPr id="493" name="n_4mainValue【市民会館】&#10;一人当たり面積">
          <a:extLst>
            <a:ext uri="{FF2B5EF4-FFF2-40B4-BE49-F238E27FC236}">
              <a16:creationId xmlns:a16="http://schemas.microsoft.com/office/drawing/2014/main" id="{81974F71-8DFA-4B57-B4DB-ACE35824D474}"/>
            </a:ext>
          </a:extLst>
        </xdr:cNvPr>
        <xdr:cNvSpPr txBox="1"/>
      </xdr:nvSpPr>
      <xdr:spPr>
        <a:xfrm>
          <a:off x="607067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3DE06B8-1179-49F6-9C71-FA943198E537}"/>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AC35D12-7DF6-4BDC-A967-49A66B17D66A}"/>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17F5169-6FD1-48B4-9531-4682D2DB18FE}"/>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37A269A-7B8E-47A2-B14C-14D83ECF948A}"/>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8D20AD5-950C-4D4D-B626-D8C3518E7FE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40ED893-5A9D-4CE8-B889-74FF4DABFB00}"/>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3597D6C-5F7A-4327-832E-120342166EE8}"/>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4292AA1-DBEE-4CAC-99F6-C03CBB2AECD3}"/>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B61E4FD-7BBF-4158-94AD-230D79C43333}"/>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391F19E-5474-428C-BEF6-3D7960D10091}"/>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3C72BCA-4326-476E-8AAC-2FAAD78A0987}"/>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DFB9B42-84EB-47DA-AED6-95E6A29796ED}"/>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F6BD737-2F04-47D2-8BF0-086651F355A0}"/>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8D07FFE6-FB92-4651-803B-753E13987C99}"/>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A874758-6618-4211-8BC6-66435F8BF49D}"/>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96BC1FC-E889-471E-BE0D-A0983AFEBFCA}"/>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2E4F8871-44BE-4ACC-8D3F-C98DB8300CF7}"/>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96E4E158-C62D-4108-804F-37C6F82B198B}"/>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519B22C-39E9-41CC-8E71-50FEF93935F9}"/>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C2B7336-6EBF-41D7-9272-B967280252FD}"/>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30D9ED2E-DC24-40B6-A63A-574AE30A614B}"/>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42DAA6C-DB6A-4CD1-AD1B-994258CB7E74}"/>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E21FD7B-7DB0-4D11-81C5-C368EFAF0881}"/>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0A87165-FA9F-4C9F-9DBD-3FFC4E2A3679}"/>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1DF70878-F252-4FE4-BE1B-9A33416259A2}"/>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30ECE9C2-1E69-42B1-A49A-938188F6A91C}"/>
            </a:ext>
          </a:extLst>
        </xdr:cNvPr>
        <xdr:cNvCxnSpPr/>
      </xdr:nvCxnSpPr>
      <xdr:spPr>
        <a:xfrm flipV="1">
          <a:off x="14699614" y="55261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58583B76-A737-41E9-A5D3-0F8A84E77B33}"/>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B6A9DD01-71F2-4869-A8AE-D8DF29ECBDC9}"/>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9942363A-F9B9-47C1-996C-F27CEF96240D}"/>
            </a:ext>
          </a:extLst>
        </xdr:cNvPr>
        <xdr:cNvSpPr txBox="1"/>
      </xdr:nvSpPr>
      <xdr:spPr>
        <a:xfrm>
          <a:off x="14738350"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350A118C-0363-4C99-A5DB-6D39EC62DA85}"/>
            </a:ext>
          </a:extLst>
        </xdr:cNvPr>
        <xdr:cNvCxnSpPr/>
      </xdr:nvCxnSpPr>
      <xdr:spPr>
        <a:xfrm>
          <a:off x="14611350" y="5526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9BC39B1B-F99D-420D-89FC-C479E8D666B8}"/>
            </a:ext>
          </a:extLst>
        </xdr:cNvPr>
        <xdr:cNvSpPr txBox="1"/>
      </xdr:nvSpPr>
      <xdr:spPr>
        <a:xfrm>
          <a:off x="14738350" y="6191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47926CF0-C228-41BF-B46A-B7C1D7BC61F5}"/>
            </a:ext>
          </a:extLst>
        </xdr:cNvPr>
        <xdr:cNvSpPr/>
      </xdr:nvSpPr>
      <xdr:spPr>
        <a:xfrm>
          <a:off x="14649450" y="63334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40D96DE5-2662-41CC-9C49-71DE5B384AAB}"/>
            </a:ext>
          </a:extLst>
        </xdr:cNvPr>
        <xdr:cNvSpPr/>
      </xdr:nvSpPr>
      <xdr:spPr>
        <a:xfrm>
          <a:off x="13887450" y="63939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14563D4-6310-481D-8CB4-979A537AAA8E}"/>
            </a:ext>
          </a:extLst>
        </xdr:cNvPr>
        <xdr:cNvSpPr/>
      </xdr:nvSpPr>
      <xdr:spPr>
        <a:xfrm>
          <a:off x="1309370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13340D00-8D65-4B9D-8CF7-EBA87DF98E5A}"/>
            </a:ext>
          </a:extLst>
        </xdr:cNvPr>
        <xdr:cNvSpPr/>
      </xdr:nvSpPr>
      <xdr:spPr>
        <a:xfrm>
          <a:off x="12299950" y="6405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B6A23FC0-D3BD-43B3-BCFC-BFFC2D08DE0A}"/>
            </a:ext>
          </a:extLst>
        </xdr:cNvPr>
        <xdr:cNvSpPr/>
      </xdr:nvSpPr>
      <xdr:spPr>
        <a:xfrm>
          <a:off x="11487150" y="6406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90DD3A-9230-4456-85E4-B0AD3A7D70EB}"/>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7A74A9B-FCA6-4EAE-9D5B-D4F93812FCF8}"/>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01304CC-59CA-470C-86A2-B6B03AB1A7CA}"/>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AFE022A-80B2-4EA4-9105-172C227FF15C}"/>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DC7C97B-37E0-443A-BE02-C04CAD5F45ED}"/>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61323</xdr:rowOff>
    </xdr:from>
    <xdr:to>
      <xdr:col>85</xdr:col>
      <xdr:colOff>177800</xdr:colOff>
      <xdr:row>40</xdr:row>
      <xdr:rowOff>162923</xdr:rowOff>
    </xdr:to>
    <xdr:sp macro="" textlink="">
      <xdr:nvSpPr>
        <xdr:cNvPr id="535" name="楕円 534">
          <a:extLst>
            <a:ext uri="{FF2B5EF4-FFF2-40B4-BE49-F238E27FC236}">
              <a16:creationId xmlns:a16="http://schemas.microsoft.com/office/drawing/2014/main" id="{C9454A1C-86C4-4258-B2C5-56F2178BA5B6}"/>
            </a:ext>
          </a:extLst>
        </xdr:cNvPr>
        <xdr:cNvSpPr/>
      </xdr:nvSpPr>
      <xdr:spPr>
        <a:xfrm>
          <a:off x="14649450" y="666532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39750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5CFF57FD-2788-46B3-9999-1B0A525ECD94}"/>
            </a:ext>
          </a:extLst>
        </xdr:cNvPr>
        <xdr:cNvSpPr txBox="1"/>
      </xdr:nvSpPr>
      <xdr:spPr>
        <a:xfrm>
          <a:off x="14738350" y="664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30299</xdr:rowOff>
    </xdr:from>
    <xdr:to>
      <xdr:col>81</xdr:col>
      <xdr:colOff>101600</xdr:colOff>
      <xdr:row>40</xdr:row>
      <xdr:rowOff>131899</xdr:rowOff>
    </xdr:to>
    <xdr:sp macro="" textlink="">
      <xdr:nvSpPr>
        <xdr:cNvPr id="537" name="楕円 536">
          <a:extLst>
            <a:ext uri="{FF2B5EF4-FFF2-40B4-BE49-F238E27FC236}">
              <a16:creationId xmlns:a16="http://schemas.microsoft.com/office/drawing/2014/main" id="{FFD98BF3-C616-4609-8575-3D433A7187FE}"/>
            </a:ext>
          </a:extLst>
        </xdr:cNvPr>
        <xdr:cNvSpPr/>
      </xdr:nvSpPr>
      <xdr:spPr>
        <a:xfrm>
          <a:off x="13887450" y="663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81099</xdr:rowOff>
    </xdr:from>
    <xdr:to>
      <xdr:col>85</xdr:col>
      <xdr:colOff>127000</xdr:colOff>
      <xdr:row>40</xdr:row>
      <xdr:rowOff>112123</xdr:rowOff>
    </xdr:to>
    <xdr:cxnSp macro="">
      <xdr:nvCxnSpPr>
        <xdr:cNvPr id="538" name="直線コネクタ 537">
          <a:extLst>
            <a:ext uri="{FF2B5EF4-FFF2-40B4-BE49-F238E27FC236}">
              <a16:creationId xmlns:a16="http://schemas.microsoft.com/office/drawing/2014/main" id="{FC2707EA-22D9-42DA-B109-C8F76D0D7CBC}"/>
            </a:ext>
          </a:extLst>
        </xdr:cNvPr>
        <xdr:cNvCxnSpPr/>
      </xdr:nvCxnSpPr>
      <xdr:spPr>
        <a:xfrm>
          <a:off x="13938250" y="6685099"/>
          <a:ext cx="762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170724</xdr:rowOff>
    </xdr:from>
    <xdr:to>
      <xdr:col>76</xdr:col>
      <xdr:colOff>165100</xdr:colOff>
      <xdr:row>40</xdr:row>
      <xdr:rowOff>100874</xdr:rowOff>
    </xdr:to>
    <xdr:sp macro="" textlink="">
      <xdr:nvSpPr>
        <xdr:cNvPr id="539" name="楕円 538">
          <a:extLst>
            <a:ext uri="{FF2B5EF4-FFF2-40B4-BE49-F238E27FC236}">
              <a16:creationId xmlns:a16="http://schemas.microsoft.com/office/drawing/2014/main" id="{73F205B8-357F-463A-A3D6-796A5C07037E}"/>
            </a:ext>
          </a:extLst>
        </xdr:cNvPr>
        <xdr:cNvSpPr/>
      </xdr:nvSpPr>
      <xdr:spPr>
        <a:xfrm>
          <a:off x="13093700" y="660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50074</xdr:rowOff>
    </xdr:from>
    <xdr:to>
      <xdr:col>81</xdr:col>
      <xdr:colOff>50800</xdr:colOff>
      <xdr:row>40</xdr:row>
      <xdr:rowOff>81099</xdr:rowOff>
    </xdr:to>
    <xdr:cxnSp macro="">
      <xdr:nvCxnSpPr>
        <xdr:cNvPr id="540" name="直線コネクタ 539">
          <a:extLst>
            <a:ext uri="{FF2B5EF4-FFF2-40B4-BE49-F238E27FC236}">
              <a16:creationId xmlns:a16="http://schemas.microsoft.com/office/drawing/2014/main" id="{020EF797-23BE-426D-8CAF-168EBF63D641}"/>
            </a:ext>
          </a:extLst>
        </xdr:cNvPr>
        <xdr:cNvCxnSpPr/>
      </xdr:nvCxnSpPr>
      <xdr:spPr>
        <a:xfrm>
          <a:off x="13144500" y="6654074"/>
          <a:ext cx="7937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139700</xdr:rowOff>
    </xdr:from>
    <xdr:to>
      <xdr:col>72</xdr:col>
      <xdr:colOff>38100</xdr:colOff>
      <xdr:row>40</xdr:row>
      <xdr:rowOff>69850</xdr:rowOff>
    </xdr:to>
    <xdr:sp macro="" textlink="">
      <xdr:nvSpPr>
        <xdr:cNvPr id="541" name="楕円 540">
          <a:extLst>
            <a:ext uri="{FF2B5EF4-FFF2-40B4-BE49-F238E27FC236}">
              <a16:creationId xmlns:a16="http://schemas.microsoft.com/office/drawing/2014/main" id="{3478A809-C84E-484A-B4D7-5EFBCCE20220}"/>
            </a:ext>
          </a:extLst>
        </xdr:cNvPr>
        <xdr:cNvSpPr/>
      </xdr:nvSpPr>
      <xdr:spPr>
        <a:xfrm>
          <a:off x="12299950" y="6578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19050</xdr:rowOff>
    </xdr:from>
    <xdr:to>
      <xdr:col>76</xdr:col>
      <xdr:colOff>114300</xdr:colOff>
      <xdr:row>40</xdr:row>
      <xdr:rowOff>50074</xdr:rowOff>
    </xdr:to>
    <xdr:cxnSp macro="">
      <xdr:nvCxnSpPr>
        <xdr:cNvPr id="542" name="直線コネクタ 541">
          <a:extLst>
            <a:ext uri="{FF2B5EF4-FFF2-40B4-BE49-F238E27FC236}">
              <a16:creationId xmlns:a16="http://schemas.microsoft.com/office/drawing/2014/main" id="{10DC062C-219A-4B9E-86AF-8A311F66B5A7}"/>
            </a:ext>
          </a:extLst>
        </xdr:cNvPr>
        <xdr:cNvCxnSpPr/>
      </xdr:nvCxnSpPr>
      <xdr:spPr>
        <a:xfrm>
          <a:off x="12344400" y="6623050"/>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110309</xdr:rowOff>
    </xdr:from>
    <xdr:to>
      <xdr:col>67</xdr:col>
      <xdr:colOff>101600</xdr:colOff>
      <xdr:row>40</xdr:row>
      <xdr:rowOff>40459</xdr:rowOff>
    </xdr:to>
    <xdr:sp macro="" textlink="">
      <xdr:nvSpPr>
        <xdr:cNvPr id="543" name="楕円 542">
          <a:extLst>
            <a:ext uri="{FF2B5EF4-FFF2-40B4-BE49-F238E27FC236}">
              <a16:creationId xmlns:a16="http://schemas.microsoft.com/office/drawing/2014/main" id="{9F395040-2874-4B83-8AA0-9B2F551EBC19}"/>
            </a:ext>
          </a:extLst>
        </xdr:cNvPr>
        <xdr:cNvSpPr/>
      </xdr:nvSpPr>
      <xdr:spPr>
        <a:xfrm>
          <a:off x="11487150" y="65492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161109</xdr:rowOff>
    </xdr:from>
    <xdr:to>
      <xdr:col>71</xdr:col>
      <xdr:colOff>177800</xdr:colOff>
      <xdr:row>40</xdr:row>
      <xdr:rowOff>19050</xdr:rowOff>
    </xdr:to>
    <xdr:cxnSp macro="">
      <xdr:nvCxnSpPr>
        <xdr:cNvPr id="544" name="直線コネクタ 543">
          <a:extLst>
            <a:ext uri="{FF2B5EF4-FFF2-40B4-BE49-F238E27FC236}">
              <a16:creationId xmlns:a16="http://schemas.microsoft.com/office/drawing/2014/main" id="{59EF6E9D-01E1-4558-8E15-7029CAFA8B2B}"/>
            </a:ext>
          </a:extLst>
        </xdr:cNvPr>
        <xdr:cNvCxnSpPr/>
      </xdr:nvCxnSpPr>
      <xdr:spPr>
        <a:xfrm>
          <a:off x="11537950" y="6600009"/>
          <a:ext cx="80645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1AC42DB-8D70-47BF-9E99-FD0693813632}"/>
            </a:ext>
          </a:extLst>
        </xdr:cNvPr>
        <xdr:cNvSpPr txBox="1"/>
      </xdr:nvSpPr>
      <xdr:spPr>
        <a:xfrm>
          <a:off x="13742044" y="617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77CF497-59AD-4D7E-A8C9-775408212A77}"/>
            </a:ext>
          </a:extLst>
        </xdr:cNvPr>
        <xdr:cNvSpPr txBox="1"/>
      </xdr:nvSpPr>
      <xdr:spPr>
        <a:xfrm>
          <a:off x="1296099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FF74448E-8508-42A8-90F9-F5FE3E069AC0}"/>
            </a:ext>
          </a:extLst>
        </xdr:cNvPr>
        <xdr:cNvSpPr txBox="1"/>
      </xdr:nvSpPr>
      <xdr:spPr>
        <a:xfrm>
          <a:off x="12167244" y="618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DBB1A8FA-4F65-4B46-ADFE-8D2642153699}"/>
            </a:ext>
          </a:extLst>
        </xdr:cNvPr>
        <xdr:cNvSpPr txBox="1"/>
      </xdr:nvSpPr>
      <xdr:spPr>
        <a:xfrm>
          <a:off x="11354444" y="6188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123026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704A174B-6BBF-4A66-80DF-42E00DAA310A}"/>
            </a:ext>
          </a:extLst>
        </xdr:cNvPr>
        <xdr:cNvSpPr txBox="1"/>
      </xdr:nvSpPr>
      <xdr:spPr>
        <a:xfrm>
          <a:off x="13742044" y="672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92001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227E65F-6E74-4491-9A58-C4A305888BF6}"/>
            </a:ext>
          </a:extLst>
        </xdr:cNvPr>
        <xdr:cNvSpPr txBox="1"/>
      </xdr:nvSpPr>
      <xdr:spPr>
        <a:xfrm>
          <a:off x="12960994" y="669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60977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E4191F7-D31A-4D54-8A2F-A9B6B8244D6B}"/>
            </a:ext>
          </a:extLst>
        </xdr:cNvPr>
        <xdr:cNvSpPr txBox="1"/>
      </xdr:nvSpPr>
      <xdr:spPr>
        <a:xfrm>
          <a:off x="12167244" y="666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31586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FFA895E2-92B4-4297-88B8-DE141B80B6BF}"/>
            </a:ext>
          </a:extLst>
        </xdr:cNvPr>
        <xdr:cNvSpPr txBox="1"/>
      </xdr:nvSpPr>
      <xdr:spPr>
        <a:xfrm>
          <a:off x="11354444" y="663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FA8E8BB-F90A-4314-9348-3881065F4FDC}"/>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2F5C3F5-E3C7-4D28-8E26-997D8445F0D3}"/>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4975F27-328A-452D-84FD-D047D26A3AF4}"/>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A56BB9F-F9F0-4D49-ABE6-B3B7283FCF19}"/>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7F8A3FCA-003B-482E-92E2-1CF28C8C58EB}"/>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BB5D58E-E904-452E-AA5F-4A5302381D3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0607C20-A869-4BB4-B5DA-D5026A9CE61F}"/>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954D8026-B201-4D2B-86D2-44836C77C86F}"/>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E35ECF7-61AB-43AA-ABAF-A6C218DB8B3E}"/>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5F3AC83-07CD-413E-844A-659E758075CF}"/>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417EC095-EE46-45EC-B36B-DCDF28657BF5}"/>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FF628619-C755-48B2-BF47-FC47F0F949A1}"/>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F783E648-CED6-4879-87C3-299C84B471C5}"/>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B0BE23EF-B607-4628-AE17-036B14C0EB92}"/>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194385C3-D07C-4820-9486-C9D85222EC37}"/>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6D00DDF0-15CB-4562-9E83-44BFA01B9D8E}"/>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60A4526-2537-4C44-99EB-2C3327B1D78A}"/>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3B185D9-4AAF-4222-B2A2-11C6208AA960}"/>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D8833078-360F-4EDC-A659-6FC861675D5D}"/>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E5DE35E4-54CD-4659-AB40-BEC817215AE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489D76C8-9F33-4DC4-84DB-029F6A12D256}"/>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CEC98F-66EC-4AFF-A4A0-9979D8970709}"/>
            </a:ext>
          </a:extLst>
        </xdr:cNvPr>
        <xdr:cNvCxnSpPr/>
      </xdr:nvCxnSpPr>
      <xdr:spPr>
        <a:xfrm flipV="1">
          <a:off x="19951064" y="5449471"/>
          <a:ext cx="0" cy="1450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3D8FAFF0-205E-497F-B987-38644127F11F}"/>
            </a:ext>
          </a:extLst>
        </xdr:cNvPr>
        <xdr:cNvSpPr txBox="1"/>
      </xdr:nvSpPr>
      <xdr:spPr>
        <a:xfrm>
          <a:off x="19989800" y="690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FBE2E2F1-72AA-4E55-8558-B0026CA1A42F}"/>
            </a:ext>
          </a:extLst>
        </xdr:cNvPr>
        <xdr:cNvCxnSpPr/>
      </xdr:nvCxnSpPr>
      <xdr:spPr>
        <a:xfrm>
          <a:off x="19881850" y="6899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DDA8FAEF-BE07-4E2E-9A5C-ED8A5E43D6A5}"/>
            </a:ext>
          </a:extLst>
        </xdr:cNvPr>
        <xdr:cNvSpPr txBox="1"/>
      </xdr:nvSpPr>
      <xdr:spPr>
        <a:xfrm>
          <a:off x="19989800" y="523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CCB1AE4D-1694-47E3-B989-8293880134F3}"/>
            </a:ext>
          </a:extLst>
        </xdr:cNvPr>
        <xdr:cNvCxnSpPr/>
      </xdr:nvCxnSpPr>
      <xdr:spPr>
        <a:xfrm>
          <a:off x="19881850" y="54494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A10D360E-8595-4738-B58F-6E7313EB0603}"/>
            </a:ext>
          </a:extLst>
        </xdr:cNvPr>
        <xdr:cNvSpPr txBox="1"/>
      </xdr:nvSpPr>
      <xdr:spPr>
        <a:xfrm>
          <a:off x="19989800" y="6505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C990F825-B32A-4431-8E45-F72FB89CD9D2}"/>
            </a:ext>
          </a:extLst>
        </xdr:cNvPr>
        <xdr:cNvSpPr/>
      </xdr:nvSpPr>
      <xdr:spPr>
        <a:xfrm>
          <a:off x="19900900" y="66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138D6E02-28D5-4DA9-86B0-D4A71FD50D1A}"/>
            </a:ext>
          </a:extLst>
        </xdr:cNvPr>
        <xdr:cNvSpPr/>
      </xdr:nvSpPr>
      <xdr:spPr>
        <a:xfrm>
          <a:off x="19157950" y="6658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AA542B04-F61E-4A20-803C-D93FD5B72802}"/>
            </a:ext>
          </a:extLst>
        </xdr:cNvPr>
        <xdr:cNvSpPr/>
      </xdr:nvSpPr>
      <xdr:spPr>
        <a:xfrm>
          <a:off x="18345150" y="666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C242E2C3-958E-4DA4-A337-2A94005D3A54}"/>
            </a:ext>
          </a:extLst>
        </xdr:cNvPr>
        <xdr:cNvSpPr/>
      </xdr:nvSpPr>
      <xdr:spPr>
        <a:xfrm>
          <a:off x="17551400" y="66850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39C1419C-6F1B-45CD-80A3-41B44B367C46}"/>
            </a:ext>
          </a:extLst>
        </xdr:cNvPr>
        <xdr:cNvSpPr/>
      </xdr:nvSpPr>
      <xdr:spPr>
        <a:xfrm>
          <a:off x="16757650" y="6683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5E76BB0-2C22-4B6E-A087-EB76D15467EA}"/>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D4F7C8C-E142-4150-95A7-A3BAF92E254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0543FEE-0D39-456A-8E9B-5CEEF25CEC71}"/>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4ADA98E-CD4A-4F6C-9EFB-06EF2C2BEAFC}"/>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42EAA70-FADB-47DB-B1D5-BA29A97D255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1338</xdr:rowOff>
    </xdr:from>
    <xdr:to>
      <xdr:col>116</xdr:col>
      <xdr:colOff>114300</xdr:colOff>
      <xdr:row>41</xdr:row>
      <xdr:rowOff>102938</xdr:rowOff>
    </xdr:to>
    <xdr:sp macro="" textlink="">
      <xdr:nvSpPr>
        <xdr:cNvPr id="590" name="楕円 589">
          <a:extLst>
            <a:ext uri="{FF2B5EF4-FFF2-40B4-BE49-F238E27FC236}">
              <a16:creationId xmlns:a16="http://schemas.microsoft.com/office/drawing/2014/main" id="{866006DB-756C-4F7E-B88F-A93E78998221}"/>
            </a:ext>
          </a:extLst>
        </xdr:cNvPr>
        <xdr:cNvSpPr/>
      </xdr:nvSpPr>
      <xdr:spPr>
        <a:xfrm>
          <a:off x="19900900" y="677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87715</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B8EB8943-F8D9-4A88-B476-08063B9BED89}"/>
            </a:ext>
          </a:extLst>
        </xdr:cNvPr>
        <xdr:cNvSpPr txBox="1"/>
      </xdr:nvSpPr>
      <xdr:spPr>
        <a:xfrm>
          <a:off x="19989800" y="669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1946</xdr:rowOff>
    </xdr:from>
    <xdr:to>
      <xdr:col>112</xdr:col>
      <xdr:colOff>38100</xdr:colOff>
      <xdr:row>41</xdr:row>
      <xdr:rowOff>103546</xdr:rowOff>
    </xdr:to>
    <xdr:sp macro="" textlink="">
      <xdr:nvSpPr>
        <xdr:cNvPr id="592" name="楕円 591">
          <a:extLst>
            <a:ext uri="{FF2B5EF4-FFF2-40B4-BE49-F238E27FC236}">
              <a16:creationId xmlns:a16="http://schemas.microsoft.com/office/drawing/2014/main" id="{4C2716A9-A512-4450-8DD9-5BEB0E13293F}"/>
            </a:ext>
          </a:extLst>
        </xdr:cNvPr>
        <xdr:cNvSpPr/>
      </xdr:nvSpPr>
      <xdr:spPr>
        <a:xfrm>
          <a:off x="19157950" y="67710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52138</xdr:rowOff>
    </xdr:from>
    <xdr:to>
      <xdr:col>116</xdr:col>
      <xdr:colOff>63500</xdr:colOff>
      <xdr:row>41</xdr:row>
      <xdr:rowOff>52746</xdr:rowOff>
    </xdr:to>
    <xdr:cxnSp macro="">
      <xdr:nvCxnSpPr>
        <xdr:cNvPr id="593" name="直線コネクタ 592">
          <a:extLst>
            <a:ext uri="{FF2B5EF4-FFF2-40B4-BE49-F238E27FC236}">
              <a16:creationId xmlns:a16="http://schemas.microsoft.com/office/drawing/2014/main" id="{78CD79A7-7E3B-4621-AC10-86CD9C4F6301}"/>
            </a:ext>
          </a:extLst>
        </xdr:cNvPr>
        <xdr:cNvCxnSpPr/>
      </xdr:nvCxnSpPr>
      <xdr:spPr>
        <a:xfrm flipV="1">
          <a:off x="19202400" y="6821238"/>
          <a:ext cx="7493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2300</xdr:rowOff>
    </xdr:from>
    <xdr:to>
      <xdr:col>107</xdr:col>
      <xdr:colOff>101600</xdr:colOff>
      <xdr:row>41</xdr:row>
      <xdr:rowOff>103900</xdr:rowOff>
    </xdr:to>
    <xdr:sp macro="" textlink="">
      <xdr:nvSpPr>
        <xdr:cNvPr id="594" name="楕円 593">
          <a:extLst>
            <a:ext uri="{FF2B5EF4-FFF2-40B4-BE49-F238E27FC236}">
              <a16:creationId xmlns:a16="http://schemas.microsoft.com/office/drawing/2014/main" id="{7C91C143-CB14-4AF7-AB44-2D5CB24A6248}"/>
            </a:ext>
          </a:extLst>
        </xdr:cNvPr>
        <xdr:cNvSpPr/>
      </xdr:nvSpPr>
      <xdr:spPr>
        <a:xfrm>
          <a:off x="18345150" y="677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52746</xdr:rowOff>
    </xdr:from>
    <xdr:to>
      <xdr:col>111</xdr:col>
      <xdr:colOff>177800</xdr:colOff>
      <xdr:row>41</xdr:row>
      <xdr:rowOff>53100</xdr:rowOff>
    </xdr:to>
    <xdr:cxnSp macro="">
      <xdr:nvCxnSpPr>
        <xdr:cNvPr id="595" name="直線コネクタ 594">
          <a:extLst>
            <a:ext uri="{FF2B5EF4-FFF2-40B4-BE49-F238E27FC236}">
              <a16:creationId xmlns:a16="http://schemas.microsoft.com/office/drawing/2014/main" id="{CD0052FC-F7D7-4016-8FD8-B1B0913C05A1}"/>
            </a:ext>
          </a:extLst>
        </xdr:cNvPr>
        <xdr:cNvCxnSpPr/>
      </xdr:nvCxnSpPr>
      <xdr:spPr>
        <a:xfrm flipV="1">
          <a:off x="18395950" y="6821846"/>
          <a:ext cx="80645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2625</xdr:rowOff>
    </xdr:from>
    <xdr:to>
      <xdr:col>102</xdr:col>
      <xdr:colOff>165100</xdr:colOff>
      <xdr:row>41</xdr:row>
      <xdr:rowOff>104225</xdr:rowOff>
    </xdr:to>
    <xdr:sp macro="" textlink="">
      <xdr:nvSpPr>
        <xdr:cNvPr id="596" name="楕円 595">
          <a:extLst>
            <a:ext uri="{FF2B5EF4-FFF2-40B4-BE49-F238E27FC236}">
              <a16:creationId xmlns:a16="http://schemas.microsoft.com/office/drawing/2014/main" id="{FD1E56A5-BC0A-4B77-9A26-C7A49530A143}"/>
            </a:ext>
          </a:extLst>
        </xdr:cNvPr>
        <xdr:cNvSpPr/>
      </xdr:nvSpPr>
      <xdr:spPr>
        <a:xfrm>
          <a:off x="17551400" y="677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53100</xdr:rowOff>
    </xdr:from>
    <xdr:to>
      <xdr:col>107</xdr:col>
      <xdr:colOff>50800</xdr:colOff>
      <xdr:row>41</xdr:row>
      <xdr:rowOff>53425</xdr:rowOff>
    </xdr:to>
    <xdr:cxnSp macro="">
      <xdr:nvCxnSpPr>
        <xdr:cNvPr id="597" name="直線コネクタ 596">
          <a:extLst>
            <a:ext uri="{FF2B5EF4-FFF2-40B4-BE49-F238E27FC236}">
              <a16:creationId xmlns:a16="http://schemas.microsoft.com/office/drawing/2014/main" id="{A3366113-0D39-4111-874B-AA1A4082B189}"/>
            </a:ext>
          </a:extLst>
        </xdr:cNvPr>
        <xdr:cNvCxnSpPr/>
      </xdr:nvCxnSpPr>
      <xdr:spPr>
        <a:xfrm flipV="1">
          <a:off x="17602200" y="6822200"/>
          <a:ext cx="79375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2405</xdr:rowOff>
    </xdr:from>
    <xdr:to>
      <xdr:col>98</xdr:col>
      <xdr:colOff>38100</xdr:colOff>
      <xdr:row>41</xdr:row>
      <xdr:rowOff>104005</xdr:rowOff>
    </xdr:to>
    <xdr:sp macro="" textlink="">
      <xdr:nvSpPr>
        <xdr:cNvPr id="598" name="楕円 597">
          <a:extLst>
            <a:ext uri="{FF2B5EF4-FFF2-40B4-BE49-F238E27FC236}">
              <a16:creationId xmlns:a16="http://schemas.microsoft.com/office/drawing/2014/main" id="{60CFB8A1-CBCC-4C46-A144-8DB8E89EFECC}"/>
            </a:ext>
          </a:extLst>
        </xdr:cNvPr>
        <xdr:cNvSpPr/>
      </xdr:nvSpPr>
      <xdr:spPr>
        <a:xfrm>
          <a:off x="16757650" y="6771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53205</xdr:rowOff>
    </xdr:from>
    <xdr:to>
      <xdr:col>102</xdr:col>
      <xdr:colOff>114300</xdr:colOff>
      <xdr:row>41</xdr:row>
      <xdr:rowOff>53425</xdr:rowOff>
    </xdr:to>
    <xdr:cxnSp macro="">
      <xdr:nvCxnSpPr>
        <xdr:cNvPr id="599" name="直線コネクタ 598">
          <a:extLst>
            <a:ext uri="{FF2B5EF4-FFF2-40B4-BE49-F238E27FC236}">
              <a16:creationId xmlns:a16="http://schemas.microsoft.com/office/drawing/2014/main" id="{8F587FF3-6D85-4F07-AB5D-8DADB2422DB7}"/>
            </a:ext>
          </a:extLst>
        </xdr:cNvPr>
        <xdr:cNvCxnSpPr/>
      </xdr:nvCxnSpPr>
      <xdr:spPr>
        <a:xfrm>
          <a:off x="16802100" y="6822305"/>
          <a:ext cx="8001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9C591A2-CCF4-4194-A335-90BD46335BD7}"/>
            </a:ext>
          </a:extLst>
        </xdr:cNvPr>
        <xdr:cNvSpPr txBox="1"/>
      </xdr:nvSpPr>
      <xdr:spPr>
        <a:xfrm>
          <a:off x="18947911" y="644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F6891583-9575-4A06-A1E2-A17F5EA414CE}"/>
            </a:ext>
          </a:extLst>
        </xdr:cNvPr>
        <xdr:cNvSpPr txBox="1"/>
      </xdr:nvSpPr>
      <xdr:spPr>
        <a:xfrm>
          <a:off x="18166861" y="644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C61453B2-6549-43E5-B770-26ACA8B8C3DC}"/>
            </a:ext>
          </a:extLst>
        </xdr:cNvPr>
        <xdr:cNvSpPr txBox="1"/>
      </xdr:nvSpPr>
      <xdr:spPr>
        <a:xfrm>
          <a:off x="17354061" y="646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9432B3B7-47F6-48B3-BE4A-A161EBB0CD0A}"/>
            </a:ext>
          </a:extLst>
        </xdr:cNvPr>
        <xdr:cNvSpPr txBox="1"/>
      </xdr:nvSpPr>
      <xdr:spPr>
        <a:xfrm>
          <a:off x="16560311" y="646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94673</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8C226F83-4690-4881-B23C-C051B25FFF4D}"/>
            </a:ext>
          </a:extLst>
        </xdr:cNvPr>
        <xdr:cNvSpPr txBox="1"/>
      </xdr:nvSpPr>
      <xdr:spPr>
        <a:xfrm>
          <a:off x="18947911" y="686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95027</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5CE5568F-7B44-4F3C-81C4-0B07A8984423}"/>
            </a:ext>
          </a:extLst>
        </xdr:cNvPr>
        <xdr:cNvSpPr txBox="1"/>
      </xdr:nvSpPr>
      <xdr:spPr>
        <a:xfrm>
          <a:off x="18166861" y="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95352</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D996FA0B-0B90-468A-826C-B26D943EA656}"/>
            </a:ext>
          </a:extLst>
        </xdr:cNvPr>
        <xdr:cNvSpPr txBox="1"/>
      </xdr:nvSpPr>
      <xdr:spPr>
        <a:xfrm>
          <a:off x="17354061" y="686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95132</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C7AD0ADA-D0EB-4FAF-BEA9-CED227BEF007}"/>
            </a:ext>
          </a:extLst>
        </xdr:cNvPr>
        <xdr:cNvSpPr txBox="1"/>
      </xdr:nvSpPr>
      <xdr:spPr>
        <a:xfrm>
          <a:off x="16560311" y="686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72B0C1D1-66AB-44C5-AC4D-ED6A4DAAFFE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E5B5B99F-AD2F-4C42-9CD3-2BDB0A368027}"/>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99B1ED89-1890-422B-B2F1-3ECDB4CDB25C}"/>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D74F4CD7-8F96-4CDA-A0AD-8B25B05F7B7D}"/>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2AE905C5-78F4-48FC-9779-C9039390D9CA}"/>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44E49A2-2374-4580-8AE7-C27686251FB5}"/>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A1779465-632A-493F-A955-B2305DC95E27}"/>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985D45C-A65D-46F6-8D7A-F8DCD0F140A6}"/>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66F7A4FA-0D9C-4E6E-AA1F-F9114F5F91DC}"/>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E7F9DB0D-0834-42E9-A2AD-116EA3AACBD8}"/>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22CDD3C7-97CE-4FD1-95C7-E7F73AD5231A}"/>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1EA03461-4626-407A-AE47-125C02DCC0D7}"/>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867E1FD-6B7A-44CA-9F50-5E37A5CD59CE}"/>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C6331878-2E11-4496-A0F9-CFAD752278D7}"/>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6FBBDB98-8FCC-447D-A917-77E470197683}"/>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5448FFA3-B9AA-418A-96AB-C8FD19755F1B}"/>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FB6CD1EB-113A-4F18-9124-2886A0CF628C}"/>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7A8B3C01-56B2-4276-B813-15113BFB7209}"/>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8E38ACCD-2B2B-45AD-9588-60547950D350}"/>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B8A911E8-4926-4552-B928-1E03772EF1A4}"/>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8BC342A1-7160-47CF-810C-4D3728344C6E}"/>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435F1591-63E3-40BB-89E4-B0F08D8977A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56D40CA4-C339-4DEE-BBAF-00666DD379C7}"/>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D164CE79-A267-4783-845F-851899D7B36F}"/>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AC9EE59E-EBB1-484C-AF2E-5C7F90AC9A47}"/>
            </a:ext>
          </a:extLst>
        </xdr:cNvPr>
        <xdr:cNvCxnSpPr/>
      </xdr:nvCxnSpPr>
      <xdr:spPr>
        <a:xfrm flipV="1">
          <a:off x="14699614" y="9077325"/>
          <a:ext cx="0" cy="15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95027A4E-EE5F-4DCA-B7E6-F0BCA6504169}"/>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BA0FA9FB-12E2-4210-9F40-1B5F48480D06}"/>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1D622C8A-3FE8-4135-A627-31085EDC4280}"/>
            </a:ext>
          </a:extLst>
        </xdr:cNvPr>
        <xdr:cNvSpPr txBox="1"/>
      </xdr:nvSpPr>
      <xdr:spPr>
        <a:xfrm>
          <a:off x="14738350" y="885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2CD1F493-C381-4F43-A954-8800ABF17F3C}"/>
            </a:ext>
          </a:extLst>
        </xdr:cNvPr>
        <xdr:cNvCxnSpPr/>
      </xdr:nvCxnSpPr>
      <xdr:spPr>
        <a:xfrm>
          <a:off x="14611350" y="9077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3BE5402-DFB7-4073-B82C-F8B16EDADAA7}"/>
            </a:ext>
          </a:extLst>
        </xdr:cNvPr>
        <xdr:cNvSpPr txBox="1"/>
      </xdr:nvSpPr>
      <xdr:spPr>
        <a:xfrm>
          <a:off x="14738350" y="9671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9E669AF2-9035-4389-9384-3D3CD44F7B8C}"/>
            </a:ext>
          </a:extLst>
        </xdr:cNvPr>
        <xdr:cNvSpPr/>
      </xdr:nvSpPr>
      <xdr:spPr>
        <a:xfrm>
          <a:off x="14649450" y="9813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3D8DB0FE-7A74-49A2-9625-584CEF3CED57}"/>
            </a:ext>
          </a:extLst>
        </xdr:cNvPr>
        <xdr:cNvSpPr/>
      </xdr:nvSpPr>
      <xdr:spPr>
        <a:xfrm>
          <a:off x="13887450" y="977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E39B2DFE-50A4-4627-B245-C52673DAF947}"/>
            </a:ext>
          </a:extLst>
        </xdr:cNvPr>
        <xdr:cNvSpPr/>
      </xdr:nvSpPr>
      <xdr:spPr>
        <a:xfrm>
          <a:off x="130937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CBD84488-8EA2-4266-8E05-B88752A5B484}"/>
            </a:ext>
          </a:extLst>
        </xdr:cNvPr>
        <xdr:cNvSpPr/>
      </xdr:nvSpPr>
      <xdr:spPr>
        <a:xfrm>
          <a:off x="12299950" y="97288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19CDDBCD-7A8A-4D87-8A22-182F1768AA32}"/>
            </a:ext>
          </a:extLst>
        </xdr:cNvPr>
        <xdr:cNvSpPr/>
      </xdr:nvSpPr>
      <xdr:spPr>
        <a:xfrm>
          <a:off x="11487150" y="97135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B051671-70F3-4238-AB50-0D00EF08FD2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857E8E6-5459-46B2-B4CB-F9A385FBC42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3287FAD-2A23-4019-8AEF-A7326D840AD3}"/>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DF6B608-64CC-46C2-91B7-F7F23DC68933}"/>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7724099-E2AF-468F-8D35-FCA2046FC8D1}"/>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648" name="楕円 647">
          <a:extLst>
            <a:ext uri="{FF2B5EF4-FFF2-40B4-BE49-F238E27FC236}">
              <a16:creationId xmlns:a16="http://schemas.microsoft.com/office/drawing/2014/main" id="{D303204D-9DF7-4949-988D-A68A6E2BA056}"/>
            </a:ext>
          </a:extLst>
        </xdr:cNvPr>
        <xdr:cNvSpPr/>
      </xdr:nvSpPr>
      <xdr:spPr>
        <a:xfrm>
          <a:off x="14649450" y="9895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133367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AE8CF90C-551A-4003-803E-1D45592BABB6}"/>
            </a:ext>
          </a:extLst>
        </xdr:cNvPr>
        <xdr:cNvSpPr txBox="1"/>
      </xdr:nvSpPr>
      <xdr:spPr>
        <a:xfrm>
          <a:off x="14738350"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116840</xdr:rowOff>
    </xdr:from>
    <xdr:to>
      <xdr:col>81</xdr:col>
      <xdr:colOff>101600</xdr:colOff>
      <xdr:row>60</xdr:row>
      <xdr:rowOff>46990</xdr:rowOff>
    </xdr:to>
    <xdr:sp macro="" textlink="">
      <xdr:nvSpPr>
        <xdr:cNvPr id="650" name="楕円 649">
          <a:extLst>
            <a:ext uri="{FF2B5EF4-FFF2-40B4-BE49-F238E27FC236}">
              <a16:creationId xmlns:a16="http://schemas.microsoft.com/office/drawing/2014/main" id="{747E11BA-CC65-4F6B-BA46-AAD34DE97128}"/>
            </a:ext>
          </a:extLst>
        </xdr:cNvPr>
        <xdr:cNvSpPr/>
      </xdr:nvSpPr>
      <xdr:spPr>
        <a:xfrm>
          <a:off x="13887450" y="98577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167640</xdr:rowOff>
    </xdr:from>
    <xdr:to>
      <xdr:col>85</xdr:col>
      <xdr:colOff>127000</xdr:colOff>
      <xdr:row>60</xdr:row>
      <xdr:rowOff>34290</xdr:rowOff>
    </xdr:to>
    <xdr:cxnSp macro="">
      <xdr:nvCxnSpPr>
        <xdr:cNvPr id="651" name="直線コネクタ 650">
          <a:extLst>
            <a:ext uri="{FF2B5EF4-FFF2-40B4-BE49-F238E27FC236}">
              <a16:creationId xmlns:a16="http://schemas.microsoft.com/office/drawing/2014/main" id="{6CB331AB-1B89-499D-AB7F-DF59437771B2}"/>
            </a:ext>
          </a:extLst>
        </xdr:cNvPr>
        <xdr:cNvCxnSpPr/>
      </xdr:nvCxnSpPr>
      <xdr:spPr>
        <a:xfrm>
          <a:off x="13938250" y="9908540"/>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78740</xdr:rowOff>
    </xdr:from>
    <xdr:to>
      <xdr:col>76</xdr:col>
      <xdr:colOff>165100</xdr:colOff>
      <xdr:row>60</xdr:row>
      <xdr:rowOff>8890</xdr:rowOff>
    </xdr:to>
    <xdr:sp macro="" textlink="">
      <xdr:nvSpPr>
        <xdr:cNvPr id="652" name="楕円 651">
          <a:extLst>
            <a:ext uri="{FF2B5EF4-FFF2-40B4-BE49-F238E27FC236}">
              <a16:creationId xmlns:a16="http://schemas.microsoft.com/office/drawing/2014/main" id="{4F31049F-4963-4945-90F6-1E86C7D13350}"/>
            </a:ext>
          </a:extLst>
        </xdr:cNvPr>
        <xdr:cNvSpPr/>
      </xdr:nvSpPr>
      <xdr:spPr>
        <a:xfrm>
          <a:off x="13093700" y="98196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129540</xdr:rowOff>
    </xdr:from>
    <xdr:to>
      <xdr:col>81</xdr:col>
      <xdr:colOff>50800</xdr:colOff>
      <xdr:row>59</xdr:row>
      <xdr:rowOff>167640</xdr:rowOff>
    </xdr:to>
    <xdr:cxnSp macro="">
      <xdr:nvCxnSpPr>
        <xdr:cNvPr id="653" name="直線コネクタ 652">
          <a:extLst>
            <a:ext uri="{FF2B5EF4-FFF2-40B4-BE49-F238E27FC236}">
              <a16:creationId xmlns:a16="http://schemas.microsoft.com/office/drawing/2014/main" id="{DF6509F8-9919-4747-86FA-60FD6E5233F4}"/>
            </a:ext>
          </a:extLst>
        </xdr:cNvPr>
        <xdr:cNvCxnSpPr/>
      </xdr:nvCxnSpPr>
      <xdr:spPr>
        <a:xfrm>
          <a:off x="13144500" y="987044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38735</xdr:rowOff>
    </xdr:from>
    <xdr:to>
      <xdr:col>72</xdr:col>
      <xdr:colOff>38100</xdr:colOff>
      <xdr:row>59</xdr:row>
      <xdr:rowOff>140335</xdr:rowOff>
    </xdr:to>
    <xdr:sp macro="" textlink="">
      <xdr:nvSpPr>
        <xdr:cNvPr id="654" name="楕円 653">
          <a:extLst>
            <a:ext uri="{FF2B5EF4-FFF2-40B4-BE49-F238E27FC236}">
              <a16:creationId xmlns:a16="http://schemas.microsoft.com/office/drawing/2014/main" id="{2701CD4B-72A4-4CCC-B10A-E1691015C63A}"/>
            </a:ext>
          </a:extLst>
        </xdr:cNvPr>
        <xdr:cNvSpPr/>
      </xdr:nvSpPr>
      <xdr:spPr>
        <a:xfrm>
          <a:off x="12299950" y="9779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89535</xdr:rowOff>
    </xdr:from>
    <xdr:to>
      <xdr:col>76</xdr:col>
      <xdr:colOff>114300</xdr:colOff>
      <xdr:row>59</xdr:row>
      <xdr:rowOff>129540</xdr:rowOff>
    </xdr:to>
    <xdr:cxnSp macro="">
      <xdr:nvCxnSpPr>
        <xdr:cNvPr id="655" name="直線コネクタ 654">
          <a:extLst>
            <a:ext uri="{FF2B5EF4-FFF2-40B4-BE49-F238E27FC236}">
              <a16:creationId xmlns:a16="http://schemas.microsoft.com/office/drawing/2014/main" id="{1984CF93-7A53-4171-8CA0-94F011EEE866}"/>
            </a:ext>
          </a:extLst>
        </xdr:cNvPr>
        <xdr:cNvCxnSpPr/>
      </xdr:nvCxnSpPr>
      <xdr:spPr>
        <a:xfrm>
          <a:off x="12344400" y="983043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656" name="楕円 655">
          <a:extLst>
            <a:ext uri="{FF2B5EF4-FFF2-40B4-BE49-F238E27FC236}">
              <a16:creationId xmlns:a16="http://schemas.microsoft.com/office/drawing/2014/main" id="{2EE0EB1B-3900-426D-B3C0-616DD5C3642C}"/>
            </a:ext>
          </a:extLst>
        </xdr:cNvPr>
        <xdr:cNvSpPr/>
      </xdr:nvSpPr>
      <xdr:spPr>
        <a:xfrm>
          <a:off x="11487150" y="97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57150</xdr:rowOff>
    </xdr:from>
    <xdr:to>
      <xdr:col>71</xdr:col>
      <xdr:colOff>177800</xdr:colOff>
      <xdr:row>59</xdr:row>
      <xdr:rowOff>89535</xdr:rowOff>
    </xdr:to>
    <xdr:cxnSp macro="">
      <xdr:nvCxnSpPr>
        <xdr:cNvPr id="657" name="直線コネクタ 656">
          <a:extLst>
            <a:ext uri="{FF2B5EF4-FFF2-40B4-BE49-F238E27FC236}">
              <a16:creationId xmlns:a16="http://schemas.microsoft.com/office/drawing/2014/main" id="{2974CCEE-F16A-462F-88DD-13E40A1C950A}"/>
            </a:ext>
          </a:extLst>
        </xdr:cNvPr>
        <xdr:cNvCxnSpPr/>
      </xdr:nvCxnSpPr>
      <xdr:spPr>
        <a:xfrm>
          <a:off x="11537950" y="979805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F9AB2CD6-94E2-4E95-A8F1-3D151D547996}"/>
            </a:ext>
          </a:extLst>
        </xdr:cNvPr>
        <xdr:cNvSpPr txBox="1"/>
      </xdr:nvSpPr>
      <xdr:spPr>
        <a:xfrm>
          <a:off x="137420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B83D0ADF-B864-4060-86C6-F7155450EA91}"/>
            </a:ext>
          </a:extLst>
        </xdr:cNvPr>
        <xdr:cNvSpPr txBox="1"/>
      </xdr:nvSpPr>
      <xdr:spPr>
        <a:xfrm>
          <a:off x="1296099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3626E4BB-6771-411D-A9DC-C23686E3BD17}"/>
            </a:ext>
          </a:extLst>
        </xdr:cNvPr>
        <xdr:cNvSpPr txBox="1"/>
      </xdr:nvSpPr>
      <xdr:spPr>
        <a:xfrm>
          <a:off x="12167244" y="951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89DD5597-2DD3-4B09-ACB3-5DB351F4C0F6}"/>
            </a:ext>
          </a:extLst>
        </xdr:cNvPr>
        <xdr:cNvSpPr txBox="1"/>
      </xdr:nvSpPr>
      <xdr:spPr>
        <a:xfrm>
          <a:off x="11354444"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38117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EE0CD927-56A3-4A5C-8F17-0159EC77A9CC}"/>
            </a:ext>
          </a:extLst>
        </xdr:cNvPr>
        <xdr:cNvSpPr txBox="1"/>
      </xdr:nvSpPr>
      <xdr:spPr>
        <a:xfrm>
          <a:off x="137420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160A78F7-DA0A-494C-A7E6-34675FBCE20E}"/>
            </a:ext>
          </a:extLst>
        </xdr:cNvPr>
        <xdr:cNvSpPr txBox="1"/>
      </xdr:nvSpPr>
      <xdr:spPr>
        <a:xfrm>
          <a:off x="1296099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131462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23446C18-99B4-4B45-A0F2-5137A79831AD}"/>
            </a:ext>
          </a:extLst>
        </xdr:cNvPr>
        <xdr:cNvSpPr txBox="1"/>
      </xdr:nvSpPr>
      <xdr:spPr>
        <a:xfrm>
          <a:off x="121672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99077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DB8DEBD2-B034-4F12-BC1F-BA7F810C8769}"/>
            </a:ext>
          </a:extLst>
        </xdr:cNvPr>
        <xdr:cNvSpPr txBox="1"/>
      </xdr:nvSpPr>
      <xdr:spPr>
        <a:xfrm>
          <a:off x="113544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DBD17280-1F55-4F50-BB75-6F81C76B7794}"/>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3015A5F8-C2DE-410E-9749-29FEC535DA7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A950FB5B-4E7E-4ECB-A252-EDDCE5399333}"/>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4ABB86E7-F2C1-4999-889F-0AD1C3849225}"/>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A90B5A26-49F4-4FF8-937A-F0B6C69DDF2A}"/>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FFA31C4B-B8C7-4A17-9333-10FC2096E7B1}"/>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7DA24903-7445-44D0-9826-69022719C61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5EE880FB-4C2D-498A-81DD-69CC08B3D34D}"/>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130E545B-B6CF-4697-97B3-5D287F5AF8FB}"/>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C8BAC450-B353-4E0C-8994-241187754830}"/>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C4DC8A4C-3E64-4471-84C6-4BF8B7FB1009}"/>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C4B9DDE5-BB54-4953-AB60-45BB312F4539}"/>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70267374-1F08-41AE-B7C0-BDF39B043C3D}"/>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B4C9BE9E-A817-4E35-AE71-DB837C55326C}"/>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81091E78-3A0B-40BF-9462-E80CE9353A00}"/>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9F15190F-DF99-4BC7-AB4B-E0D35D02FE75}"/>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35EFBDC3-5B2C-49B2-8177-EF052EBFFBA8}"/>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1D34DD2-8F38-4055-B93D-1F81902F7E93}"/>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B4EED01D-4784-47F4-AA15-234DC6FF4FF5}"/>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D401F8C-FFF9-4A34-A0A0-D4A23468DBB7}"/>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D4E8BAB3-CCDA-4860-AE21-D1ED5D274839}"/>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F20C76FC-99E3-4D61-8A26-EA3B27E7D484}"/>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40BFA8B-FFD8-479F-AF62-834E2C43BD22}"/>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E03D98D-7C22-415B-8885-4F977C0E5763}"/>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1CAD120-C695-4818-B7CF-308D663BA5D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2084814C-3117-4FA9-A554-7FD7D077D61A}"/>
            </a:ext>
          </a:extLst>
        </xdr:cNvPr>
        <xdr:cNvCxnSpPr/>
      </xdr:nvCxnSpPr>
      <xdr:spPr>
        <a:xfrm flipV="1">
          <a:off x="19951064" y="9170307"/>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C1A0156-2140-46BA-8773-D915EC56BC0B}"/>
            </a:ext>
          </a:extLst>
        </xdr:cNvPr>
        <xdr:cNvSpPr txBox="1"/>
      </xdr:nvSpPr>
      <xdr:spPr>
        <a:xfrm>
          <a:off x="19989800" y="1069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0E743DB5-484C-4768-A609-3CDC9DA5F001}"/>
            </a:ext>
          </a:extLst>
        </xdr:cNvPr>
        <xdr:cNvCxnSpPr/>
      </xdr:nvCxnSpPr>
      <xdr:spPr>
        <a:xfrm>
          <a:off x="19881850" y="106872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152EB7F4-20B8-426B-BD05-3C5A97AF6FE1}"/>
            </a:ext>
          </a:extLst>
        </xdr:cNvPr>
        <xdr:cNvSpPr txBox="1"/>
      </xdr:nvSpPr>
      <xdr:spPr>
        <a:xfrm>
          <a:off x="19989800" y="895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4EC8940B-BF84-4F6D-A830-35E8D0894D58}"/>
            </a:ext>
          </a:extLst>
        </xdr:cNvPr>
        <xdr:cNvCxnSpPr/>
      </xdr:nvCxnSpPr>
      <xdr:spPr>
        <a:xfrm>
          <a:off x="19881850" y="91703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DEA1F0F-5632-4043-84DB-5FDE3EEA164C}"/>
            </a:ext>
          </a:extLst>
        </xdr:cNvPr>
        <xdr:cNvSpPr txBox="1"/>
      </xdr:nvSpPr>
      <xdr:spPr>
        <a:xfrm>
          <a:off x="19989800" y="10314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712E9A61-E1B8-4184-8281-31B21B97F4B1}"/>
            </a:ext>
          </a:extLst>
        </xdr:cNvPr>
        <xdr:cNvSpPr/>
      </xdr:nvSpPr>
      <xdr:spPr>
        <a:xfrm>
          <a:off x="199009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2CA14DF9-A5A8-4306-BB96-A15D44F041DB}"/>
            </a:ext>
          </a:extLst>
        </xdr:cNvPr>
        <xdr:cNvSpPr/>
      </xdr:nvSpPr>
      <xdr:spPr>
        <a:xfrm>
          <a:off x="19157950" y="104435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C3EF3EE9-BDD1-40B5-BC7A-4F9558A3AC15}"/>
            </a:ext>
          </a:extLst>
        </xdr:cNvPr>
        <xdr:cNvSpPr/>
      </xdr:nvSpPr>
      <xdr:spPr>
        <a:xfrm>
          <a:off x="1834515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D36E0FFD-2BA7-4390-B442-5251D334F1A6}"/>
            </a:ext>
          </a:extLst>
        </xdr:cNvPr>
        <xdr:cNvSpPr/>
      </xdr:nvSpPr>
      <xdr:spPr>
        <a:xfrm>
          <a:off x="175514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E3066AAB-E20A-4783-8C99-D1FD44BEE8D2}"/>
            </a:ext>
          </a:extLst>
        </xdr:cNvPr>
        <xdr:cNvSpPr/>
      </xdr:nvSpPr>
      <xdr:spPr>
        <a:xfrm>
          <a:off x="16757650" y="104631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2B85973-01E8-4A92-96BE-93A0366DED66}"/>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988530C-0F59-4BC2-880C-0A37FA95D8AC}"/>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5E6B739-F41E-40C8-873A-6B59F1B2E27E}"/>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C63BB7F-CB1E-4CE7-9609-0E957C5AF10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9276E0D1-1FDD-49FF-BAF2-3D0C8604F3A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707" name="楕円 706">
          <a:extLst>
            <a:ext uri="{FF2B5EF4-FFF2-40B4-BE49-F238E27FC236}">
              <a16:creationId xmlns:a16="http://schemas.microsoft.com/office/drawing/2014/main" id="{A900DAAC-8558-42A3-97AD-58313B10F388}"/>
            </a:ext>
          </a:extLst>
        </xdr:cNvPr>
        <xdr:cNvSpPr/>
      </xdr:nvSpPr>
      <xdr:spPr>
        <a:xfrm>
          <a:off x="19900900" y="105186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33762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6BDC7B2D-8051-4704-83EA-A0CE64CF9102}"/>
            </a:ext>
          </a:extLst>
        </xdr:cNvPr>
        <xdr:cNvSpPr txBox="1"/>
      </xdr:nvSpPr>
      <xdr:spPr>
        <a:xfrm>
          <a:off x="19989800" y="1043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9" name="楕円 708">
          <a:extLst>
            <a:ext uri="{FF2B5EF4-FFF2-40B4-BE49-F238E27FC236}">
              <a16:creationId xmlns:a16="http://schemas.microsoft.com/office/drawing/2014/main" id="{669320B5-8173-4F07-A58C-BB9DA4667D91}"/>
            </a:ext>
          </a:extLst>
        </xdr:cNvPr>
        <xdr:cNvSpPr/>
      </xdr:nvSpPr>
      <xdr:spPr>
        <a:xfrm>
          <a:off x="19157950" y="10521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168184</xdr:rowOff>
    </xdr:from>
    <xdr:to>
      <xdr:col>116</xdr:col>
      <xdr:colOff>63500</xdr:colOff>
      <xdr:row>64</xdr:row>
      <xdr:rowOff>0</xdr:rowOff>
    </xdr:to>
    <xdr:cxnSp macro="">
      <xdr:nvCxnSpPr>
        <xdr:cNvPr id="710" name="直線コネクタ 709">
          <a:extLst>
            <a:ext uri="{FF2B5EF4-FFF2-40B4-BE49-F238E27FC236}">
              <a16:creationId xmlns:a16="http://schemas.microsoft.com/office/drawing/2014/main" id="{966C3AB2-83D5-43E6-823C-E89787E90A13}"/>
            </a:ext>
          </a:extLst>
        </xdr:cNvPr>
        <xdr:cNvCxnSpPr/>
      </xdr:nvCxnSpPr>
      <xdr:spPr>
        <a:xfrm flipV="1">
          <a:off x="19202400" y="1056948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11" name="楕円 710">
          <a:extLst>
            <a:ext uri="{FF2B5EF4-FFF2-40B4-BE49-F238E27FC236}">
              <a16:creationId xmlns:a16="http://schemas.microsoft.com/office/drawing/2014/main" id="{F51B6F5B-61EE-4263-84AE-EC3378CFE9BC}"/>
            </a:ext>
          </a:extLst>
        </xdr:cNvPr>
        <xdr:cNvSpPr/>
      </xdr:nvSpPr>
      <xdr:spPr>
        <a:xfrm>
          <a:off x="18345150" y="10521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712" name="直線コネクタ 711">
          <a:extLst>
            <a:ext uri="{FF2B5EF4-FFF2-40B4-BE49-F238E27FC236}">
              <a16:creationId xmlns:a16="http://schemas.microsoft.com/office/drawing/2014/main" id="{1D8BE049-1EEC-48EA-9E6A-9911D3D238B4}"/>
            </a:ext>
          </a:extLst>
        </xdr:cNvPr>
        <xdr:cNvCxnSpPr/>
      </xdr:nvCxnSpPr>
      <xdr:spPr>
        <a:xfrm>
          <a:off x="18395950" y="105664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3" name="楕円 712">
          <a:extLst>
            <a:ext uri="{FF2B5EF4-FFF2-40B4-BE49-F238E27FC236}">
              <a16:creationId xmlns:a16="http://schemas.microsoft.com/office/drawing/2014/main" id="{24B63C9D-291E-402F-B5AC-5179FAF61491}"/>
            </a:ext>
          </a:extLst>
        </xdr:cNvPr>
        <xdr:cNvSpPr/>
      </xdr:nvSpPr>
      <xdr:spPr>
        <a:xfrm>
          <a:off x="17551400" y="10521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4" name="直線コネクタ 713">
          <a:extLst>
            <a:ext uri="{FF2B5EF4-FFF2-40B4-BE49-F238E27FC236}">
              <a16:creationId xmlns:a16="http://schemas.microsoft.com/office/drawing/2014/main" id="{688BAC45-8245-4673-B07C-435323F89BAC}"/>
            </a:ext>
          </a:extLst>
        </xdr:cNvPr>
        <xdr:cNvCxnSpPr/>
      </xdr:nvCxnSpPr>
      <xdr:spPr>
        <a:xfrm>
          <a:off x="17602200" y="105664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5" name="楕円 714">
          <a:extLst>
            <a:ext uri="{FF2B5EF4-FFF2-40B4-BE49-F238E27FC236}">
              <a16:creationId xmlns:a16="http://schemas.microsoft.com/office/drawing/2014/main" id="{255D78A9-5577-4C2D-B867-331A92243AE0}"/>
            </a:ext>
          </a:extLst>
        </xdr:cNvPr>
        <xdr:cNvSpPr/>
      </xdr:nvSpPr>
      <xdr:spPr>
        <a:xfrm>
          <a:off x="16757650" y="10521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6" name="直線コネクタ 715">
          <a:extLst>
            <a:ext uri="{FF2B5EF4-FFF2-40B4-BE49-F238E27FC236}">
              <a16:creationId xmlns:a16="http://schemas.microsoft.com/office/drawing/2014/main" id="{169A5AE4-EC65-4BAD-AB13-B0B114CB73B6}"/>
            </a:ext>
          </a:extLst>
        </xdr:cNvPr>
        <xdr:cNvCxnSpPr/>
      </xdr:nvCxnSpPr>
      <xdr:spPr>
        <a:xfrm>
          <a:off x="16802100" y="10566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B3F5ED0A-BDE3-4900-B972-55227DB640B9}"/>
            </a:ext>
          </a:extLst>
        </xdr:cNvPr>
        <xdr:cNvSpPr txBox="1"/>
      </xdr:nvSpPr>
      <xdr:spPr>
        <a:xfrm>
          <a:off x="18980227" y="1023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F8C91C9A-EFCE-4043-AC9B-BEF0C9904CE9}"/>
            </a:ext>
          </a:extLst>
        </xdr:cNvPr>
        <xdr:cNvSpPr txBox="1"/>
      </xdr:nvSpPr>
      <xdr:spPr>
        <a:xfrm>
          <a:off x="18180127" y="1023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2234F0C2-4BA2-4B1F-A886-CA6A6C5AAA34}"/>
            </a:ext>
          </a:extLst>
        </xdr:cNvPr>
        <xdr:cNvSpPr txBox="1"/>
      </xdr:nvSpPr>
      <xdr:spPr>
        <a:xfrm>
          <a:off x="17386377" y="1023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43E31A93-BE16-41C8-9CEC-9B5AE4352BE0}"/>
            </a:ext>
          </a:extLst>
        </xdr:cNvPr>
        <xdr:cNvSpPr txBox="1"/>
      </xdr:nvSpPr>
      <xdr:spPr>
        <a:xfrm>
          <a:off x="16592627" y="1024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21" name="n_1mainValue【保健センター・保健所】&#10;一人当たり面積">
          <a:extLst>
            <a:ext uri="{FF2B5EF4-FFF2-40B4-BE49-F238E27FC236}">
              <a16:creationId xmlns:a16="http://schemas.microsoft.com/office/drawing/2014/main" id="{C62016B8-EBC6-4EE2-B22B-50C104470808}"/>
            </a:ext>
          </a:extLst>
        </xdr:cNvPr>
        <xdr:cNvSpPr txBox="1"/>
      </xdr:nvSpPr>
      <xdr:spPr>
        <a:xfrm>
          <a:off x="189802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22" name="n_2mainValue【保健センター・保健所】&#10;一人当たり面積">
          <a:extLst>
            <a:ext uri="{FF2B5EF4-FFF2-40B4-BE49-F238E27FC236}">
              <a16:creationId xmlns:a16="http://schemas.microsoft.com/office/drawing/2014/main" id="{C450B1AD-413F-4C47-AACB-402991210394}"/>
            </a:ext>
          </a:extLst>
        </xdr:cNvPr>
        <xdr:cNvSpPr txBox="1"/>
      </xdr:nvSpPr>
      <xdr:spPr>
        <a:xfrm>
          <a:off x="181801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3" name="n_3mainValue【保健センター・保健所】&#10;一人当たり面積">
          <a:extLst>
            <a:ext uri="{FF2B5EF4-FFF2-40B4-BE49-F238E27FC236}">
              <a16:creationId xmlns:a16="http://schemas.microsoft.com/office/drawing/2014/main" id="{DE54F6FD-9033-4EE3-AD6B-A8A7F1CCEC2C}"/>
            </a:ext>
          </a:extLst>
        </xdr:cNvPr>
        <xdr:cNvSpPr txBox="1"/>
      </xdr:nvSpPr>
      <xdr:spPr>
        <a:xfrm>
          <a:off x="1738637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4" name="n_4mainValue【保健センター・保健所】&#10;一人当たり面積">
          <a:extLst>
            <a:ext uri="{FF2B5EF4-FFF2-40B4-BE49-F238E27FC236}">
              <a16:creationId xmlns:a16="http://schemas.microsoft.com/office/drawing/2014/main" id="{7C577965-A85F-432A-AFD4-9149D5ED821D}"/>
            </a:ext>
          </a:extLst>
        </xdr:cNvPr>
        <xdr:cNvSpPr txBox="1"/>
      </xdr:nvSpPr>
      <xdr:spPr>
        <a:xfrm>
          <a:off x="165926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B25D98D-8156-45C0-ACD1-71AF9F9D83D4}"/>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65E830F4-1345-4C5D-B372-C33B2890774C}"/>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A17F9EA-CFC0-432A-A5E0-0F3B3DDF7C0A}"/>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770EB88F-F7CD-4C61-881D-B4C8B0FBB3F9}"/>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C9211AAE-6CCC-4CDD-9E69-212FA557233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8191C78E-C8B3-4AEE-A04C-B5ADF22961B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F8B419A-A426-467F-93F3-F890D3A8E728}"/>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ECC21F7A-787A-41A1-B7DB-CAE43F547313}"/>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CE1C820-9B89-47EC-AFDF-8AE1E53D8E83}"/>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C99E5684-7717-4A26-8A0E-D7232173ED06}"/>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5050CF1E-1423-427D-B0F8-BAF931998A4A}"/>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C82B3A67-A626-49C7-95E6-298BB22610E5}"/>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4AA8C916-780A-499A-9260-5B604B09C832}"/>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B838C92C-8525-4A46-90D8-8E5C81D61BCA}"/>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CC4377AB-72EA-4810-BD9B-3878B30B92B0}"/>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DBAE05AE-C692-4588-A7CB-94AB0DC56112}"/>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789E0036-91CE-4B95-AFF7-5EFD8E07362A}"/>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C95E8DC0-D394-45FF-8637-B1057D98B979}"/>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22560CA3-6773-4093-8C33-B6E0EF928FD8}"/>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F2D803C3-84F2-421E-BB53-6E4BB5E24F03}"/>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887634C0-F64A-477D-B47F-8A320DA9A955}"/>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59E64F9-689A-443A-B01F-73CDDDB997D8}"/>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78AB98A0-1429-48E7-8E74-924A460589B2}"/>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D909BA92-1B6D-431E-AB2F-EC711BB21D67}"/>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3124F1C4-26BE-4B73-BB2B-0FB1644B98B8}"/>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7B730523-BF20-4066-B9EC-0BDB7C1F61F3}"/>
            </a:ext>
          </a:extLst>
        </xdr:cNvPr>
        <xdr:cNvCxnSpPr/>
      </xdr:nvCxnSpPr>
      <xdr:spPr>
        <a:xfrm flipV="1">
          <a:off x="14699614" y="12858569"/>
          <a:ext cx="0" cy="150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FAFE171E-7708-4820-9665-C8D228C2ADE9}"/>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5C7E4F52-F5BD-40E7-B8F0-F919275DC2B3}"/>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3DA9D87C-D0E2-4636-8F81-CEEA1C22DF11}"/>
            </a:ext>
          </a:extLst>
        </xdr:cNvPr>
        <xdr:cNvSpPr txBox="1"/>
      </xdr:nvSpPr>
      <xdr:spPr>
        <a:xfrm>
          <a:off x="14738350" y="12640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6C192824-C7D3-4ACD-8EF1-99C12C517EAD}"/>
            </a:ext>
          </a:extLst>
        </xdr:cNvPr>
        <xdr:cNvCxnSpPr/>
      </xdr:nvCxnSpPr>
      <xdr:spPr>
        <a:xfrm>
          <a:off x="14611350" y="128585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28FDD7AE-EBA7-4DCB-9A10-1523CF9960C7}"/>
            </a:ext>
          </a:extLst>
        </xdr:cNvPr>
        <xdr:cNvSpPr txBox="1"/>
      </xdr:nvSpPr>
      <xdr:spPr>
        <a:xfrm>
          <a:off x="14738350" y="13567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BDCE487B-995F-4A80-92B8-43B978A3804F}"/>
            </a:ext>
          </a:extLst>
        </xdr:cNvPr>
        <xdr:cNvSpPr/>
      </xdr:nvSpPr>
      <xdr:spPr>
        <a:xfrm>
          <a:off x="14649450" y="1371019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407963FC-6C1E-4589-85AE-F59066D32168}"/>
            </a:ext>
          </a:extLst>
        </xdr:cNvPr>
        <xdr:cNvSpPr/>
      </xdr:nvSpPr>
      <xdr:spPr>
        <a:xfrm>
          <a:off x="13887450" y="1371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9755C67E-F06B-45EC-B9AA-7BD97B5C7AD6}"/>
            </a:ext>
          </a:extLst>
        </xdr:cNvPr>
        <xdr:cNvSpPr/>
      </xdr:nvSpPr>
      <xdr:spPr>
        <a:xfrm>
          <a:off x="13093700" y="13693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AC3ACBA1-2679-49CB-9029-F8F60333E1BE}"/>
            </a:ext>
          </a:extLst>
        </xdr:cNvPr>
        <xdr:cNvSpPr/>
      </xdr:nvSpPr>
      <xdr:spPr>
        <a:xfrm>
          <a:off x="12299950" y="136789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12C7F29C-61CD-4DC1-AB96-2CA846AB95AE}"/>
            </a:ext>
          </a:extLst>
        </xdr:cNvPr>
        <xdr:cNvSpPr/>
      </xdr:nvSpPr>
      <xdr:spPr>
        <a:xfrm>
          <a:off x="11487150" y="136675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2D3721E8-E073-4F5C-86D9-E9892E673483}"/>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5A06270-26EE-457B-B483-7A73FA4503CA}"/>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58D3F4A-BB1C-4D4D-A268-E519E89AEC4A}"/>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5C03681-18A7-4D6E-8D55-DD0D6411B786}"/>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BA6946A4-3A9B-483D-819F-968E1660702C}"/>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21589</xdr:rowOff>
    </xdr:from>
    <xdr:to>
      <xdr:col>85</xdr:col>
      <xdr:colOff>177800</xdr:colOff>
      <xdr:row>85</xdr:row>
      <xdr:rowOff>123189</xdr:rowOff>
    </xdr:to>
    <xdr:sp macro="" textlink="">
      <xdr:nvSpPr>
        <xdr:cNvPr id="766" name="楕円 765">
          <a:extLst>
            <a:ext uri="{FF2B5EF4-FFF2-40B4-BE49-F238E27FC236}">
              <a16:creationId xmlns:a16="http://schemas.microsoft.com/office/drawing/2014/main" id="{C67A585B-8C3F-4CAE-A89C-3FF49C778FBE}"/>
            </a:ext>
          </a:extLst>
        </xdr:cNvPr>
        <xdr:cNvSpPr/>
      </xdr:nvSpPr>
      <xdr:spPr>
        <a:xfrm>
          <a:off x="14649450" y="140550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44434D4A-8FA6-47E0-868F-BE5324FB4E5D}"/>
            </a:ext>
          </a:extLst>
        </xdr:cNvPr>
        <xdr:cNvSpPr txBox="1"/>
      </xdr:nvSpPr>
      <xdr:spPr>
        <a:xfrm>
          <a:off x="14738350" y="1403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363</xdr:rowOff>
    </xdr:from>
    <xdr:to>
      <xdr:col>81</xdr:col>
      <xdr:colOff>101600</xdr:colOff>
      <xdr:row>85</xdr:row>
      <xdr:rowOff>101963</xdr:rowOff>
    </xdr:to>
    <xdr:sp macro="" textlink="">
      <xdr:nvSpPr>
        <xdr:cNvPr id="768" name="楕円 767">
          <a:extLst>
            <a:ext uri="{FF2B5EF4-FFF2-40B4-BE49-F238E27FC236}">
              <a16:creationId xmlns:a16="http://schemas.microsoft.com/office/drawing/2014/main" id="{7F93DFDB-0CDD-4FD0-9B66-B039E14337A2}"/>
            </a:ext>
          </a:extLst>
        </xdr:cNvPr>
        <xdr:cNvSpPr/>
      </xdr:nvSpPr>
      <xdr:spPr>
        <a:xfrm>
          <a:off x="13887450" y="1403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51163</xdr:rowOff>
    </xdr:from>
    <xdr:to>
      <xdr:col>85</xdr:col>
      <xdr:colOff>127000</xdr:colOff>
      <xdr:row>85</xdr:row>
      <xdr:rowOff>72389</xdr:rowOff>
    </xdr:to>
    <xdr:cxnSp macro="">
      <xdr:nvCxnSpPr>
        <xdr:cNvPr id="769" name="直線コネクタ 768">
          <a:extLst>
            <a:ext uri="{FF2B5EF4-FFF2-40B4-BE49-F238E27FC236}">
              <a16:creationId xmlns:a16="http://schemas.microsoft.com/office/drawing/2014/main" id="{2ADF687C-0777-49E4-A66D-13F4F9171FBE}"/>
            </a:ext>
          </a:extLst>
        </xdr:cNvPr>
        <xdr:cNvCxnSpPr/>
      </xdr:nvCxnSpPr>
      <xdr:spPr>
        <a:xfrm>
          <a:off x="13938250" y="14084663"/>
          <a:ext cx="762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150586</xdr:rowOff>
    </xdr:from>
    <xdr:to>
      <xdr:col>76</xdr:col>
      <xdr:colOff>165100</xdr:colOff>
      <xdr:row>85</xdr:row>
      <xdr:rowOff>80736</xdr:rowOff>
    </xdr:to>
    <xdr:sp macro="" textlink="">
      <xdr:nvSpPr>
        <xdr:cNvPr id="770" name="楕円 769">
          <a:extLst>
            <a:ext uri="{FF2B5EF4-FFF2-40B4-BE49-F238E27FC236}">
              <a16:creationId xmlns:a16="http://schemas.microsoft.com/office/drawing/2014/main" id="{562FB3E5-D638-40D2-A35E-6C0BD87BF9D2}"/>
            </a:ext>
          </a:extLst>
        </xdr:cNvPr>
        <xdr:cNvSpPr/>
      </xdr:nvSpPr>
      <xdr:spPr>
        <a:xfrm>
          <a:off x="13093700" y="140189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29936</xdr:rowOff>
    </xdr:from>
    <xdr:to>
      <xdr:col>81</xdr:col>
      <xdr:colOff>50800</xdr:colOff>
      <xdr:row>85</xdr:row>
      <xdr:rowOff>51163</xdr:rowOff>
    </xdr:to>
    <xdr:cxnSp macro="">
      <xdr:nvCxnSpPr>
        <xdr:cNvPr id="771" name="直線コネクタ 770">
          <a:extLst>
            <a:ext uri="{FF2B5EF4-FFF2-40B4-BE49-F238E27FC236}">
              <a16:creationId xmlns:a16="http://schemas.microsoft.com/office/drawing/2014/main" id="{D7B41859-2794-4C50-84CB-14A09A476663}"/>
            </a:ext>
          </a:extLst>
        </xdr:cNvPr>
        <xdr:cNvCxnSpPr/>
      </xdr:nvCxnSpPr>
      <xdr:spPr>
        <a:xfrm>
          <a:off x="13144500" y="14063436"/>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126093</xdr:rowOff>
    </xdr:from>
    <xdr:to>
      <xdr:col>72</xdr:col>
      <xdr:colOff>38100</xdr:colOff>
      <xdr:row>85</xdr:row>
      <xdr:rowOff>56243</xdr:rowOff>
    </xdr:to>
    <xdr:sp macro="" textlink="">
      <xdr:nvSpPr>
        <xdr:cNvPr id="772" name="楕円 771">
          <a:extLst>
            <a:ext uri="{FF2B5EF4-FFF2-40B4-BE49-F238E27FC236}">
              <a16:creationId xmlns:a16="http://schemas.microsoft.com/office/drawing/2014/main" id="{1726E92E-6BBD-421A-8222-E58D9CA6D080}"/>
            </a:ext>
          </a:extLst>
        </xdr:cNvPr>
        <xdr:cNvSpPr/>
      </xdr:nvSpPr>
      <xdr:spPr>
        <a:xfrm>
          <a:off x="12299950" y="139944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5443</xdr:rowOff>
    </xdr:from>
    <xdr:to>
      <xdr:col>76</xdr:col>
      <xdr:colOff>114300</xdr:colOff>
      <xdr:row>85</xdr:row>
      <xdr:rowOff>29936</xdr:rowOff>
    </xdr:to>
    <xdr:cxnSp macro="">
      <xdr:nvCxnSpPr>
        <xdr:cNvPr id="773" name="直線コネクタ 772">
          <a:extLst>
            <a:ext uri="{FF2B5EF4-FFF2-40B4-BE49-F238E27FC236}">
              <a16:creationId xmlns:a16="http://schemas.microsoft.com/office/drawing/2014/main" id="{75D6BD94-9D6E-41B4-9400-F0752D67DF2A}"/>
            </a:ext>
          </a:extLst>
        </xdr:cNvPr>
        <xdr:cNvCxnSpPr/>
      </xdr:nvCxnSpPr>
      <xdr:spPr>
        <a:xfrm>
          <a:off x="12344400" y="14038943"/>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106499</xdr:rowOff>
    </xdr:from>
    <xdr:to>
      <xdr:col>67</xdr:col>
      <xdr:colOff>101600</xdr:colOff>
      <xdr:row>86</xdr:row>
      <xdr:rowOff>36649</xdr:rowOff>
    </xdr:to>
    <xdr:sp macro="" textlink="">
      <xdr:nvSpPr>
        <xdr:cNvPr id="774" name="楕円 773">
          <a:extLst>
            <a:ext uri="{FF2B5EF4-FFF2-40B4-BE49-F238E27FC236}">
              <a16:creationId xmlns:a16="http://schemas.microsoft.com/office/drawing/2014/main" id="{B9D1DEA7-32E9-4B9B-88EA-6157FF5AF349}"/>
            </a:ext>
          </a:extLst>
        </xdr:cNvPr>
        <xdr:cNvSpPr/>
      </xdr:nvSpPr>
      <xdr:spPr>
        <a:xfrm>
          <a:off x="11487150" y="141399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5443</xdr:rowOff>
    </xdr:from>
    <xdr:to>
      <xdr:col>71</xdr:col>
      <xdr:colOff>177800</xdr:colOff>
      <xdr:row>85</xdr:row>
      <xdr:rowOff>157299</xdr:rowOff>
    </xdr:to>
    <xdr:cxnSp macro="">
      <xdr:nvCxnSpPr>
        <xdr:cNvPr id="775" name="直線コネクタ 774">
          <a:extLst>
            <a:ext uri="{FF2B5EF4-FFF2-40B4-BE49-F238E27FC236}">
              <a16:creationId xmlns:a16="http://schemas.microsoft.com/office/drawing/2014/main" id="{B87C31AA-EDF6-4623-8EB6-AC39329F0FD2}"/>
            </a:ext>
          </a:extLst>
        </xdr:cNvPr>
        <xdr:cNvCxnSpPr/>
      </xdr:nvCxnSpPr>
      <xdr:spPr>
        <a:xfrm flipV="1">
          <a:off x="11537950" y="14038943"/>
          <a:ext cx="806450"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7D7D3175-CB08-499C-9723-0A8CA067AAE8}"/>
            </a:ext>
          </a:extLst>
        </xdr:cNvPr>
        <xdr:cNvSpPr txBox="1"/>
      </xdr:nvSpPr>
      <xdr:spPr>
        <a:xfrm>
          <a:off x="13742044" y="134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33C1E7F8-C5CC-4C04-B77A-276B39A9B094}"/>
            </a:ext>
          </a:extLst>
        </xdr:cNvPr>
        <xdr:cNvSpPr txBox="1"/>
      </xdr:nvSpPr>
      <xdr:spPr>
        <a:xfrm>
          <a:off x="1296099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8BEEE970-1E4A-48D7-8813-4B8C7FFFD30D}"/>
            </a:ext>
          </a:extLst>
        </xdr:cNvPr>
        <xdr:cNvSpPr txBox="1"/>
      </xdr:nvSpPr>
      <xdr:spPr>
        <a:xfrm>
          <a:off x="12167244" y="1346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EDB98BB2-7ECD-4C83-93D4-1280A38358B2}"/>
            </a:ext>
          </a:extLst>
        </xdr:cNvPr>
        <xdr:cNvSpPr txBox="1"/>
      </xdr:nvSpPr>
      <xdr:spPr>
        <a:xfrm>
          <a:off x="11354444"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93090</xdr:rowOff>
    </xdr:from>
    <xdr:ext cx="405111" cy="259045"/>
    <xdr:sp macro="" textlink="">
      <xdr:nvSpPr>
        <xdr:cNvPr id="780" name="n_1mainValue【消防施設】&#10;有形固定資産減価償却率">
          <a:extLst>
            <a:ext uri="{FF2B5EF4-FFF2-40B4-BE49-F238E27FC236}">
              <a16:creationId xmlns:a16="http://schemas.microsoft.com/office/drawing/2014/main" id="{9B76AFBC-9468-4726-8D44-84E749F7FDBA}"/>
            </a:ext>
          </a:extLst>
        </xdr:cNvPr>
        <xdr:cNvSpPr txBox="1"/>
      </xdr:nvSpPr>
      <xdr:spPr>
        <a:xfrm>
          <a:off x="13742044" y="14126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71863</xdr:rowOff>
    </xdr:from>
    <xdr:ext cx="405111" cy="259045"/>
    <xdr:sp macro="" textlink="">
      <xdr:nvSpPr>
        <xdr:cNvPr id="781" name="n_2mainValue【消防施設】&#10;有形固定資産減価償却率">
          <a:extLst>
            <a:ext uri="{FF2B5EF4-FFF2-40B4-BE49-F238E27FC236}">
              <a16:creationId xmlns:a16="http://schemas.microsoft.com/office/drawing/2014/main" id="{4A2EDC97-1F0F-42BB-95D3-4BB3171B8DE6}"/>
            </a:ext>
          </a:extLst>
        </xdr:cNvPr>
        <xdr:cNvSpPr txBox="1"/>
      </xdr:nvSpPr>
      <xdr:spPr>
        <a:xfrm>
          <a:off x="12960994" y="1410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47370</xdr:rowOff>
    </xdr:from>
    <xdr:ext cx="405111" cy="259045"/>
    <xdr:sp macro="" textlink="">
      <xdr:nvSpPr>
        <xdr:cNvPr id="782" name="n_3mainValue【消防施設】&#10;有形固定資産減価償却率">
          <a:extLst>
            <a:ext uri="{FF2B5EF4-FFF2-40B4-BE49-F238E27FC236}">
              <a16:creationId xmlns:a16="http://schemas.microsoft.com/office/drawing/2014/main" id="{EE0CCEC1-9579-4921-9676-5D253844E2CE}"/>
            </a:ext>
          </a:extLst>
        </xdr:cNvPr>
        <xdr:cNvSpPr txBox="1"/>
      </xdr:nvSpPr>
      <xdr:spPr>
        <a:xfrm>
          <a:off x="12167244" y="14080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27776</xdr:rowOff>
    </xdr:from>
    <xdr:ext cx="405111" cy="259045"/>
    <xdr:sp macro="" textlink="">
      <xdr:nvSpPr>
        <xdr:cNvPr id="783" name="n_4mainValue【消防施設】&#10;有形固定資産減価償却率">
          <a:extLst>
            <a:ext uri="{FF2B5EF4-FFF2-40B4-BE49-F238E27FC236}">
              <a16:creationId xmlns:a16="http://schemas.microsoft.com/office/drawing/2014/main" id="{7FB02A20-3F12-49C0-AF60-CDC1577986F3}"/>
            </a:ext>
          </a:extLst>
        </xdr:cNvPr>
        <xdr:cNvSpPr txBox="1"/>
      </xdr:nvSpPr>
      <xdr:spPr>
        <a:xfrm>
          <a:off x="11354444" y="14226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E54D9151-B06A-4F20-A64C-AFD26D0CB1DC}"/>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495B888D-7F6F-4F7D-A886-7DBFCA031D69}"/>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11FA782F-0805-48FF-A06F-B0EF5AB942BF}"/>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382D89C4-4989-40AA-AE99-58A61B058CDB}"/>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E72716E-BE76-4D77-924C-DEC035089084}"/>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38D59AE4-622F-4F9F-9027-43610767923B}"/>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EE5F2DB2-46BF-40F7-8B53-B734B007F9DD}"/>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4C31832-EB10-4772-AB6F-33DDCE2D856C}"/>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68A425A4-9CD4-40C3-B436-63B39F6C7BCE}"/>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CB05E72A-2C75-4A77-9A5F-9057A76CD98A}"/>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522A59C4-AB6D-4940-943C-CB26F5BC8D7A}"/>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B0D6D443-754B-43A3-9C1C-32CFA95C682A}"/>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E1280EB4-A3E6-4E67-9C4F-32965CDF069C}"/>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A9D8BDBA-1986-40A5-B05F-45E00AF59ED2}"/>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BEC95045-2692-4321-B0F2-FB9CEC6F716F}"/>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D3D545F1-7715-42EE-93CC-AD31C2FB406E}"/>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FD7B6AF5-61EB-4F0B-8A39-820BF213AC37}"/>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AADB6188-0FE4-42D4-97F1-50C1BF0299D7}"/>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4460E711-25F1-4DB9-93F1-6D8AB7CC028E}"/>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1B7CEE30-F4EB-45ED-9522-AEC23915BB03}"/>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233F624-20EE-4023-8B3C-07F60CC8610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673428B5-2A91-4060-B945-1CA8519C54AC}"/>
            </a:ext>
          </a:extLst>
        </xdr:cNvPr>
        <xdr:cNvCxnSpPr/>
      </xdr:nvCxnSpPr>
      <xdr:spPr>
        <a:xfrm flipV="1">
          <a:off x="19951064" y="13021056"/>
          <a:ext cx="0" cy="1197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5C8A9517-5615-4D53-A7FE-168431ABB22A}"/>
            </a:ext>
          </a:extLst>
        </xdr:cNvPr>
        <xdr:cNvSpPr txBox="1"/>
      </xdr:nvSpPr>
      <xdr:spPr>
        <a:xfrm>
          <a:off x="19989800" y="1422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AFC04BEE-B4F3-44EB-884F-0440B8C1DEC7}"/>
            </a:ext>
          </a:extLst>
        </xdr:cNvPr>
        <xdr:cNvCxnSpPr/>
      </xdr:nvCxnSpPr>
      <xdr:spPr>
        <a:xfrm>
          <a:off x="19881850" y="14218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222FEA82-000A-48F3-A48D-713E58125AF2}"/>
            </a:ext>
          </a:extLst>
        </xdr:cNvPr>
        <xdr:cNvSpPr txBox="1"/>
      </xdr:nvSpPr>
      <xdr:spPr>
        <a:xfrm>
          <a:off x="19989800" y="1280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6F5A5CDE-0DCC-4D60-A68E-67E30D88CD04}"/>
            </a:ext>
          </a:extLst>
        </xdr:cNvPr>
        <xdr:cNvCxnSpPr/>
      </xdr:nvCxnSpPr>
      <xdr:spPr>
        <a:xfrm>
          <a:off x="19881850" y="130210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0402907F-2429-4B0E-B7E3-B022BA2A68E9}"/>
            </a:ext>
          </a:extLst>
        </xdr:cNvPr>
        <xdr:cNvSpPr txBox="1"/>
      </xdr:nvSpPr>
      <xdr:spPr>
        <a:xfrm>
          <a:off x="19989800" y="13722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C1EC63A1-B9BC-4439-9B02-21F0A793EF9C}"/>
            </a:ext>
          </a:extLst>
        </xdr:cNvPr>
        <xdr:cNvSpPr/>
      </xdr:nvSpPr>
      <xdr:spPr>
        <a:xfrm>
          <a:off x="19900900" y="138711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9BB80673-A348-486E-BCCF-1183E65DFCB2}"/>
            </a:ext>
          </a:extLst>
        </xdr:cNvPr>
        <xdr:cNvSpPr/>
      </xdr:nvSpPr>
      <xdr:spPr>
        <a:xfrm>
          <a:off x="19157950" y="138739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58818E2A-6C7C-4B95-80AB-7F2425416F8A}"/>
            </a:ext>
          </a:extLst>
        </xdr:cNvPr>
        <xdr:cNvSpPr/>
      </xdr:nvSpPr>
      <xdr:spPr>
        <a:xfrm>
          <a:off x="18345150" y="1387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B9CBD840-B4C3-47A6-ACAF-DEFAFF0AB3E1}"/>
            </a:ext>
          </a:extLst>
        </xdr:cNvPr>
        <xdr:cNvSpPr/>
      </xdr:nvSpPr>
      <xdr:spPr>
        <a:xfrm>
          <a:off x="17551400" y="1388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0EB39A39-F13E-4AD1-9313-A146FC90DCED}"/>
            </a:ext>
          </a:extLst>
        </xdr:cNvPr>
        <xdr:cNvSpPr/>
      </xdr:nvSpPr>
      <xdr:spPr>
        <a:xfrm>
          <a:off x="16757650" y="138922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E60B630-AC91-40AF-AD66-B3D7147D6DA4}"/>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9FEF855-F38D-4C69-982F-7ABE5AF503D2}"/>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3410F62-A1E3-4557-8EE7-091DECD8489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E1AC3378-B6DE-4FE8-89D7-5C9E53CDBD93}"/>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970A130-62E4-4CAD-9E8C-3DDCECA36A24}"/>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21" name="楕円 820">
          <a:extLst>
            <a:ext uri="{FF2B5EF4-FFF2-40B4-BE49-F238E27FC236}">
              <a16:creationId xmlns:a16="http://schemas.microsoft.com/office/drawing/2014/main" id="{614BAF19-7EDE-4FC8-B9F7-E7FEFF94A4A1}"/>
            </a:ext>
          </a:extLst>
        </xdr:cNvPr>
        <xdr:cNvSpPr/>
      </xdr:nvSpPr>
      <xdr:spPr>
        <a:xfrm>
          <a:off x="199009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822" name="【消防施設】&#10;一人当たり面積該当値テキスト">
          <a:extLst>
            <a:ext uri="{FF2B5EF4-FFF2-40B4-BE49-F238E27FC236}">
              <a16:creationId xmlns:a16="http://schemas.microsoft.com/office/drawing/2014/main" id="{71C2B44A-DA9A-4621-97E6-97688DA77143}"/>
            </a:ext>
          </a:extLst>
        </xdr:cNvPr>
        <xdr:cNvSpPr txBox="1"/>
      </xdr:nvSpPr>
      <xdr:spPr>
        <a:xfrm>
          <a:off x="19989800" y="1397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129032</xdr:rowOff>
    </xdr:from>
    <xdr:to>
      <xdr:col>112</xdr:col>
      <xdr:colOff>38100</xdr:colOff>
      <xdr:row>85</xdr:row>
      <xdr:rowOff>59182</xdr:rowOff>
    </xdr:to>
    <xdr:sp macro="" textlink="">
      <xdr:nvSpPr>
        <xdr:cNvPr id="823" name="楕円 822">
          <a:extLst>
            <a:ext uri="{FF2B5EF4-FFF2-40B4-BE49-F238E27FC236}">
              <a16:creationId xmlns:a16="http://schemas.microsoft.com/office/drawing/2014/main" id="{28C3A081-69E2-4C6D-9EA1-6CA114CB7305}"/>
            </a:ext>
          </a:extLst>
        </xdr:cNvPr>
        <xdr:cNvSpPr/>
      </xdr:nvSpPr>
      <xdr:spPr>
        <a:xfrm>
          <a:off x="19157950" y="139974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8382</xdr:rowOff>
    </xdr:to>
    <xdr:cxnSp macro="">
      <xdr:nvCxnSpPr>
        <xdr:cNvPr id="824" name="直線コネクタ 823">
          <a:extLst>
            <a:ext uri="{FF2B5EF4-FFF2-40B4-BE49-F238E27FC236}">
              <a16:creationId xmlns:a16="http://schemas.microsoft.com/office/drawing/2014/main" id="{D2A393DE-DA93-4CC6-B8D4-FC954CFE0DEA}"/>
            </a:ext>
          </a:extLst>
        </xdr:cNvPr>
        <xdr:cNvCxnSpPr/>
      </xdr:nvCxnSpPr>
      <xdr:spPr>
        <a:xfrm flipV="1">
          <a:off x="19202400" y="14037311"/>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129032</xdr:rowOff>
    </xdr:from>
    <xdr:to>
      <xdr:col>107</xdr:col>
      <xdr:colOff>101600</xdr:colOff>
      <xdr:row>85</xdr:row>
      <xdr:rowOff>59182</xdr:rowOff>
    </xdr:to>
    <xdr:sp macro="" textlink="">
      <xdr:nvSpPr>
        <xdr:cNvPr id="825" name="楕円 824">
          <a:extLst>
            <a:ext uri="{FF2B5EF4-FFF2-40B4-BE49-F238E27FC236}">
              <a16:creationId xmlns:a16="http://schemas.microsoft.com/office/drawing/2014/main" id="{83A1EFDC-0FAC-4667-9FF0-E8595A9543DE}"/>
            </a:ext>
          </a:extLst>
        </xdr:cNvPr>
        <xdr:cNvSpPr/>
      </xdr:nvSpPr>
      <xdr:spPr>
        <a:xfrm>
          <a:off x="18345150" y="139974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xdr:rowOff>
    </xdr:from>
    <xdr:to>
      <xdr:col>111</xdr:col>
      <xdr:colOff>177800</xdr:colOff>
      <xdr:row>85</xdr:row>
      <xdr:rowOff>8382</xdr:rowOff>
    </xdr:to>
    <xdr:cxnSp macro="">
      <xdr:nvCxnSpPr>
        <xdr:cNvPr id="826" name="直線コネクタ 825">
          <a:extLst>
            <a:ext uri="{FF2B5EF4-FFF2-40B4-BE49-F238E27FC236}">
              <a16:creationId xmlns:a16="http://schemas.microsoft.com/office/drawing/2014/main" id="{90A23E58-C1BB-4E2B-BF13-34F4AA43DA67}"/>
            </a:ext>
          </a:extLst>
        </xdr:cNvPr>
        <xdr:cNvCxnSpPr/>
      </xdr:nvCxnSpPr>
      <xdr:spPr>
        <a:xfrm>
          <a:off x="18395950" y="1404188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827" name="楕円 826">
          <a:extLst>
            <a:ext uri="{FF2B5EF4-FFF2-40B4-BE49-F238E27FC236}">
              <a16:creationId xmlns:a16="http://schemas.microsoft.com/office/drawing/2014/main" id="{C765CB8B-16F3-41AD-86EF-2ADDB51734BD}"/>
            </a:ext>
          </a:extLst>
        </xdr:cNvPr>
        <xdr:cNvSpPr/>
      </xdr:nvSpPr>
      <xdr:spPr>
        <a:xfrm>
          <a:off x="17551400" y="139974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xdr:rowOff>
    </xdr:from>
    <xdr:to>
      <xdr:col>107</xdr:col>
      <xdr:colOff>50800</xdr:colOff>
      <xdr:row>85</xdr:row>
      <xdr:rowOff>8382</xdr:rowOff>
    </xdr:to>
    <xdr:cxnSp macro="">
      <xdr:nvCxnSpPr>
        <xdr:cNvPr id="828" name="直線コネクタ 827">
          <a:extLst>
            <a:ext uri="{FF2B5EF4-FFF2-40B4-BE49-F238E27FC236}">
              <a16:creationId xmlns:a16="http://schemas.microsoft.com/office/drawing/2014/main" id="{D1ED205A-FD24-411E-B160-DDADC3C3BE5D}"/>
            </a:ext>
          </a:extLst>
        </xdr:cNvPr>
        <xdr:cNvCxnSpPr/>
      </xdr:nvCxnSpPr>
      <xdr:spPr>
        <a:xfrm>
          <a:off x="17602200" y="1404188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829" name="楕円 828">
          <a:extLst>
            <a:ext uri="{FF2B5EF4-FFF2-40B4-BE49-F238E27FC236}">
              <a16:creationId xmlns:a16="http://schemas.microsoft.com/office/drawing/2014/main" id="{FAE3288E-54A2-45EB-ACDB-02576F842AA0}"/>
            </a:ext>
          </a:extLst>
        </xdr:cNvPr>
        <xdr:cNvSpPr/>
      </xdr:nvSpPr>
      <xdr:spPr>
        <a:xfrm>
          <a:off x="16757650" y="140413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xdr:rowOff>
    </xdr:from>
    <xdr:to>
      <xdr:col>102</xdr:col>
      <xdr:colOff>114300</xdr:colOff>
      <xdr:row>85</xdr:row>
      <xdr:rowOff>58674</xdr:rowOff>
    </xdr:to>
    <xdr:cxnSp macro="">
      <xdr:nvCxnSpPr>
        <xdr:cNvPr id="830" name="直線コネクタ 829">
          <a:extLst>
            <a:ext uri="{FF2B5EF4-FFF2-40B4-BE49-F238E27FC236}">
              <a16:creationId xmlns:a16="http://schemas.microsoft.com/office/drawing/2014/main" id="{E870FB69-1D54-42E4-B773-5E347FA685A5}"/>
            </a:ext>
          </a:extLst>
        </xdr:cNvPr>
        <xdr:cNvCxnSpPr/>
      </xdr:nvCxnSpPr>
      <xdr:spPr>
        <a:xfrm flipV="1">
          <a:off x="16802100" y="14041882"/>
          <a:ext cx="8001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0DCAB012-BEE8-40D2-B0B7-727DEF109CBC}"/>
            </a:ext>
          </a:extLst>
        </xdr:cNvPr>
        <xdr:cNvSpPr txBox="1"/>
      </xdr:nvSpPr>
      <xdr:spPr>
        <a:xfrm>
          <a:off x="18980227" y="1366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5A8C3FAB-7BE1-4787-92F3-0158C9D3B3E9}"/>
            </a:ext>
          </a:extLst>
        </xdr:cNvPr>
        <xdr:cNvSpPr txBox="1"/>
      </xdr:nvSpPr>
      <xdr:spPr>
        <a:xfrm>
          <a:off x="1818012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CFC03A28-DE26-4E94-B026-D3B0C85FFFFB}"/>
            </a:ext>
          </a:extLst>
        </xdr:cNvPr>
        <xdr:cNvSpPr txBox="1"/>
      </xdr:nvSpPr>
      <xdr:spPr>
        <a:xfrm>
          <a:off x="17386377" y="1367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4E97EC4A-762E-442B-9A7C-A83B417E685F}"/>
            </a:ext>
          </a:extLst>
        </xdr:cNvPr>
        <xdr:cNvSpPr txBox="1"/>
      </xdr:nvSpPr>
      <xdr:spPr>
        <a:xfrm>
          <a:off x="16592627" y="1368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50309</xdr:rowOff>
    </xdr:from>
    <xdr:ext cx="469744" cy="259045"/>
    <xdr:sp macro="" textlink="">
      <xdr:nvSpPr>
        <xdr:cNvPr id="835" name="n_1mainValue【消防施設】&#10;一人当たり面積">
          <a:extLst>
            <a:ext uri="{FF2B5EF4-FFF2-40B4-BE49-F238E27FC236}">
              <a16:creationId xmlns:a16="http://schemas.microsoft.com/office/drawing/2014/main" id="{91A8FBFC-5A58-4F3C-82A2-E5F2ED10F9E9}"/>
            </a:ext>
          </a:extLst>
        </xdr:cNvPr>
        <xdr:cNvSpPr txBox="1"/>
      </xdr:nvSpPr>
      <xdr:spPr>
        <a:xfrm>
          <a:off x="18980227" y="1408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50309</xdr:rowOff>
    </xdr:from>
    <xdr:ext cx="469744" cy="259045"/>
    <xdr:sp macro="" textlink="">
      <xdr:nvSpPr>
        <xdr:cNvPr id="836" name="n_2mainValue【消防施設】&#10;一人当たり面積">
          <a:extLst>
            <a:ext uri="{FF2B5EF4-FFF2-40B4-BE49-F238E27FC236}">
              <a16:creationId xmlns:a16="http://schemas.microsoft.com/office/drawing/2014/main" id="{BA82A80A-58FA-409B-ADAA-7E8D87812056}"/>
            </a:ext>
          </a:extLst>
        </xdr:cNvPr>
        <xdr:cNvSpPr txBox="1"/>
      </xdr:nvSpPr>
      <xdr:spPr>
        <a:xfrm>
          <a:off x="18180127" y="1408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837" name="n_3mainValue【消防施設】&#10;一人当たり面積">
          <a:extLst>
            <a:ext uri="{FF2B5EF4-FFF2-40B4-BE49-F238E27FC236}">
              <a16:creationId xmlns:a16="http://schemas.microsoft.com/office/drawing/2014/main" id="{9B16B55C-0A96-41C9-8F1C-B6E5D0EEECA5}"/>
            </a:ext>
          </a:extLst>
        </xdr:cNvPr>
        <xdr:cNvSpPr txBox="1"/>
      </xdr:nvSpPr>
      <xdr:spPr>
        <a:xfrm>
          <a:off x="17386377" y="1408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838" name="n_4mainValue【消防施設】&#10;一人当たり面積">
          <a:extLst>
            <a:ext uri="{FF2B5EF4-FFF2-40B4-BE49-F238E27FC236}">
              <a16:creationId xmlns:a16="http://schemas.microsoft.com/office/drawing/2014/main" id="{23FF1F5B-2255-4839-8DD0-5E21C5F27E3F}"/>
            </a:ext>
          </a:extLst>
        </xdr:cNvPr>
        <xdr:cNvSpPr txBox="1"/>
      </xdr:nvSpPr>
      <xdr:spPr>
        <a:xfrm>
          <a:off x="16592627" y="1413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940D87B-3661-4C7C-BB29-857594AAC4B9}"/>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A51D3D58-6F00-4F5D-A916-D4DD894F911B}"/>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F72D3E7-CBB9-49B4-AAE0-784F9E493B7B}"/>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18170A4D-2926-4FEA-BFFA-E3BE821441DD}"/>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312C841A-0D51-482B-9FBE-33B55AD1BD85}"/>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8D71C1E-83A4-4192-954A-2A1F22C25053}"/>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BAFF3E76-00D1-4DD5-98FD-A6AFC304DBDE}"/>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A5A1B114-1221-4C15-8521-19DEBF1F4F3A}"/>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33749CBB-9713-449B-B30A-33B8DA580D79}"/>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DE5E1390-627B-4F89-B114-E4FC3C63D24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3B50161-7BDD-436C-BFF0-CC4087E70DBF}"/>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D58C7FC-0BB2-4B66-BF38-451B33D1FFCD}"/>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51FC5163-D83D-4AB7-8349-0549F66EBF32}"/>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437B3F7A-89C3-4A8F-AFEE-6CD3004E4138}"/>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E9B85676-869D-4B96-BAE4-CD56982D375F}"/>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AA244CF6-2A02-4B42-B096-BF88AA31E1AD}"/>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B83346F0-F45D-4C3F-B810-1B9AAF88D6CD}"/>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92188E1A-F87D-4C90-8A0E-3D9BB4D0BEA7}"/>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481D05E9-F3DF-414B-AA70-01EEE28E18F5}"/>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27A6F9CE-5D98-425C-BA57-A402C75D0826}"/>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BC3E2DE4-6445-4C56-9A6A-91DD5B7B3F1A}"/>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B0C4ADA7-2493-4060-9C95-14B34B3C640B}"/>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7D72A403-0D51-4A85-B3A6-988D4B49AD5B}"/>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62F7407C-6480-4074-A3D7-A9543953E50C}"/>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D48BA85E-1497-4E59-BC9C-57195A749D6F}"/>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CCB3DC7-D89A-4CCB-A58B-2CE5ADB2269C}"/>
            </a:ext>
          </a:extLst>
        </xdr:cNvPr>
        <xdr:cNvCxnSpPr/>
      </xdr:nvCxnSpPr>
      <xdr:spPr>
        <a:xfrm flipV="1">
          <a:off x="14699614" y="1651108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39436627-C58F-47A7-BDF2-948B7891ABB0}"/>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DA7546E4-8D7B-4C94-94F1-035A0A20242A}"/>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F877322B-C1AB-4ECF-B07B-456905A1A1FE}"/>
            </a:ext>
          </a:extLst>
        </xdr:cNvPr>
        <xdr:cNvSpPr txBox="1"/>
      </xdr:nvSpPr>
      <xdr:spPr>
        <a:xfrm>
          <a:off x="14738350" y="162990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ED83DCD0-BDF2-44C2-84E8-38A47D04266A}"/>
            </a:ext>
          </a:extLst>
        </xdr:cNvPr>
        <xdr:cNvCxnSpPr/>
      </xdr:nvCxnSpPr>
      <xdr:spPr>
        <a:xfrm>
          <a:off x="14611350" y="165110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60479589-C9B1-4CC9-944B-30A7042CB670}"/>
            </a:ext>
          </a:extLst>
        </xdr:cNvPr>
        <xdr:cNvSpPr txBox="1"/>
      </xdr:nvSpPr>
      <xdr:spPr>
        <a:xfrm>
          <a:off x="14738350" y="17136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3AD2880B-20F8-476C-8DC8-BEE42B1FB50C}"/>
            </a:ext>
          </a:extLst>
        </xdr:cNvPr>
        <xdr:cNvSpPr/>
      </xdr:nvSpPr>
      <xdr:spPr>
        <a:xfrm>
          <a:off x="14649450" y="172790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AD2CC1A0-3B00-4B37-A879-0BAA92D3A45F}"/>
            </a:ext>
          </a:extLst>
        </xdr:cNvPr>
        <xdr:cNvSpPr/>
      </xdr:nvSpPr>
      <xdr:spPr>
        <a:xfrm>
          <a:off x="13887450" y="172431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DCAE7802-5E32-4AA0-A404-911D1E788118}"/>
            </a:ext>
          </a:extLst>
        </xdr:cNvPr>
        <xdr:cNvSpPr/>
      </xdr:nvSpPr>
      <xdr:spPr>
        <a:xfrm>
          <a:off x="13093700" y="1722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1840EA13-FEE0-49D8-B37C-3A343AE79972}"/>
            </a:ext>
          </a:extLst>
        </xdr:cNvPr>
        <xdr:cNvSpPr/>
      </xdr:nvSpPr>
      <xdr:spPr>
        <a:xfrm>
          <a:off x="12299950" y="17217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5B9E8309-2B6D-44E8-A2CD-137B998C3D57}"/>
            </a:ext>
          </a:extLst>
        </xdr:cNvPr>
        <xdr:cNvSpPr/>
      </xdr:nvSpPr>
      <xdr:spPr>
        <a:xfrm>
          <a:off x="11487150" y="17249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EF487EB-F497-468F-9B60-D2BDB1DD7140}"/>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684C6CFF-6BE5-4C7F-BFA4-C2FF596AC8F4}"/>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BADF711-0837-4873-9018-498969D52D7C}"/>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C94EC25-677E-4DC5-81F1-3E3D98B524BD}"/>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8AC24B1-40C7-4388-834E-39C2A90F9EF1}"/>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169092</xdr:rowOff>
    </xdr:from>
    <xdr:to>
      <xdr:col>85</xdr:col>
      <xdr:colOff>177800</xdr:colOff>
      <xdr:row>107</xdr:row>
      <xdr:rowOff>99242</xdr:rowOff>
    </xdr:to>
    <xdr:sp macro="" textlink="">
      <xdr:nvSpPr>
        <xdr:cNvPr id="880" name="楕円 879">
          <a:extLst>
            <a:ext uri="{FF2B5EF4-FFF2-40B4-BE49-F238E27FC236}">
              <a16:creationId xmlns:a16="http://schemas.microsoft.com/office/drawing/2014/main" id="{B78B8A85-9B63-42CB-9C2C-80C6D32963AA}"/>
            </a:ext>
          </a:extLst>
        </xdr:cNvPr>
        <xdr:cNvSpPr/>
      </xdr:nvSpPr>
      <xdr:spPr>
        <a:xfrm>
          <a:off x="14649450" y="1766334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147519</xdr:rowOff>
    </xdr:from>
    <xdr:ext cx="405111" cy="259045"/>
    <xdr:sp macro="" textlink="">
      <xdr:nvSpPr>
        <xdr:cNvPr id="881" name="【庁舎】&#10;有形固定資産減価償却率該当値テキスト">
          <a:extLst>
            <a:ext uri="{FF2B5EF4-FFF2-40B4-BE49-F238E27FC236}">
              <a16:creationId xmlns:a16="http://schemas.microsoft.com/office/drawing/2014/main" id="{FB4A6967-B296-4B0E-A0F6-6912FCB058B1}"/>
            </a:ext>
          </a:extLst>
        </xdr:cNvPr>
        <xdr:cNvSpPr txBox="1"/>
      </xdr:nvSpPr>
      <xdr:spPr>
        <a:xfrm>
          <a:off x="14738350" y="1764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882" name="楕円 881">
          <a:extLst>
            <a:ext uri="{FF2B5EF4-FFF2-40B4-BE49-F238E27FC236}">
              <a16:creationId xmlns:a16="http://schemas.microsoft.com/office/drawing/2014/main" id="{06AE7EE0-7992-47F4-B469-72101E42A07B}"/>
            </a:ext>
          </a:extLst>
        </xdr:cNvPr>
        <xdr:cNvSpPr/>
      </xdr:nvSpPr>
      <xdr:spPr>
        <a:xfrm>
          <a:off x="13887450" y="176533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32113</xdr:rowOff>
    </xdr:from>
    <xdr:to>
      <xdr:col>85</xdr:col>
      <xdr:colOff>127000</xdr:colOff>
      <xdr:row>107</xdr:row>
      <xdr:rowOff>48442</xdr:rowOff>
    </xdr:to>
    <xdr:cxnSp macro="">
      <xdr:nvCxnSpPr>
        <xdr:cNvPr id="883" name="直線コネクタ 882">
          <a:extLst>
            <a:ext uri="{FF2B5EF4-FFF2-40B4-BE49-F238E27FC236}">
              <a16:creationId xmlns:a16="http://schemas.microsoft.com/office/drawing/2014/main" id="{C92681E1-7313-41A6-8329-C2A6FD540842}"/>
            </a:ext>
          </a:extLst>
        </xdr:cNvPr>
        <xdr:cNvCxnSpPr/>
      </xdr:nvCxnSpPr>
      <xdr:spPr>
        <a:xfrm>
          <a:off x="13938250" y="17697813"/>
          <a:ext cx="762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152763</xdr:rowOff>
    </xdr:from>
    <xdr:to>
      <xdr:col>76</xdr:col>
      <xdr:colOff>165100</xdr:colOff>
      <xdr:row>107</xdr:row>
      <xdr:rowOff>82913</xdr:rowOff>
    </xdr:to>
    <xdr:sp macro="" textlink="">
      <xdr:nvSpPr>
        <xdr:cNvPr id="884" name="楕円 883">
          <a:extLst>
            <a:ext uri="{FF2B5EF4-FFF2-40B4-BE49-F238E27FC236}">
              <a16:creationId xmlns:a16="http://schemas.microsoft.com/office/drawing/2014/main" id="{A0CD8B83-02C9-4DDD-81DC-1142C710498F}"/>
            </a:ext>
          </a:extLst>
        </xdr:cNvPr>
        <xdr:cNvSpPr/>
      </xdr:nvSpPr>
      <xdr:spPr>
        <a:xfrm>
          <a:off x="13093700" y="176533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32113</xdr:rowOff>
    </xdr:from>
    <xdr:to>
      <xdr:col>81</xdr:col>
      <xdr:colOff>50800</xdr:colOff>
      <xdr:row>107</xdr:row>
      <xdr:rowOff>32113</xdr:rowOff>
    </xdr:to>
    <xdr:cxnSp macro="">
      <xdr:nvCxnSpPr>
        <xdr:cNvPr id="885" name="直線コネクタ 884">
          <a:extLst>
            <a:ext uri="{FF2B5EF4-FFF2-40B4-BE49-F238E27FC236}">
              <a16:creationId xmlns:a16="http://schemas.microsoft.com/office/drawing/2014/main" id="{EB41F764-87C5-4E80-B4C0-501D5B94B4E6}"/>
            </a:ext>
          </a:extLst>
        </xdr:cNvPr>
        <xdr:cNvCxnSpPr/>
      </xdr:nvCxnSpPr>
      <xdr:spPr>
        <a:xfrm>
          <a:off x="13144500" y="1769781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886" name="楕円 885">
          <a:extLst>
            <a:ext uri="{FF2B5EF4-FFF2-40B4-BE49-F238E27FC236}">
              <a16:creationId xmlns:a16="http://schemas.microsoft.com/office/drawing/2014/main" id="{2C7F633C-B3EA-41D5-8278-3155DF3FE5CC}"/>
            </a:ext>
          </a:extLst>
        </xdr:cNvPr>
        <xdr:cNvSpPr/>
      </xdr:nvSpPr>
      <xdr:spPr>
        <a:xfrm>
          <a:off x="12299950" y="17537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107</xdr:row>
      <xdr:rowOff>32113</xdr:rowOff>
    </xdr:to>
    <xdr:cxnSp macro="">
      <xdr:nvCxnSpPr>
        <xdr:cNvPr id="887" name="直線コネクタ 886">
          <a:extLst>
            <a:ext uri="{FF2B5EF4-FFF2-40B4-BE49-F238E27FC236}">
              <a16:creationId xmlns:a16="http://schemas.microsoft.com/office/drawing/2014/main" id="{40B86D44-394A-4434-8CEC-A48B614B5119}"/>
            </a:ext>
          </a:extLst>
        </xdr:cNvPr>
        <xdr:cNvCxnSpPr/>
      </xdr:nvCxnSpPr>
      <xdr:spPr>
        <a:xfrm>
          <a:off x="12344400" y="17588230"/>
          <a:ext cx="800100" cy="10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154395</xdr:rowOff>
    </xdr:from>
    <xdr:to>
      <xdr:col>67</xdr:col>
      <xdr:colOff>101600</xdr:colOff>
      <xdr:row>107</xdr:row>
      <xdr:rowOff>84545</xdr:rowOff>
    </xdr:to>
    <xdr:sp macro="" textlink="">
      <xdr:nvSpPr>
        <xdr:cNvPr id="888" name="楕円 887">
          <a:extLst>
            <a:ext uri="{FF2B5EF4-FFF2-40B4-BE49-F238E27FC236}">
              <a16:creationId xmlns:a16="http://schemas.microsoft.com/office/drawing/2014/main" id="{72972D99-04D6-49B7-A7CE-B5589ADDA216}"/>
            </a:ext>
          </a:extLst>
        </xdr:cNvPr>
        <xdr:cNvSpPr/>
      </xdr:nvSpPr>
      <xdr:spPr>
        <a:xfrm>
          <a:off x="11487150" y="17654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107</xdr:row>
      <xdr:rowOff>33745</xdr:rowOff>
    </xdr:to>
    <xdr:cxnSp macro="">
      <xdr:nvCxnSpPr>
        <xdr:cNvPr id="889" name="直線コネクタ 888">
          <a:extLst>
            <a:ext uri="{FF2B5EF4-FFF2-40B4-BE49-F238E27FC236}">
              <a16:creationId xmlns:a16="http://schemas.microsoft.com/office/drawing/2014/main" id="{BEDB6A98-6B2F-4DBA-9B53-6203CC47A922}"/>
            </a:ext>
          </a:extLst>
        </xdr:cNvPr>
        <xdr:cNvCxnSpPr/>
      </xdr:nvCxnSpPr>
      <xdr:spPr>
        <a:xfrm flipV="1">
          <a:off x="11537950" y="17588230"/>
          <a:ext cx="806450" cy="1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266744AF-C04E-4E87-AA4F-038B8DA4996B}"/>
            </a:ext>
          </a:extLst>
        </xdr:cNvPr>
        <xdr:cNvSpPr txBox="1"/>
      </xdr:nvSpPr>
      <xdr:spPr>
        <a:xfrm>
          <a:off x="13742044" y="17024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6F01135-5320-4A63-887E-48218BDE50CA}"/>
            </a:ext>
          </a:extLst>
        </xdr:cNvPr>
        <xdr:cNvSpPr txBox="1"/>
      </xdr:nvSpPr>
      <xdr:spPr>
        <a:xfrm>
          <a:off x="12960994" y="17003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BD9E1A2C-8A60-4204-B074-4B323DEED69A}"/>
            </a:ext>
          </a:extLst>
        </xdr:cNvPr>
        <xdr:cNvSpPr txBox="1"/>
      </xdr:nvSpPr>
      <xdr:spPr>
        <a:xfrm>
          <a:off x="12167244" y="1700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1A992D09-6276-424F-81B2-363CBEB2ADB2}"/>
            </a:ext>
          </a:extLst>
        </xdr:cNvPr>
        <xdr:cNvSpPr txBox="1"/>
      </xdr:nvSpPr>
      <xdr:spPr>
        <a:xfrm>
          <a:off x="11354444" y="1703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74040</xdr:rowOff>
    </xdr:from>
    <xdr:ext cx="405111" cy="259045"/>
    <xdr:sp macro="" textlink="">
      <xdr:nvSpPr>
        <xdr:cNvPr id="894" name="n_1mainValue【庁舎】&#10;有形固定資産減価償却率">
          <a:extLst>
            <a:ext uri="{FF2B5EF4-FFF2-40B4-BE49-F238E27FC236}">
              <a16:creationId xmlns:a16="http://schemas.microsoft.com/office/drawing/2014/main" id="{21A0205D-BEE9-4CAD-906B-4B0E1075EB55}"/>
            </a:ext>
          </a:extLst>
        </xdr:cNvPr>
        <xdr:cNvSpPr txBox="1"/>
      </xdr:nvSpPr>
      <xdr:spPr>
        <a:xfrm>
          <a:off x="13742044" y="1773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74040</xdr:rowOff>
    </xdr:from>
    <xdr:ext cx="405111" cy="259045"/>
    <xdr:sp macro="" textlink="">
      <xdr:nvSpPr>
        <xdr:cNvPr id="895" name="n_2mainValue【庁舎】&#10;有形固定資産減価償却率">
          <a:extLst>
            <a:ext uri="{FF2B5EF4-FFF2-40B4-BE49-F238E27FC236}">
              <a16:creationId xmlns:a16="http://schemas.microsoft.com/office/drawing/2014/main" id="{0AFB5F2F-AE99-490A-8DD2-ED00CA65F216}"/>
            </a:ext>
          </a:extLst>
        </xdr:cNvPr>
        <xdr:cNvSpPr txBox="1"/>
      </xdr:nvSpPr>
      <xdr:spPr>
        <a:xfrm>
          <a:off x="12960994" y="1773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896" name="n_3mainValue【庁舎】&#10;有形固定資産減価償却率">
          <a:extLst>
            <a:ext uri="{FF2B5EF4-FFF2-40B4-BE49-F238E27FC236}">
              <a16:creationId xmlns:a16="http://schemas.microsoft.com/office/drawing/2014/main" id="{A257A59D-C240-4236-BD8B-A01C38C27C9F}"/>
            </a:ext>
          </a:extLst>
        </xdr:cNvPr>
        <xdr:cNvSpPr txBox="1"/>
      </xdr:nvSpPr>
      <xdr:spPr>
        <a:xfrm>
          <a:off x="12167244" y="1763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75672</xdr:rowOff>
    </xdr:from>
    <xdr:ext cx="405111" cy="259045"/>
    <xdr:sp macro="" textlink="">
      <xdr:nvSpPr>
        <xdr:cNvPr id="897" name="n_4mainValue【庁舎】&#10;有形固定資産減価償却率">
          <a:extLst>
            <a:ext uri="{FF2B5EF4-FFF2-40B4-BE49-F238E27FC236}">
              <a16:creationId xmlns:a16="http://schemas.microsoft.com/office/drawing/2014/main" id="{BDE24000-7172-4F6F-8718-7E237FCB02FD}"/>
            </a:ext>
          </a:extLst>
        </xdr:cNvPr>
        <xdr:cNvSpPr txBox="1"/>
      </xdr:nvSpPr>
      <xdr:spPr>
        <a:xfrm>
          <a:off x="11354444" y="177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EEF3807E-4F42-4C71-82D3-3201A9B5CAA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D4F281DE-FAF5-4E17-9D02-7D7A0201928A}"/>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9B9A6077-25F0-4F71-BAC1-612E080E99A8}"/>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CD15EB7E-F633-41BC-9F3E-E9416752FAC2}"/>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44490839-46C9-4641-B142-1175A4B67D79}"/>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DCEA40B2-291C-4649-89AB-51408AC8D05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C9951996-1395-486A-98EE-6554F881699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EE4C08D0-3307-4DC7-80EE-A3A0DF82D2E8}"/>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C47EE3A5-397D-42D2-9A63-77EBF553796B}"/>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7C304111-A7DC-4ACD-B97B-9F7D3A78D091}"/>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9D2518A5-74C7-4768-AB2F-922D978A8BF2}"/>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A0012466-81D7-43E2-86A2-EEFE47D5226B}"/>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52A61ED6-A7A8-4295-A188-AF527567D8F7}"/>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288EC7F3-3DA6-4013-8262-E4247E99A5A3}"/>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2872DD6C-A8F9-4ECC-85A3-2E8CC252E977}"/>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EF38BDF2-85EC-4B1D-9F10-A815E7CA41AA}"/>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A36195E5-521D-4A08-AF0C-4144D410B5CC}"/>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385A78A9-F670-4710-B59A-4F1D22769BF6}"/>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6100AB84-62B6-40C0-8FC8-2B64866A40F1}"/>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D42F3A27-DBF7-4137-8EB7-387CD054A801}"/>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623DF40A-8E62-4CFB-96C9-F6C03E572FCC}"/>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DFEA28B6-D1CA-4B98-BD57-CB84B394A353}"/>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714A691A-71E2-468D-BC2A-7B3D3A0A606A}"/>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78A047B5-98CD-43F2-BD55-D77E26AEB14B}"/>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9E0C0C00-5798-4226-A7A7-3030535AB674}"/>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C4477E81-8F1C-4980-8302-B340DFDC11DB}"/>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DD6B3F00-3217-4393-A358-1915E08A6A48}"/>
            </a:ext>
          </a:extLst>
        </xdr:cNvPr>
        <xdr:cNvCxnSpPr/>
      </xdr:nvCxnSpPr>
      <xdr:spPr>
        <a:xfrm flipV="1">
          <a:off x="19951064" y="16474984"/>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BF73524B-332F-4A1A-8C8C-2FF70A409160}"/>
            </a:ext>
          </a:extLst>
        </xdr:cNvPr>
        <xdr:cNvSpPr txBox="1"/>
      </xdr:nvSpPr>
      <xdr:spPr>
        <a:xfrm>
          <a:off x="19989800" y="1799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8199F616-6DA9-413B-98DD-DDBB0299F800}"/>
            </a:ext>
          </a:extLst>
        </xdr:cNvPr>
        <xdr:cNvCxnSpPr/>
      </xdr:nvCxnSpPr>
      <xdr:spPr>
        <a:xfrm>
          <a:off x="19881850" y="17995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9B41189D-4A09-44C5-9A6D-4F9DFC3D1281}"/>
            </a:ext>
          </a:extLst>
        </xdr:cNvPr>
        <xdr:cNvSpPr txBox="1"/>
      </xdr:nvSpPr>
      <xdr:spPr>
        <a:xfrm>
          <a:off x="19989800" y="1625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EFFA1C69-869E-4F9E-A251-5BB5DCE5E03F}"/>
            </a:ext>
          </a:extLst>
        </xdr:cNvPr>
        <xdr:cNvCxnSpPr/>
      </xdr:nvCxnSpPr>
      <xdr:spPr>
        <a:xfrm>
          <a:off x="19881850" y="16474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65F467D8-4E5F-4B43-BCFF-F1C63490CF24}"/>
            </a:ext>
          </a:extLst>
        </xdr:cNvPr>
        <xdr:cNvSpPr txBox="1"/>
      </xdr:nvSpPr>
      <xdr:spPr>
        <a:xfrm>
          <a:off x="19989800" y="1747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03002523-6696-49D1-9950-F66482BD6765}"/>
            </a:ext>
          </a:extLst>
        </xdr:cNvPr>
        <xdr:cNvSpPr/>
      </xdr:nvSpPr>
      <xdr:spPr>
        <a:xfrm>
          <a:off x="19900900" y="176141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BF5B1DFA-CF24-4AA3-A60B-6C4D3500365F}"/>
            </a:ext>
          </a:extLst>
        </xdr:cNvPr>
        <xdr:cNvSpPr/>
      </xdr:nvSpPr>
      <xdr:spPr>
        <a:xfrm>
          <a:off x="19157950" y="176174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03F31AA3-F7CF-4973-9BD5-4AC0372E3C73}"/>
            </a:ext>
          </a:extLst>
        </xdr:cNvPr>
        <xdr:cNvSpPr/>
      </xdr:nvSpPr>
      <xdr:spPr>
        <a:xfrm>
          <a:off x="18345150" y="176272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FDA165D6-708C-4F4E-9846-2482C028C137}"/>
            </a:ext>
          </a:extLst>
        </xdr:cNvPr>
        <xdr:cNvSpPr/>
      </xdr:nvSpPr>
      <xdr:spPr>
        <a:xfrm>
          <a:off x="17551400" y="176207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C6B92250-EADF-441E-B7F0-3C456DF4626B}"/>
            </a:ext>
          </a:extLst>
        </xdr:cNvPr>
        <xdr:cNvSpPr/>
      </xdr:nvSpPr>
      <xdr:spPr>
        <a:xfrm>
          <a:off x="16757650" y="176468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624D82D-026C-4C35-9A21-0E54E13CAD39}"/>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C769D08-40FB-4D60-B739-4998C177BD2B}"/>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66F66AB-675A-4299-B100-ADDC0B3AC1BE}"/>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1041E930-7B3B-41AA-B063-65EDB00A061E}"/>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839C50C-1342-42B4-A49A-50B2B5CE6A52}"/>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940" name="楕円 939">
          <a:extLst>
            <a:ext uri="{FF2B5EF4-FFF2-40B4-BE49-F238E27FC236}">
              <a16:creationId xmlns:a16="http://schemas.microsoft.com/office/drawing/2014/main" id="{CF918714-3DB7-4745-8175-2A599086B88E}"/>
            </a:ext>
          </a:extLst>
        </xdr:cNvPr>
        <xdr:cNvSpPr/>
      </xdr:nvSpPr>
      <xdr:spPr>
        <a:xfrm>
          <a:off x="19900900" y="177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38116</xdr:rowOff>
    </xdr:from>
    <xdr:ext cx="469744" cy="259045"/>
    <xdr:sp macro="" textlink="">
      <xdr:nvSpPr>
        <xdr:cNvPr id="941" name="【庁舎】&#10;一人当たり面積該当値テキスト">
          <a:extLst>
            <a:ext uri="{FF2B5EF4-FFF2-40B4-BE49-F238E27FC236}">
              <a16:creationId xmlns:a16="http://schemas.microsoft.com/office/drawing/2014/main" id="{8480A725-7C0F-4F4E-B1C7-9BACD3FCF47E}"/>
            </a:ext>
          </a:extLst>
        </xdr:cNvPr>
        <xdr:cNvSpPr txBox="1"/>
      </xdr:nvSpPr>
      <xdr:spPr>
        <a:xfrm>
          <a:off x="19989800" y="177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62956</xdr:rowOff>
    </xdr:from>
    <xdr:to>
      <xdr:col>112</xdr:col>
      <xdr:colOff>38100</xdr:colOff>
      <xdr:row>107</xdr:row>
      <xdr:rowOff>164556</xdr:rowOff>
    </xdr:to>
    <xdr:sp macro="" textlink="">
      <xdr:nvSpPr>
        <xdr:cNvPr id="942" name="楕円 941">
          <a:extLst>
            <a:ext uri="{FF2B5EF4-FFF2-40B4-BE49-F238E27FC236}">
              <a16:creationId xmlns:a16="http://schemas.microsoft.com/office/drawing/2014/main" id="{5866F931-0179-4FFD-84E1-BA6CCE99EE68}"/>
            </a:ext>
          </a:extLst>
        </xdr:cNvPr>
        <xdr:cNvSpPr/>
      </xdr:nvSpPr>
      <xdr:spPr>
        <a:xfrm>
          <a:off x="19157950" y="177286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113756</xdr:rowOff>
    </xdr:to>
    <xdr:cxnSp macro="">
      <xdr:nvCxnSpPr>
        <xdr:cNvPr id="943" name="直線コネクタ 942">
          <a:extLst>
            <a:ext uri="{FF2B5EF4-FFF2-40B4-BE49-F238E27FC236}">
              <a16:creationId xmlns:a16="http://schemas.microsoft.com/office/drawing/2014/main" id="{D31C3E65-D775-45C1-B15B-18CC8BC9332E}"/>
            </a:ext>
          </a:extLst>
        </xdr:cNvPr>
        <xdr:cNvCxnSpPr/>
      </xdr:nvCxnSpPr>
      <xdr:spPr>
        <a:xfrm flipV="1">
          <a:off x="19202400" y="17776189"/>
          <a:ext cx="7493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66221</xdr:rowOff>
    </xdr:from>
    <xdr:to>
      <xdr:col>107</xdr:col>
      <xdr:colOff>101600</xdr:colOff>
      <xdr:row>107</xdr:row>
      <xdr:rowOff>167821</xdr:rowOff>
    </xdr:to>
    <xdr:sp macro="" textlink="">
      <xdr:nvSpPr>
        <xdr:cNvPr id="944" name="楕円 943">
          <a:extLst>
            <a:ext uri="{FF2B5EF4-FFF2-40B4-BE49-F238E27FC236}">
              <a16:creationId xmlns:a16="http://schemas.microsoft.com/office/drawing/2014/main" id="{A686BB26-6FE0-4DED-8A10-D820A12BD1EC}"/>
            </a:ext>
          </a:extLst>
        </xdr:cNvPr>
        <xdr:cNvSpPr/>
      </xdr:nvSpPr>
      <xdr:spPr>
        <a:xfrm>
          <a:off x="18345150" y="177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113756</xdr:rowOff>
    </xdr:from>
    <xdr:to>
      <xdr:col>111</xdr:col>
      <xdr:colOff>177800</xdr:colOff>
      <xdr:row>107</xdr:row>
      <xdr:rowOff>117021</xdr:rowOff>
    </xdr:to>
    <xdr:cxnSp macro="">
      <xdr:nvCxnSpPr>
        <xdr:cNvPr id="945" name="直線コネクタ 944">
          <a:extLst>
            <a:ext uri="{FF2B5EF4-FFF2-40B4-BE49-F238E27FC236}">
              <a16:creationId xmlns:a16="http://schemas.microsoft.com/office/drawing/2014/main" id="{A003B5D6-374C-46FD-8DB5-8A45A74068B5}"/>
            </a:ext>
          </a:extLst>
        </xdr:cNvPr>
        <xdr:cNvCxnSpPr/>
      </xdr:nvCxnSpPr>
      <xdr:spPr>
        <a:xfrm flipV="1">
          <a:off x="18395950" y="17779456"/>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69487</xdr:rowOff>
    </xdr:from>
    <xdr:to>
      <xdr:col>102</xdr:col>
      <xdr:colOff>165100</xdr:colOff>
      <xdr:row>107</xdr:row>
      <xdr:rowOff>171087</xdr:rowOff>
    </xdr:to>
    <xdr:sp macro="" textlink="">
      <xdr:nvSpPr>
        <xdr:cNvPr id="946" name="楕円 945">
          <a:extLst>
            <a:ext uri="{FF2B5EF4-FFF2-40B4-BE49-F238E27FC236}">
              <a16:creationId xmlns:a16="http://schemas.microsoft.com/office/drawing/2014/main" id="{CEADFCC8-AF2B-447F-B1E6-050805211480}"/>
            </a:ext>
          </a:extLst>
        </xdr:cNvPr>
        <xdr:cNvSpPr/>
      </xdr:nvSpPr>
      <xdr:spPr>
        <a:xfrm>
          <a:off x="17551400" y="177351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117021</xdr:rowOff>
    </xdr:from>
    <xdr:to>
      <xdr:col>107</xdr:col>
      <xdr:colOff>50800</xdr:colOff>
      <xdr:row>107</xdr:row>
      <xdr:rowOff>120287</xdr:rowOff>
    </xdr:to>
    <xdr:cxnSp macro="">
      <xdr:nvCxnSpPr>
        <xdr:cNvPr id="947" name="直線コネクタ 946">
          <a:extLst>
            <a:ext uri="{FF2B5EF4-FFF2-40B4-BE49-F238E27FC236}">
              <a16:creationId xmlns:a16="http://schemas.microsoft.com/office/drawing/2014/main" id="{978D9B99-370D-457A-AD1A-52AE0FBBA935}"/>
            </a:ext>
          </a:extLst>
        </xdr:cNvPr>
        <xdr:cNvCxnSpPr/>
      </xdr:nvCxnSpPr>
      <xdr:spPr>
        <a:xfrm flipV="1">
          <a:off x="17602200" y="17782721"/>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948" name="楕円 947">
          <a:extLst>
            <a:ext uri="{FF2B5EF4-FFF2-40B4-BE49-F238E27FC236}">
              <a16:creationId xmlns:a16="http://schemas.microsoft.com/office/drawing/2014/main" id="{B4E20F2C-80E2-4C65-9CF0-0385DABD515A}"/>
            </a:ext>
          </a:extLst>
        </xdr:cNvPr>
        <xdr:cNvSpPr/>
      </xdr:nvSpPr>
      <xdr:spPr>
        <a:xfrm>
          <a:off x="16757650" y="17748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120287</xdr:rowOff>
    </xdr:from>
    <xdr:to>
      <xdr:col>102</xdr:col>
      <xdr:colOff>114300</xdr:colOff>
      <xdr:row>107</xdr:row>
      <xdr:rowOff>133350</xdr:rowOff>
    </xdr:to>
    <xdr:cxnSp macro="">
      <xdr:nvCxnSpPr>
        <xdr:cNvPr id="949" name="直線コネクタ 948">
          <a:extLst>
            <a:ext uri="{FF2B5EF4-FFF2-40B4-BE49-F238E27FC236}">
              <a16:creationId xmlns:a16="http://schemas.microsoft.com/office/drawing/2014/main" id="{F0FE5DD6-A4D6-4EC5-A189-8A83B52A603B}"/>
            </a:ext>
          </a:extLst>
        </xdr:cNvPr>
        <xdr:cNvCxnSpPr/>
      </xdr:nvCxnSpPr>
      <xdr:spPr>
        <a:xfrm flipV="1">
          <a:off x="16802100" y="17785987"/>
          <a:ext cx="8001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9CA146DE-4DDD-4B4C-87B9-48A8C6425CDB}"/>
            </a:ext>
          </a:extLst>
        </xdr:cNvPr>
        <xdr:cNvSpPr txBox="1"/>
      </xdr:nvSpPr>
      <xdr:spPr>
        <a:xfrm>
          <a:off x="18980227" y="1739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007EDD2B-70FE-4FCE-97CC-662680E72FC4}"/>
            </a:ext>
          </a:extLst>
        </xdr:cNvPr>
        <xdr:cNvSpPr txBox="1"/>
      </xdr:nvSpPr>
      <xdr:spPr>
        <a:xfrm>
          <a:off x="18180127" y="1740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EA2C71AF-A6D7-4A50-85CF-D37A01F7F4E1}"/>
            </a:ext>
          </a:extLst>
        </xdr:cNvPr>
        <xdr:cNvSpPr txBox="1"/>
      </xdr:nvSpPr>
      <xdr:spPr>
        <a:xfrm>
          <a:off x="17386377" y="174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1657A30C-13CC-4F7B-832B-B69614B40146}"/>
            </a:ext>
          </a:extLst>
        </xdr:cNvPr>
        <xdr:cNvSpPr txBox="1"/>
      </xdr:nvSpPr>
      <xdr:spPr>
        <a:xfrm>
          <a:off x="16592627" y="1742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155683</xdr:rowOff>
    </xdr:from>
    <xdr:ext cx="469744" cy="259045"/>
    <xdr:sp macro="" textlink="">
      <xdr:nvSpPr>
        <xdr:cNvPr id="954" name="n_1mainValue【庁舎】&#10;一人当たり面積">
          <a:extLst>
            <a:ext uri="{FF2B5EF4-FFF2-40B4-BE49-F238E27FC236}">
              <a16:creationId xmlns:a16="http://schemas.microsoft.com/office/drawing/2014/main" id="{45FB0D22-FD11-473C-AD4F-380F6373F81F}"/>
            </a:ext>
          </a:extLst>
        </xdr:cNvPr>
        <xdr:cNvSpPr txBox="1"/>
      </xdr:nvSpPr>
      <xdr:spPr>
        <a:xfrm>
          <a:off x="18980227" y="1782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158948</xdr:rowOff>
    </xdr:from>
    <xdr:ext cx="469744" cy="259045"/>
    <xdr:sp macro="" textlink="">
      <xdr:nvSpPr>
        <xdr:cNvPr id="955" name="n_2mainValue【庁舎】&#10;一人当たり面積">
          <a:extLst>
            <a:ext uri="{FF2B5EF4-FFF2-40B4-BE49-F238E27FC236}">
              <a16:creationId xmlns:a16="http://schemas.microsoft.com/office/drawing/2014/main" id="{AEA75E6B-85BA-4E88-BBEA-12663FB5CAA5}"/>
            </a:ext>
          </a:extLst>
        </xdr:cNvPr>
        <xdr:cNvSpPr txBox="1"/>
      </xdr:nvSpPr>
      <xdr:spPr>
        <a:xfrm>
          <a:off x="18180127" y="1782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162214</xdr:rowOff>
    </xdr:from>
    <xdr:ext cx="469744" cy="259045"/>
    <xdr:sp macro="" textlink="">
      <xdr:nvSpPr>
        <xdr:cNvPr id="956" name="n_3mainValue【庁舎】&#10;一人当たり面積">
          <a:extLst>
            <a:ext uri="{FF2B5EF4-FFF2-40B4-BE49-F238E27FC236}">
              <a16:creationId xmlns:a16="http://schemas.microsoft.com/office/drawing/2014/main" id="{A26A6570-993B-4747-93B8-BEEE7BA84107}"/>
            </a:ext>
          </a:extLst>
        </xdr:cNvPr>
        <xdr:cNvSpPr txBox="1"/>
      </xdr:nvSpPr>
      <xdr:spPr>
        <a:xfrm>
          <a:off x="17386377" y="1782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957" name="n_4mainValue【庁舎】&#10;一人当たり面積">
          <a:extLst>
            <a:ext uri="{FF2B5EF4-FFF2-40B4-BE49-F238E27FC236}">
              <a16:creationId xmlns:a16="http://schemas.microsoft.com/office/drawing/2014/main" id="{913B1903-540F-47F9-8665-E896029C8F78}"/>
            </a:ext>
          </a:extLst>
        </xdr:cNvPr>
        <xdr:cNvSpPr txBox="1"/>
      </xdr:nvSpPr>
      <xdr:spPr>
        <a:xfrm>
          <a:off x="165926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64107ADC-3A62-420C-8E3B-C3259589F856}"/>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5304C865-D47A-41AF-8B69-0159F34ED75F}"/>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7E2E4426-2198-47E0-821C-82A732817FC9}"/>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図書館と、市民会館に分類している町立総合文化会館は、平成</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年度に建設された比較的新しい施設であることから、類似団体と比べて有形固定資産減価償却率は低いが、庁舎や消防施設は、昭和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年代に建てられたものが多いため、平均よりも高い状況である。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消防施設については、施設の安全性を維持することはもちろん、今後予想される南海トラフ大地震や大型台風等の災害時に機能を維持できるよう、計画的な更新や長寿命化に向けた改修が求められる。</a:t>
          </a:r>
          <a:endParaRPr lang="ja-JP" altLang="ja-JP" sz="1400">
            <a:effectLst/>
          </a:endParaRPr>
        </a:p>
        <a:p>
          <a:r>
            <a:rPr kumimoji="1" lang="ja-JP" altLang="ja-JP" sz="1100">
              <a:solidFill>
                <a:schemeClr val="dk1"/>
              </a:solidFill>
              <a:effectLst/>
              <a:latin typeface="+mn-lt"/>
              <a:ea typeface="+mn-ea"/>
              <a:cs typeface="+mn-cs"/>
            </a:rPr>
            <a:t>また、一人当たりの面積については、福祉施設が類似団体平均と比べて高いが、他の施設については、類似団体平均と同程度である。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施設保有量について、住民のニーズや費用対効果を見ながら、施設の統廃合を行い適正化を図る必要がある。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3"/>
      <c r="DK1" s="163"/>
      <c r="DL1" s="163"/>
      <c r="DM1" s="163"/>
      <c r="DN1" s="163"/>
      <c r="DO1" s="163"/>
    </row>
    <row r="2" spans="1:119" ht="24" thickBot="1" x14ac:dyDescent="0.25">
      <c r="B2" s="164" t="s">
        <v>77</v>
      </c>
      <c r="C2" s="164"/>
      <c r="D2" s="165"/>
    </row>
    <row r="3" spans="1:119" ht="18.75" customHeight="1" thickBot="1" x14ac:dyDescent="0.25">
      <c r="A3" s="163"/>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2">
      <c r="A4" s="163"/>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13791873</v>
      </c>
      <c r="BO4" s="450"/>
      <c r="BP4" s="450"/>
      <c r="BQ4" s="450"/>
      <c r="BR4" s="450"/>
      <c r="BS4" s="450"/>
      <c r="BT4" s="450"/>
      <c r="BU4" s="451"/>
      <c r="BV4" s="449">
        <v>13460570</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7.3</v>
      </c>
      <c r="CU4" s="590"/>
      <c r="CV4" s="590"/>
      <c r="CW4" s="590"/>
      <c r="CX4" s="590"/>
      <c r="CY4" s="590"/>
      <c r="CZ4" s="590"/>
      <c r="DA4" s="591"/>
      <c r="DB4" s="589">
        <v>7.6</v>
      </c>
      <c r="DC4" s="590"/>
      <c r="DD4" s="590"/>
      <c r="DE4" s="590"/>
      <c r="DF4" s="590"/>
      <c r="DG4" s="590"/>
      <c r="DH4" s="590"/>
      <c r="DI4" s="591"/>
    </row>
    <row r="5" spans="1:119" ht="18.75" customHeight="1" x14ac:dyDescent="0.2">
      <c r="A5" s="163"/>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13116384</v>
      </c>
      <c r="BO5" s="421"/>
      <c r="BP5" s="421"/>
      <c r="BQ5" s="421"/>
      <c r="BR5" s="421"/>
      <c r="BS5" s="421"/>
      <c r="BT5" s="421"/>
      <c r="BU5" s="422"/>
      <c r="BV5" s="420">
        <v>12849039</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91.3</v>
      </c>
      <c r="CU5" s="418"/>
      <c r="CV5" s="418"/>
      <c r="CW5" s="418"/>
      <c r="CX5" s="418"/>
      <c r="CY5" s="418"/>
      <c r="CZ5" s="418"/>
      <c r="DA5" s="419"/>
      <c r="DB5" s="417">
        <v>92.2</v>
      </c>
      <c r="DC5" s="418"/>
      <c r="DD5" s="418"/>
      <c r="DE5" s="418"/>
      <c r="DF5" s="418"/>
      <c r="DG5" s="418"/>
      <c r="DH5" s="418"/>
      <c r="DI5" s="419"/>
    </row>
    <row r="6" spans="1:119" ht="18.75" customHeight="1" x14ac:dyDescent="0.2">
      <c r="A6" s="163"/>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675489</v>
      </c>
      <c r="BO6" s="421"/>
      <c r="BP6" s="421"/>
      <c r="BQ6" s="421"/>
      <c r="BR6" s="421"/>
      <c r="BS6" s="421"/>
      <c r="BT6" s="421"/>
      <c r="BU6" s="422"/>
      <c r="BV6" s="420">
        <v>611531</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91.6</v>
      </c>
      <c r="CU6" s="564"/>
      <c r="CV6" s="564"/>
      <c r="CW6" s="564"/>
      <c r="CX6" s="564"/>
      <c r="CY6" s="564"/>
      <c r="CZ6" s="564"/>
      <c r="DA6" s="565"/>
      <c r="DB6" s="563">
        <v>92.8</v>
      </c>
      <c r="DC6" s="564"/>
      <c r="DD6" s="564"/>
      <c r="DE6" s="564"/>
      <c r="DF6" s="564"/>
      <c r="DG6" s="564"/>
      <c r="DH6" s="564"/>
      <c r="DI6" s="565"/>
    </row>
    <row r="7" spans="1:119" ht="18.75" customHeight="1" x14ac:dyDescent="0.2">
      <c r="A7" s="163"/>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184245</v>
      </c>
      <c r="BO7" s="421"/>
      <c r="BP7" s="421"/>
      <c r="BQ7" s="421"/>
      <c r="BR7" s="421"/>
      <c r="BS7" s="421"/>
      <c r="BT7" s="421"/>
      <c r="BU7" s="422"/>
      <c r="BV7" s="420">
        <v>116423</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6712230</v>
      </c>
      <c r="CU7" s="421"/>
      <c r="CV7" s="421"/>
      <c r="CW7" s="421"/>
      <c r="CX7" s="421"/>
      <c r="CY7" s="421"/>
      <c r="CZ7" s="421"/>
      <c r="DA7" s="422"/>
      <c r="DB7" s="420">
        <v>6474873</v>
      </c>
      <c r="DC7" s="421"/>
      <c r="DD7" s="421"/>
      <c r="DE7" s="421"/>
      <c r="DF7" s="421"/>
      <c r="DG7" s="421"/>
      <c r="DH7" s="421"/>
      <c r="DI7" s="422"/>
    </row>
    <row r="8" spans="1:119" ht="18.75" customHeight="1" thickBot="1" x14ac:dyDescent="0.25">
      <c r="A8" s="163"/>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491244</v>
      </c>
      <c r="BO8" s="421"/>
      <c r="BP8" s="421"/>
      <c r="BQ8" s="421"/>
      <c r="BR8" s="421"/>
      <c r="BS8" s="421"/>
      <c r="BT8" s="421"/>
      <c r="BU8" s="422"/>
      <c r="BV8" s="420">
        <v>495108</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0.45</v>
      </c>
      <c r="CU8" s="524"/>
      <c r="CV8" s="524"/>
      <c r="CW8" s="524"/>
      <c r="CX8" s="524"/>
      <c r="CY8" s="524"/>
      <c r="CZ8" s="524"/>
      <c r="DA8" s="525"/>
      <c r="DB8" s="523">
        <v>0.44</v>
      </c>
      <c r="DC8" s="524"/>
      <c r="DD8" s="524"/>
      <c r="DE8" s="524"/>
      <c r="DF8" s="524"/>
      <c r="DG8" s="524"/>
      <c r="DH8" s="524"/>
      <c r="DI8" s="525"/>
    </row>
    <row r="9" spans="1:119" ht="18.75" customHeight="1" thickBot="1" x14ac:dyDescent="0.25">
      <c r="A9" s="163"/>
      <c r="B9" s="552" t="s">
        <v>106</v>
      </c>
      <c r="C9" s="553"/>
      <c r="D9" s="553"/>
      <c r="E9" s="553"/>
      <c r="F9" s="553"/>
      <c r="G9" s="553"/>
      <c r="H9" s="553"/>
      <c r="I9" s="553"/>
      <c r="J9" s="553"/>
      <c r="K9" s="471"/>
      <c r="L9" s="554" t="s">
        <v>107</v>
      </c>
      <c r="M9" s="555"/>
      <c r="N9" s="555"/>
      <c r="O9" s="555"/>
      <c r="P9" s="555"/>
      <c r="Q9" s="556"/>
      <c r="R9" s="557">
        <v>25591</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-3864</v>
      </c>
      <c r="BO9" s="421"/>
      <c r="BP9" s="421"/>
      <c r="BQ9" s="421"/>
      <c r="BR9" s="421"/>
      <c r="BS9" s="421"/>
      <c r="BT9" s="421"/>
      <c r="BU9" s="422"/>
      <c r="BV9" s="420">
        <v>10120</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8.6</v>
      </c>
      <c r="CU9" s="418"/>
      <c r="CV9" s="418"/>
      <c r="CW9" s="418"/>
      <c r="CX9" s="418"/>
      <c r="CY9" s="418"/>
      <c r="CZ9" s="418"/>
      <c r="DA9" s="419"/>
      <c r="DB9" s="417">
        <v>9</v>
      </c>
      <c r="DC9" s="418"/>
      <c r="DD9" s="418"/>
      <c r="DE9" s="418"/>
      <c r="DF9" s="418"/>
      <c r="DG9" s="418"/>
      <c r="DH9" s="418"/>
      <c r="DI9" s="419"/>
    </row>
    <row r="10" spans="1:119" ht="18.75" customHeight="1" thickBot="1" x14ac:dyDescent="0.25">
      <c r="A10" s="163"/>
      <c r="B10" s="552"/>
      <c r="C10" s="553"/>
      <c r="D10" s="553"/>
      <c r="E10" s="553"/>
      <c r="F10" s="553"/>
      <c r="G10" s="553"/>
      <c r="H10" s="553"/>
      <c r="I10" s="553"/>
      <c r="J10" s="553"/>
      <c r="K10" s="471"/>
      <c r="L10" s="376" t="s">
        <v>112</v>
      </c>
      <c r="M10" s="377"/>
      <c r="N10" s="377"/>
      <c r="O10" s="377"/>
      <c r="P10" s="377"/>
      <c r="Q10" s="378"/>
      <c r="R10" s="373">
        <v>25404</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90</v>
      </c>
      <c r="AV10" s="479"/>
      <c r="AW10" s="479"/>
      <c r="AX10" s="479"/>
      <c r="AY10" s="434" t="s">
        <v>114</v>
      </c>
      <c r="AZ10" s="435"/>
      <c r="BA10" s="435"/>
      <c r="BB10" s="435"/>
      <c r="BC10" s="435"/>
      <c r="BD10" s="435"/>
      <c r="BE10" s="435"/>
      <c r="BF10" s="435"/>
      <c r="BG10" s="435"/>
      <c r="BH10" s="435"/>
      <c r="BI10" s="435"/>
      <c r="BJ10" s="435"/>
      <c r="BK10" s="435"/>
      <c r="BL10" s="435"/>
      <c r="BM10" s="436"/>
      <c r="BN10" s="420">
        <v>248076</v>
      </c>
      <c r="BO10" s="421"/>
      <c r="BP10" s="421"/>
      <c r="BQ10" s="421"/>
      <c r="BR10" s="421"/>
      <c r="BS10" s="421"/>
      <c r="BT10" s="421"/>
      <c r="BU10" s="422"/>
      <c r="BV10" s="420">
        <v>243047</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52"/>
      <c r="C11" s="553"/>
      <c r="D11" s="553"/>
      <c r="E11" s="553"/>
      <c r="F11" s="553"/>
      <c r="G11" s="553"/>
      <c r="H11" s="553"/>
      <c r="I11" s="553"/>
      <c r="J11" s="553"/>
      <c r="K11" s="471"/>
      <c r="L11" s="381" t="s">
        <v>116</v>
      </c>
      <c r="M11" s="382"/>
      <c r="N11" s="382"/>
      <c r="O11" s="382"/>
      <c r="P11" s="382"/>
      <c r="Q11" s="383"/>
      <c r="R11" s="549" t="s">
        <v>117</v>
      </c>
      <c r="S11" s="550"/>
      <c r="T11" s="550"/>
      <c r="U11" s="550"/>
      <c r="V11" s="551"/>
      <c r="W11" s="561"/>
      <c r="X11" s="371"/>
      <c r="Y11" s="371"/>
      <c r="Z11" s="371"/>
      <c r="AA11" s="371"/>
      <c r="AB11" s="371"/>
      <c r="AC11" s="371"/>
      <c r="AD11" s="371"/>
      <c r="AE11" s="371"/>
      <c r="AF11" s="371"/>
      <c r="AG11" s="371"/>
      <c r="AH11" s="371"/>
      <c r="AI11" s="371"/>
      <c r="AJ11" s="371"/>
      <c r="AK11" s="371"/>
      <c r="AL11" s="562"/>
      <c r="AM11" s="477" t="s">
        <v>118</v>
      </c>
      <c r="AN11" s="377"/>
      <c r="AO11" s="377"/>
      <c r="AP11" s="377"/>
      <c r="AQ11" s="377"/>
      <c r="AR11" s="377"/>
      <c r="AS11" s="377"/>
      <c r="AT11" s="378"/>
      <c r="AU11" s="478" t="s">
        <v>90</v>
      </c>
      <c r="AV11" s="479"/>
      <c r="AW11" s="479"/>
      <c r="AX11" s="479"/>
      <c r="AY11" s="434" t="s">
        <v>119</v>
      </c>
      <c r="AZ11" s="435"/>
      <c r="BA11" s="435"/>
      <c r="BB11" s="435"/>
      <c r="BC11" s="435"/>
      <c r="BD11" s="435"/>
      <c r="BE11" s="435"/>
      <c r="BF11" s="435"/>
      <c r="BG11" s="435"/>
      <c r="BH11" s="435"/>
      <c r="BI11" s="435"/>
      <c r="BJ11" s="435"/>
      <c r="BK11" s="435"/>
      <c r="BL11" s="435"/>
      <c r="BM11" s="436"/>
      <c r="BN11" s="420">
        <v>0</v>
      </c>
      <c r="BO11" s="421"/>
      <c r="BP11" s="421"/>
      <c r="BQ11" s="421"/>
      <c r="BR11" s="421"/>
      <c r="BS11" s="421"/>
      <c r="BT11" s="421"/>
      <c r="BU11" s="422"/>
      <c r="BV11" s="420">
        <v>0</v>
      </c>
      <c r="BW11" s="421"/>
      <c r="BX11" s="421"/>
      <c r="BY11" s="421"/>
      <c r="BZ11" s="421"/>
      <c r="CA11" s="421"/>
      <c r="CB11" s="421"/>
      <c r="CC11" s="422"/>
      <c r="CD11" s="460" t="s">
        <v>120</v>
      </c>
      <c r="CE11" s="380"/>
      <c r="CF11" s="380"/>
      <c r="CG11" s="380"/>
      <c r="CH11" s="380"/>
      <c r="CI11" s="380"/>
      <c r="CJ11" s="380"/>
      <c r="CK11" s="380"/>
      <c r="CL11" s="380"/>
      <c r="CM11" s="380"/>
      <c r="CN11" s="380"/>
      <c r="CO11" s="380"/>
      <c r="CP11" s="380"/>
      <c r="CQ11" s="380"/>
      <c r="CR11" s="380"/>
      <c r="CS11" s="461"/>
      <c r="CT11" s="523" t="s">
        <v>121</v>
      </c>
      <c r="CU11" s="524"/>
      <c r="CV11" s="524"/>
      <c r="CW11" s="524"/>
      <c r="CX11" s="524"/>
      <c r="CY11" s="524"/>
      <c r="CZ11" s="524"/>
      <c r="DA11" s="525"/>
      <c r="DB11" s="523" t="s">
        <v>121</v>
      </c>
      <c r="DC11" s="524"/>
      <c r="DD11" s="524"/>
      <c r="DE11" s="524"/>
      <c r="DF11" s="524"/>
      <c r="DG11" s="524"/>
      <c r="DH11" s="524"/>
      <c r="DI11" s="525"/>
    </row>
    <row r="12" spans="1:119" ht="18.75" customHeight="1" x14ac:dyDescent="0.2">
      <c r="A12" s="163"/>
      <c r="B12" s="526" t="s">
        <v>122</v>
      </c>
      <c r="C12" s="527"/>
      <c r="D12" s="527"/>
      <c r="E12" s="527"/>
      <c r="F12" s="527"/>
      <c r="G12" s="527"/>
      <c r="H12" s="527"/>
      <c r="I12" s="527"/>
      <c r="J12" s="527"/>
      <c r="K12" s="528"/>
      <c r="L12" s="535" t="s">
        <v>123</v>
      </c>
      <c r="M12" s="536"/>
      <c r="N12" s="536"/>
      <c r="O12" s="536"/>
      <c r="P12" s="536"/>
      <c r="Q12" s="537"/>
      <c r="R12" s="538">
        <v>25684</v>
      </c>
      <c r="S12" s="539"/>
      <c r="T12" s="539"/>
      <c r="U12" s="539"/>
      <c r="V12" s="540"/>
      <c r="W12" s="541" t="s">
        <v>1</v>
      </c>
      <c r="X12" s="479"/>
      <c r="Y12" s="479"/>
      <c r="Z12" s="479"/>
      <c r="AA12" s="479"/>
      <c r="AB12" s="542"/>
      <c r="AC12" s="543" t="s">
        <v>124</v>
      </c>
      <c r="AD12" s="544"/>
      <c r="AE12" s="544"/>
      <c r="AF12" s="544"/>
      <c r="AG12" s="545"/>
      <c r="AH12" s="543" t="s">
        <v>125</v>
      </c>
      <c r="AI12" s="544"/>
      <c r="AJ12" s="544"/>
      <c r="AK12" s="544"/>
      <c r="AL12" s="546"/>
      <c r="AM12" s="477" t="s">
        <v>126</v>
      </c>
      <c r="AN12" s="377"/>
      <c r="AO12" s="377"/>
      <c r="AP12" s="377"/>
      <c r="AQ12" s="377"/>
      <c r="AR12" s="377"/>
      <c r="AS12" s="377"/>
      <c r="AT12" s="378"/>
      <c r="AU12" s="478" t="s">
        <v>127</v>
      </c>
      <c r="AV12" s="479"/>
      <c r="AW12" s="479"/>
      <c r="AX12" s="479"/>
      <c r="AY12" s="434" t="s">
        <v>128</v>
      </c>
      <c r="AZ12" s="435"/>
      <c r="BA12" s="435"/>
      <c r="BB12" s="435"/>
      <c r="BC12" s="435"/>
      <c r="BD12" s="435"/>
      <c r="BE12" s="435"/>
      <c r="BF12" s="435"/>
      <c r="BG12" s="435"/>
      <c r="BH12" s="435"/>
      <c r="BI12" s="435"/>
      <c r="BJ12" s="435"/>
      <c r="BK12" s="435"/>
      <c r="BL12" s="435"/>
      <c r="BM12" s="436"/>
      <c r="BN12" s="420">
        <v>242495</v>
      </c>
      <c r="BO12" s="421"/>
      <c r="BP12" s="421"/>
      <c r="BQ12" s="421"/>
      <c r="BR12" s="421"/>
      <c r="BS12" s="421"/>
      <c r="BT12" s="421"/>
      <c r="BU12" s="422"/>
      <c r="BV12" s="420">
        <v>243761</v>
      </c>
      <c r="BW12" s="421"/>
      <c r="BX12" s="421"/>
      <c r="BY12" s="421"/>
      <c r="BZ12" s="421"/>
      <c r="CA12" s="421"/>
      <c r="CB12" s="421"/>
      <c r="CC12" s="422"/>
      <c r="CD12" s="460" t="s">
        <v>129</v>
      </c>
      <c r="CE12" s="380"/>
      <c r="CF12" s="380"/>
      <c r="CG12" s="380"/>
      <c r="CH12" s="380"/>
      <c r="CI12" s="380"/>
      <c r="CJ12" s="380"/>
      <c r="CK12" s="380"/>
      <c r="CL12" s="380"/>
      <c r="CM12" s="380"/>
      <c r="CN12" s="380"/>
      <c r="CO12" s="380"/>
      <c r="CP12" s="380"/>
      <c r="CQ12" s="380"/>
      <c r="CR12" s="380"/>
      <c r="CS12" s="461"/>
      <c r="CT12" s="523" t="s">
        <v>121</v>
      </c>
      <c r="CU12" s="524"/>
      <c r="CV12" s="524"/>
      <c r="CW12" s="524"/>
      <c r="CX12" s="524"/>
      <c r="CY12" s="524"/>
      <c r="CZ12" s="524"/>
      <c r="DA12" s="525"/>
      <c r="DB12" s="523" t="s">
        <v>121</v>
      </c>
      <c r="DC12" s="524"/>
      <c r="DD12" s="524"/>
      <c r="DE12" s="524"/>
      <c r="DF12" s="524"/>
      <c r="DG12" s="524"/>
      <c r="DH12" s="524"/>
      <c r="DI12" s="525"/>
    </row>
    <row r="13" spans="1:119" ht="18.75" customHeight="1" x14ac:dyDescent="0.2">
      <c r="A13" s="163"/>
      <c r="B13" s="529"/>
      <c r="C13" s="530"/>
      <c r="D13" s="530"/>
      <c r="E13" s="530"/>
      <c r="F13" s="530"/>
      <c r="G13" s="530"/>
      <c r="H13" s="530"/>
      <c r="I13" s="530"/>
      <c r="J13" s="530"/>
      <c r="K13" s="531"/>
      <c r="L13" s="178"/>
      <c r="M13" s="504" t="s">
        <v>130</v>
      </c>
      <c r="N13" s="505"/>
      <c r="O13" s="505"/>
      <c r="P13" s="505"/>
      <c r="Q13" s="506"/>
      <c r="R13" s="507">
        <v>25464</v>
      </c>
      <c r="S13" s="508"/>
      <c r="T13" s="508"/>
      <c r="U13" s="508"/>
      <c r="V13" s="509"/>
      <c r="W13" s="510" t="s">
        <v>131</v>
      </c>
      <c r="X13" s="406"/>
      <c r="Y13" s="406"/>
      <c r="Z13" s="406"/>
      <c r="AA13" s="406"/>
      <c r="AB13" s="407"/>
      <c r="AC13" s="373">
        <v>810</v>
      </c>
      <c r="AD13" s="374"/>
      <c r="AE13" s="374"/>
      <c r="AF13" s="374"/>
      <c r="AG13" s="375"/>
      <c r="AH13" s="373">
        <v>839</v>
      </c>
      <c r="AI13" s="374"/>
      <c r="AJ13" s="374"/>
      <c r="AK13" s="374"/>
      <c r="AL13" s="433"/>
      <c r="AM13" s="477" t="s">
        <v>132</v>
      </c>
      <c r="AN13" s="377"/>
      <c r="AO13" s="377"/>
      <c r="AP13" s="377"/>
      <c r="AQ13" s="377"/>
      <c r="AR13" s="377"/>
      <c r="AS13" s="377"/>
      <c r="AT13" s="378"/>
      <c r="AU13" s="478" t="s">
        <v>127</v>
      </c>
      <c r="AV13" s="479"/>
      <c r="AW13" s="479"/>
      <c r="AX13" s="479"/>
      <c r="AY13" s="434" t="s">
        <v>133</v>
      </c>
      <c r="AZ13" s="435"/>
      <c r="BA13" s="435"/>
      <c r="BB13" s="435"/>
      <c r="BC13" s="435"/>
      <c r="BD13" s="435"/>
      <c r="BE13" s="435"/>
      <c r="BF13" s="435"/>
      <c r="BG13" s="435"/>
      <c r="BH13" s="435"/>
      <c r="BI13" s="435"/>
      <c r="BJ13" s="435"/>
      <c r="BK13" s="435"/>
      <c r="BL13" s="435"/>
      <c r="BM13" s="436"/>
      <c r="BN13" s="420">
        <v>1717</v>
      </c>
      <c r="BO13" s="421"/>
      <c r="BP13" s="421"/>
      <c r="BQ13" s="421"/>
      <c r="BR13" s="421"/>
      <c r="BS13" s="421"/>
      <c r="BT13" s="421"/>
      <c r="BU13" s="422"/>
      <c r="BV13" s="420">
        <v>9406</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6.2</v>
      </c>
      <c r="CU13" s="418"/>
      <c r="CV13" s="418"/>
      <c r="CW13" s="418"/>
      <c r="CX13" s="418"/>
      <c r="CY13" s="418"/>
      <c r="CZ13" s="418"/>
      <c r="DA13" s="419"/>
      <c r="DB13" s="417">
        <v>6.3</v>
      </c>
      <c r="DC13" s="418"/>
      <c r="DD13" s="418"/>
      <c r="DE13" s="418"/>
      <c r="DF13" s="418"/>
      <c r="DG13" s="418"/>
      <c r="DH13" s="418"/>
      <c r="DI13" s="419"/>
    </row>
    <row r="14" spans="1:119" ht="18.75" customHeight="1" thickBot="1" x14ac:dyDescent="0.25">
      <c r="A14" s="163"/>
      <c r="B14" s="529"/>
      <c r="C14" s="530"/>
      <c r="D14" s="530"/>
      <c r="E14" s="530"/>
      <c r="F14" s="530"/>
      <c r="G14" s="530"/>
      <c r="H14" s="530"/>
      <c r="I14" s="530"/>
      <c r="J14" s="530"/>
      <c r="K14" s="531"/>
      <c r="L14" s="494" t="s">
        <v>135</v>
      </c>
      <c r="M14" s="547"/>
      <c r="N14" s="547"/>
      <c r="O14" s="547"/>
      <c r="P14" s="547"/>
      <c r="Q14" s="548"/>
      <c r="R14" s="507">
        <v>25878</v>
      </c>
      <c r="S14" s="508"/>
      <c r="T14" s="508"/>
      <c r="U14" s="508"/>
      <c r="V14" s="509"/>
      <c r="W14" s="511"/>
      <c r="X14" s="409"/>
      <c r="Y14" s="409"/>
      <c r="Z14" s="409"/>
      <c r="AA14" s="409"/>
      <c r="AB14" s="410"/>
      <c r="AC14" s="500">
        <v>6.9</v>
      </c>
      <c r="AD14" s="501"/>
      <c r="AE14" s="501"/>
      <c r="AF14" s="501"/>
      <c r="AG14" s="502"/>
      <c r="AH14" s="500">
        <v>7.1</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t="s">
        <v>121</v>
      </c>
      <c r="CU14" s="518"/>
      <c r="CV14" s="518"/>
      <c r="CW14" s="518"/>
      <c r="CX14" s="518"/>
      <c r="CY14" s="518"/>
      <c r="CZ14" s="518"/>
      <c r="DA14" s="519"/>
      <c r="DB14" s="517" t="s">
        <v>121</v>
      </c>
      <c r="DC14" s="518"/>
      <c r="DD14" s="518"/>
      <c r="DE14" s="518"/>
      <c r="DF14" s="518"/>
      <c r="DG14" s="518"/>
      <c r="DH14" s="518"/>
      <c r="DI14" s="519"/>
    </row>
    <row r="15" spans="1:119" ht="18.75" customHeight="1" x14ac:dyDescent="0.2">
      <c r="A15" s="163"/>
      <c r="B15" s="529"/>
      <c r="C15" s="530"/>
      <c r="D15" s="530"/>
      <c r="E15" s="530"/>
      <c r="F15" s="530"/>
      <c r="G15" s="530"/>
      <c r="H15" s="530"/>
      <c r="I15" s="530"/>
      <c r="J15" s="530"/>
      <c r="K15" s="531"/>
      <c r="L15" s="178"/>
      <c r="M15" s="504" t="s">
        <v>130</v>
      </c>
      <c r="N15" s="505"/>
      <c r="O15" s="505"/>
      <c r="P15" s="505"/>
      <c r="Q15" s="506"/>
      <c r="R15" s="507">
        <v>25689</v>
      </c>
      <c r="S15" s="508"/>
      <c r="T15" s="508"/>
      <c r="U15" s="508"/>
      <c r="V15" s="509"/>
      <c r="W15" s="510" t="s">
        <v>137</v>
      </c>
      <c r="X15" s="406"/>
      <c r="Y15" s="406"/>
      <c r="Z15" s="406"/>
      <c r="AA15" s="406"/>
      <c r="AB15" s="407"/>
      <c r="AC15" s="373">
        <v>2894</v>
      </c>
      <c r="AD15" s="374"/>
      <c r="AE15" s="374"/>
      <c r="AF15" s="374"/>
      <c r="AG15" s="375"/>
      <c r="AH15" s="373">
        <v>3099</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2645487</v>
      </c>
      <c r="BO15" s="450"/>
      <c r="BP15" s="450"/>
      <c r="BQ15" s="450"/>
      <c r="BR15" s="450"/>
      <c r="BS15" s="450"/>
      <c r="BT15" s="450"/>
      <c r="BU15" s="451"/>
      <c r="BV15" s="449">
        <v>2641266</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24.8</v>
      </c>
      <c r="AD16" s="501"/>
      <c r="AE16" s="501"/>
      <c r="AF16" s="501"/>
      <c r="AG16" s="502"/>
      <c r="AH16" s="500">
        <v>26.1</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6043583</v>
      </c>
      <c r="BO16" s="421"/>
      <c r="BP16" s="421"/>
      <c r="BQ16" s="421"/>
      <c r="BR16" s="421"/>
      <c r="BS16" s="421"/>
      <c r="BT16" s="421"/>
      <c r="BU16" s="422"/>
      <c r="BV16" s="420">
        <v>5805861</v>
      </c>
      <c r="BW16" s="421"/>
      <c r="BX16" s="421"/>
      <c r="BY16" s="421"/>
      <c r="BZ16" s="421"/>
      <c r="CA16" s="421"/>
      <c r="CB16" s="421"/>
      <c r="CC16" s="422"/>
      <c r="CD16" s="172"/>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532"/>
      <c r="C17" s="533"/>
      <c r="D17" s="533"/>
      <c r="E17" s="533"/>
      <c r="F17" s="533"/>
      <c r="G17" s="533"/>
      <c r="H17" s="533"/>
      <c r="I17" s="533"/>
      <c r="J17" s="533"/>
      <c r="K17" s="534"/>
      <c r="L17" s="182"/>
      <c r="M17" s="513" t="s">
        <v>143</v>
      </c>
      <c r="N17" s="514"/>
      <c r="O17" s="514"/>
      <c r="P17" s="514"/>
      <c r="Q17" s="515"/>
      <c r="R17" s="497" t="s">
        <v>144</v>
      </c>
      <c r="S17" s="498"/>
      <c r="T17" s="498"/>
      <c r="U17" s="498"/>
      <c r="V17" s="499"/>
      <c r="W17" s="510" t="s">
        <v>145</v>
      </c>
      <c r="X17" s="406"/>
      <c r="Y17" s="406"/>
      <c r="Z17" s="406"/>
      <c r="AA17" s="406"/>
      <c r="AB17" s="407"/>
      <c r="AC17" s="373">
        <v>7970</v>
      </c>
      <c r="AD17" s="374"/>
      <c r="AE17" s="374"/>
      <c r="AF17" s="374"/>
      <c r="AG17" s="375"/>
      <c r="AH17" s="373">
        <v>7927</v>
      </c>
      <c r="AI17" s="374"/>
      <c r="AJ17" s="374"/>
      <c r="AK17" s="374"/>
      <c r="AL17" s="433"/>
      <c r="AM17" s="477"/>
      <c r="AN17" s="377"/>
      <c r="AO17" s="377"/>
      <c r="AP17" s="377"/>
      <c r="AQ17" s="377"/>
      <c r="AR17" s="377"/>
      <c r="AS17" s="377"/>
      <c r="AT17" s="378"/>
      <c r="AU17" s="478"/>
      <c r="AV17" s="479"/>
      <c r="AW17" s="479"/>
      <c r="AX17" s="479"/>
      <c r="AY17" s="434" t="s">
        <v>146</v>
      </c>
      <c r="AZ17" s="435"/>
      <c r="BA17" s="435"/>
      <c r="BB17" s="435"/>
      <c r="BC17" s="435"/>
      <c r="BD17" s="435"/>
      <c r="BE17" s="435"/>
      <c r="BF17" s="435"/>
      <c r="BG17" s="435"/>
      <c r="BH17" s="435"/>
      <c r="BI17" s="435"/>
      <c r="BJ17" s="435"/>
      <c r="BK17" s="435"/>
      <c r="BL17" s="435"/>
      <c r="BM17" s="436"/>
      <c r="BN17" s="420">
        <v>3276866</v>
      </c>
      <c r="BO17" s="421"/>
      <c r="BP17" s="421"/>
      <c r="BQ17" s="421"/>
      <c r="BR17" s="421"/>
      <c r="BS17" s="421"/>
      <c r="BT17" s="421"/>
      <c r="BU17" s="422"/>
      <c r="BV17" s="420">
        <v>3269135</v>
      </c>
      <c r="BW17" s="421"/>
      <c r="BX17" s="421"/>
      <c r="BY17" s="421"/>
      <c r="BZ17" s="421"/>
      <c r="CA17" s="421"/>
      <c r="CB17" s="421"/>
      <c r="CC17" s="422"/>
      <c r="CD17" s="172"/>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470" t="s">
        <v>147</v>
      </c>
      <c r="C18" s="471"/>
      <c r="D18" s="471"/>
      <c r="E18" s="472"/>
      <c r="F18" s="472"/>
      <c r="G18" s="472"/>
      <c r="H18" s="472"/>
      <c r="I18" s="472"/>
      <c r="J18" s="472"/>
      <c r="K18" s="472"/>
      <c r="L18" s="473">
        <v>110.02</v>
      </c>
      <c r="M18" s="473"/>
      <c r="N18" s="473"/>
      <c r="O18" s="473"/>
      <c r="P18" s="473"/>
      <c r="Q18" s="473"/>
      <c r="R18" s="474"/>
      <c r="S18" s="474"/>
      <c r="T18" s="474"/>
      <c r="U18" s="474"/>
      <c r="V18" s="475"/>
      <c r="W18" s="491"/>
      <c r="X18" s="492"/>
      <c r="Y18" s="492"/>
      <c r="Z18" s="492"/>
      <c r="AA18" s="492"/>
      <c r="AB18" s="516"/>
      <c r="AC18" s="390">
        <v>68.3</v>
      </c>
      <c r="AD18" s="391"/>
      <c r="AE18" s="391"/>
      <c r="AF18" s="391"/>
      <c r="AG18" s="476"/>
      <c r="AH18" s="390">
        <v>66.8</v>
      </c>
      <c r="AI18" s="391"/>
      <c r="AJ18" s="391"/>
      <c r="AK18" s="391"/>
      <c r="AL18" s="392"/>
      <c r="AM18" s="477"/>
      <c r="AN18" s="377"/>
      <c r="AO18" s="377"/>
      <c r="AP18" s="377"/>
      <c r="AQ18" s="377"/>
      <c r="AR18" s="377"/>
      <c r="AS18" s="377"/>
      <c r="AT18" s="378"/>
      <c r="AU18" s="478"/>
      <c r="AV18" s="479"/>
      <c r="AW18" s="479"/>
      <c r="AX18" s="479"/>
      <c r="AY18" s="434" t="s">
        <v>148</v>
      </c>
      <c r="AZ18" s="435"/>
      <c r="BA18" s="435"/>
      <c r="BB18" s="435"/>
      <c r="BC18" s="435"/>
      <c r="BD18" s="435"/>
      <c r="BE18" s="435"/>
      <c r="BF18" s="435"/>
      <c r="BG18" s="435"/>
      <c r="BH18" s="435"/>
      <c r="BI18" s="435"/>
      <c r="BJ18" s="435"/>
      <c r="BK18" s="435"/>
      <c r="BL18" s="435"/>
      <c r="BM18" s="436"/>
      <c r="BN18" s="420">
        <v>6199244</v>
      </c>
      <c r="BO18" s="421"/>
      <c r="BP18" s="421"/>
      <c r="BQ18" s="421"/>
      <c r="BR18" s="421"/>
      <c r="BS18" s="421"/>
      <c r="BT18" s="421"/>
      <c r="BU18" s="422"/>
      <c r="BV18" s="420">
        <v>5993935</v>
      </c>
      <c r="BW18" s="421"/>
      <c r="BX18" s="421"/>
      <c r="BY18" s="421"/>
      <c r="BZ18" s="421"/>
      <c r="CA18" s="421"/>
      <c r="CB18" s="421"/>
      <c r="CC18" s="422"/>
      <c r="CD18" s="172"/>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470" t="s">
        <v>149</v>
      </c>
      <c r="C19" s="471"/>
      <c r="D19" s="471"/>
      <c r="E19" s="472"/>
      <c r="F19" s="472"/>
      <c r="G19" s="472"/>
      <c r="H19" s="472"/>
      <c r="I19" s="472"/>
      <c r="J19" s="472"/>
      <c r="K19" s="472"/>
      <c r="L19" s="480">
        <v>233</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150</v>
      </c>
      <c r="AZ19" s="435"/>
      <c r="BA19" s="435"/>
      <c r="BB19" s="435"/>
      <c r="BC19" s="435"/>
      <c r="BD19" s="435"/>
      <c r="BE19" s="435"/>
      <c r="BF19" s="435"/>
      <c r="BG19" s="435"/>
      <c r="BH19" s="435"/>
      <c r="BI19" s="435"/>
      <c r="BJ19" s="435"/>
      <c r="BK19" s="435"/>
      <c r="BL19" s="435"/>
      <c r="BM19" s="436"/>
      <c r="BN19" s="420">
        <v>8520948</v>
      </c>
      <c r="BO19" s="421"/>
      <c r="BP19" s="421"/>
      <c r="BQ19" s="421"/>
      <c r="BR19" s="421"/>
      <c r="BS19" s="421"/>
      <c r="BT19" s="421"/>
      <c r="BU19" s="422"/>
      <c r="BV19" s="420">
        <v>8359455</v>
      </c>
      <c r="BW19" s="421"/>
      <c r="BX19" s="421"/>
      <c r="BY19" s="421"/>
      <c r="BZ19" s="421"/>
      <c r="CA19" s="421"/>
      <c r="CB19" s="421"/>
      <c r="CC19" s="422"/>
      <c r="CD19" s="172"/>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470" t="s">
        <v>151</v>
      </c>
      <c r="C20" s="471"/>
      <c r="D20" s="471"/>
      <c r="E20" s="472"/>
      <c r="F20" s="472"/>
      <c r="G20" s="472"/>
      <c r="H20" s="472"/>
      <c r="I20" s="472"/>
      <c r="J20" s="472"/>
      <c r="K20" s="472"/>
      <c r="L20" s="480">
        <v>10203</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72"/>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467" t="s">
        <v>152</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72"/>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396" t="s">
        <v>153</v>
      </c>
      <c r="C22" s="397"/>
      <c r="D22" s="398"/>
      <c r="E22" s="405" t="s">
        <v>1</v>
      </c>
      <c r="F22" s="406"/>
      <c r="G22" s="406"/>
      <c r="H22" s="406"/>
      <c r="I22" s="406"/>
      <c r="J22" s="406"/>
      <c r="K22" s="407"/>
      <c r="L22" s="405" t="s">
        <v>154</v>
      </c>
      <c r="M22" s="406"/>
      <c r="N22" s="406"/>
      <c r="O22" s="406"/>
      <c r="P22" s="407"/>
      <c r="Q22" s="411" t="s">
        <v>155</v>
      </c>
      <c r="R22" s="412"/>
      <c r="S22" s="412"/>
      <c r="T22" s="412"/>
      <c r="U22" s="412"/>
      <c r="V22" s="413"/>
      <c r="W22" s="462" t="s">
        <v>156</v>
      </c>
      <c r="X22" s="397"/>
      <c r="Y22" s="398"/>
      <c r="Z22" s="405" t="s">
        <v>1</v>
      </c>
      <c r="AA22" s="406"/>
      <c r="AB22" s="406"/>
      <c r="AC22" s="406"/>
      <c r="AD22" s="406"/>
      <c r="AE22" s="406"/>
      <c r="AF22" s="406"/>
      <c r="AG22" s="407"/>
      <c r="AH22" s="423" t="s">
        <v>157</v>
      </c>
      <c r="AI22" s="406"/>
      <c r="AJ22" s="406"/>
      <c r="AK22" s="406"/>
      <c r="AL22" s="407"/>
      <c r="AM22" s="423" t="s">
        <v>158</v>
      </c>
      <c r="AN22" s="424"/>
      <c r="AO22" s="424"/>
      <c r="AP22" s="424"/>
      <c r="AQ22" s="424"/>
      <c r="AR22" s="425"/>
      <c r="AS22" s="411" t="s">
        <v>155</v>
      </c>
      <c r="AT22" s="412"/>
      <c r="AU22" s="412"/>
      <c r="AV22" s="412"/>
      <c r="AW22" s="412"/>
      <c r="AX22" s="429"/>
      <c r="AY22" s="446" t="s">
        <v>159</v>
      </c>
      <c r="AZ22" s="447"/>
      <c r="BA22" s="447"/>
      <c r="BB22" s="447"/>
      <c r="BC22" s="447"/>
      <c r="BD22" s="447"/>
      <c r="BE22" s="447"/>
      <c r="BF22" s="447"/>
      <c r="BG22" s="447"/>
      <c r="BH22" s="447"/>
      <c r="BI22" s="447"/>
      <c r="BJ22" s="447"/>
      <c r="BK22" s="447"/>
      <c r="BL22" s="447"/>
      <c r="BM22" s="448"/>
      <c r="BN22" s="449">
        <v>6014199</v>
      </c>
      <c r="BO22" s="450"/>
      <c r="BP22" s="450"/>
      <c r="BQ22" s="450"/>
      <c r="BR22" s="450"/>
      <c r="BS22" s="450"/>
      <c r="BT22" s="450"/>
      <c r="BU22" s="451"/>
      <c r="BV22" s="449">
        <v>6408132</v>
      </c>
      <c r="BW22" s="450"/>
      <c r="BX22" s="450"/>
      <c r="BY22" s="450"/>
      <c r="BZ22" s="450"/>
      <c r="CA22" s="450"/>
      <c r="CB22" s="450"/>
      <c r="CC22" s="451"/>
      <c r="CD22" s="172"/>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160</v>
      </c>
      <c r="AZ23" s="435"/>
      <c r="BA23" s="435"/>
      <c r="BB23" s="435"/>
      <c r="BC23" s="435"/>
      <c r="BD23" s="435"/>
      <c r="BE23" s="435"/>
      <c r="BF23" s="435"/>
      <c r="BG23" s="435"/>
      <c r="BH23" s="435"/>
      <c r="BI23" s="435"/>
      <c r="BJ23" s="435"/>
      <c r="BK23" s="435"/>
      <c r="BL23" s="435"/>
      <c r="BM23" s="436"/>
      <c r="BN23" s="420">
        <v>5084287</v>
      </c>
      <c r="BO23" s="421"/>
      <c r="BP23" s="421"/>
      <c r="BQ23" s="421"/>
      <c r="BR23" s="421"/>
      <c r="BS23" s="421"/>
      <c r="BT23" s="421"/>
      <c r="BU23" s="422"/>
      <c r="BV23" s="420">
        <v>5340934</v>
      </c>
      <c r="BW23" s="421"/>
      <c r="BX23" s="421"/>
      <c r="BY23" s="421"/>
      <c r="BZ23" s="421"/>
      <c r="CA23" s="421"/>
      <c r="CB23" s="421"/>
      <c r="CC23" s="422"/>
      <c r="CD23" s="172"/>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399"/>
      <c r="C24" s="400"/>
      <c r="D24" s="401"/>
      <c r="E24" s="376" t="s">
        <v>161</v>
      </c>
      <c r="F24" s="377"/>
      <c r="G24" s="377"/>
      <c r="H24" s="377"/>
      <c r="I24" s="377"/>
      <c r="J24" s="377"/>
      <c r="K24" s="378"/>
      <c r="L24" s="373">
        <v>1</v>
      </c>
      <c r="M24" s="374"/>
      <c r="N24" s="374"/>
      <c r="O24" s="374"/>
      <c r="P24" s="375"/>
      <c r="Q24" s="373">
        <v>7600</v>
      </c>
      <c r="R24" s="374"/>
      <c r="S24" s="374"/>
      <c r="T24" s="374"/>
      <c r="U24" s="374"/>
      <c r="V24" s="375"/>
      <c r="W24" s="463"/>
      <c r="X24" s="400"/>
      <c r="Y24" s="401"/>
      <c r="Z24" s="376" t="s">
        <v>162</v>
      </c>
      <c r="AA24" s="377"/>
      <c r="AB24" s="377"/>
      <c r="AC24" s="377"/>
      <c r="AD24" s="377"/>
      <c r="AE24" s="377"/>
      <c r="AF24" s="377"/>
      <c r="AG24" s="378"/>
      <c r="AH24" s="373">
        <v>155</v>
      </c>
      <c r="AI24" s="374"/>
      <c r="AJ24" s="374"/>
      <c r="AK24" s="374"/>
      <c r="AL24" s="375"/>
      <c r="AM24" s="373">
        <v>484065</v>
      </c>
      <c r="AN24" s="374"/>
      <c r="AO24" s="374"/>
      <c r="AP24" s="374"/>
      <c r="AQ24" s="374"/>
      <c r="AR24" s="375"/>
      <c r="AS24" s="373">
        <v>3123</v>
      </c>
      <c r="AT24" s="374"/>
      <c r="AU24" s="374"/>
      <c r="AV24" s="374"/>
      <c r="AW24" s="374"/>
      <c r="AX24" s="433"/>
      <c r="AY24" s="393" t="s">
        <v>163</v>
      </c>
      <c r="AZ24" s="394"/>
      <c r="BA24" s="394"/>
      <c r="BB24" s="394"/>
      <c r="BC24" s="394"/>
      <c r="BD24" s="394"/>
      <c r="BE24" s="394"/>
      <c r="BF24" s="394"/>
      <c r="BG24" s="394"/>
      <c r="BH24" s="394"/>
      <c r="BI24" s="394"/>
      <c r="BJ24" s="394"/>
      <c r="BK24" s="394"/>
      <c r="BL24" s="394"/>
      <c r="BM24" s="395"/>
      <c r="BN24" s="420">
        <v>3102676</v>
      </c>
      <c r="BO24" s="421"/>
      <c r="BP24" s="421"/>
      <c r="BQ24" s="421"/>
      <c r="BR24" s="421"/>
      <c r="BS24" s="421"/>
      <c r="BT24" s="421"/>
      <c r="BU24" s="422"/>
      <c r="BV24" s="420">
        <v>3197594</v>
      </c>
      <c r="BW24" s="421"/>
      <c r="BX24" s="421"/>
      <c r="BY24" s="421"/>
      <c r="BZ24" s="421"/>
      <c r="CA24" s="421"/>
      <c r="CB24" s="421"/>
      <c r="CC24" s="422"/>
      <c r="CD24" s="172"/>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399"/>
      <c r="C25" s="400"/>
      <c r="D25" s="401"/>
      <c r="E25" s="376" t="s">
        <v>164</v>
      </c>
      <c r="F25" s="377"/>
      <c r="G25" s="377"/>
      <c r="H25" s="377"/>
      <c r="I25" s="377"/>
      <c r="J25" s="377"/>
      <c r="K25" s="378"/>
      <c r="L25" s="373">
        <v>1</v>
      </c>
      <c r="M25" s="374"/>
      <c r="N25" s="374"/>
      <c r="O25" s="374"/>
      <c r="P25" s="375"/>
      <c r="Q25" s="373">
        <v>6120</v>
      </c>
      <c r="R25" s="374"/>
      <c r="S25" s="374"/>
      <c r="T25" s="374"/>
      <c r="U25" s="374"/>
      <c r="V25" s="375"/>
      <c r="W25" s="463"/>
      <c r="X25" s="400"/>
      <c r="Y25" s="401"/>
      <c r="Z25" s="376" t="s">
        <v>165</v>
      </c>
      <c r="AA25" s="377"/>
      <c r="AB25" s="377"/>
      <c r="AC25" s="377"/>
      <c r="AD25" s="377"/>
      <c r="AE25" s="377"/>
      <c r="AF25" s="377"/>
      <c r="AG25" s="378"/>
      <c r="AH25" s="373" t="s">
        <v>121</v>
      </c>
      <c r="AI25" s="374"/>
      <c r="AJ25" s="374"/>
      <c r="AK25" s="374"/>
      <c r="AL25" s="375"/>
      <c r="AM25" s="373" t="s">
        <v>121</v>
      </c>
      <c r="AN25" s="374"/>
      <c r="AO25" s="374"/>
      <c r="AP25" s="374"/>
      <c r="AQ25" s="374"/>
      <c r="AR25" s="375"/>
      <c r="AS25" s="373" t="s">
        <v>121</v>
      </c>
      <c r="AT25" s="374"/>
      <c r="AU25" s="374"/>
      <c r="AV25" s="374"/>
      <c r="AW25" s="374"/>
      <c r="AX25" s="433"/>
      <c r="AY25" s="446" t="s">
        <v>166</v>
      </c>
      <c r="AZ25" s="447"/>
      <c r="BA25" s="447"/>
      <c r="BB25" s="447"/>
      <c r="BC25" s="447"/>
      <c r="BD25" s="447"/>
      <c r="BE25" s="447"/>
      <c r="BF25" s="447"/>
      <c r="BG25" s="447"/>
      <c r="BH25" s="447"/>
      <c r="BI25" s="447"/>
      <c r="BJ25" s="447"/>
      <c r="BK25" s="447"/>
      <c r="BL25" s="447"/>
      <c r="BM25" s="448"/>
      <c r="BN25" s="449">
        <v>1402187</v>
      </c>
      <c r="BO25" s="450"/>
      <c r="BP25" s="450"/>
      <c r="BQ25" s="450"/>
      <c r="BR25" s="450"/>
      <c r="BS25" s="450"/>
      <c r="BT25" s="450"/>
      <c r="BU25" s="451"/>
      <c r="BV25" s="449">
        <v>1338536</v>
      </c>
      <c r="BW25" s="450"/>
      <c r="BX25" s="450"/>
      <c r="BY25" s="450"/>
      <c r="BZ25" s="450"/>
      <c r="CA25" s="450"/>
      <c r="CB25" s="450"/>
      <c r="CC25" s="451"/>
      <c r="CD25" s="172"/>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399"/>
      <c r="C26" s="400"/>
      <c r="D26" s="401"/>
      <c r="E26" s="376" t="s">
        <v>167</v>
      </c>
      <c r="F26" s="377"/>
      <c r="G26" s="377"/>
      <c r="H26" s="377"/>
      <c r="I26" s="377"/>
      <c r="J26" s="377"/>
      <c r="K26" s="378"/>
      <c r="L26" s="373">
        <v>1</v>
      </c>
      <c r="M26" s="374"/>
      <c r="N26" s="374"/>
      <c r="O26" s="374"/>
      <c r="P26" s="375"/>
      <c r="Q26" s="373">
        <v>5820</v>
      </c>
      <c r="R26" s="374"/>
      <c r="S26" s="374"/>
      <c r="T26" s="374"/>
      <c r="U26" s="374"/>
      <c r="V26" s="375"/>
      <c r="W26" s="463"/>
      <c r="X26" s="400"/>
      <c r="Y26" s="401"/>
      <c r="Z26" s="376" t="s">
        <v>168</v>
      </c>
      <c r="AA26" s="431"/>
      <c r="AB26" s="431"/>
      <c r="AC26" s="431"/>
      <c r="AD26" s="431"/>
      <c r="AE26" s="431"/>
      <c r="AF26" s="431"/>
      <c r="AG26" s="432"/>
      <c r="AH26" s="373">
        <v>4</v>
      </c>
      <c r="AI26" s="374"/>
      <c r="AJ26" s="374"/>
      <c r="AK26" s="374"/>
      <c r="AL26" s="375"/>
      <c r="AM26" s="373">
        <v>14876</v>
      </c>
      <c r="AN26" s="374"/>
      <c r="AO26" s="374"/>
      <c r="AP26" s="374"/>
      <c r="AQ26" s="374"/>
      <c r="AR26" s="375"/>
      <c r="AS26" s="373">
        <v>3719</v>
      </c>
      <c r="AT26" s="374"/>
      <c r="AU26" s="374"/>
      <c r="AV26" s="374"/>
      <c r="AW26" s="374"/>
      <c r="AX26" s="433"/>
      <c r="AY26" s="460" t="s">
        <v>169</v>
      </c>
      <c r="AZ26" s="380"/>
      <c r="BA26" s="380"/>
      <c r="BB26" s="380"/>
      <c r="BC26" s="380"/>
      <c r="BD26" s="380"/>
      <c r="BE26" s="380"/>
      <c r="BF26" s="380"/>
      <c r="BG26" s="380"/>
      <c r="BH26" s="380"/>
      <c r="BI26" s="380"/>
      <c r="BJ26" s="380"/>
      <c r="BK26" s="380"/>
      <c r="BL26" s="380"/>
      <c r="BM26" s="461"/>
      <c r="BN26" s="420" t="s">
        <v>121</v>
      </c>
      <c r="BO26" s="421"/>
      <c r="BP26" s="421"/>
      <c r="BQ26" s="421"/>
      <c r="BR26" s="421"/>
      <c r="BS26" s="421"/>
      <c r="BT26" s="421"/>
      <c r="BU26" s="422"/>
      <c r="BV26" s="420" t="s">
        <v>121</v>
      </c>
      <c r="BW26" s="421"/>
      <c r="BX26" s="421"/>
      <c r="BY26" s="421"/>
      <c r="BZ26" s="421"/>
      <c r="CA26" s="421"/>
      <c r="CB26" s="421"/>
      <c r="CC26" s="422"/>
      <c r="CD26" s="172"/>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399"/>
      <c r="C27" s="400"/>
      <c r="D27" s="401"/>
      <c r="E27" s="376" t="s">
        <v>170</v>
      </c>
      <c r="F27" s="377"/>
      <c r="G27" s="377"/>
      <c r="H27" s="377"/>
      <c r="I27" s="377"/>
      <c r="J27" s="377"/>
      <c r="K27" s="378"/>
      <c r="L27" s="373">
        <v>1</v>
      </c>
      <c r="M27" s="374"/>
      <c r="N27" s="374"/>
      <c r="O27" s="374"/>
      <c r="P27" s="375"/>
      <c r="Q27" s="373">
        <v>3250</v>
      </c>
      <c r="R27" s="374"/>
      <c r="S27" s="374"/>
      <c r="T27" s="374"/>
      <c r="U27" s="374"/>
      <c r="V27" s="375"/>
      <c r="W27" s="463"/>
      <c r="X27" s="400"/>
      <c r="Y27" s="401"/>
      <c r="Z27" s="376" t="s">
        <v>171</v>
      </c>
      <c r="AA27" s="377"/>
      <c r="AB27" s="377"/>
      <c r="AC27" s="377"/>
      <c r="AD27" s="377"/>
      <c r="AE27" s="377"/>
      <c r="AF27" s="377"/>
      <c r="AG27" s="378"/>
      <c r="AH27" s="373">
        <v>2</v>
      </c>
      <c r="AI27" s="374"/>
      <c r="AJ27" s="374"/>
      <c r="AK27" s="374"/>
      <c r="AL27" s="375"/>
      <c r="AM27" s="373" t="s">
        <v>172</v>
      </c>
      <c r="AN27" s="374"/>
      <c r="AO27" s="374"/>
      <c r="AP27" s="374"/>
      <c r="AQ27" s="374"/>
      <c r="AR27" s="375"/>
      <c r="AS27" s="373" t="s">
        <v>172</v>
      </c>
      <c r="AT27" s="374"/>
      <c r="AU27" s="374"/>
      <c r="AV27" s="374"/>
      <c r="AW27" s="374"/>
      <c r="AX27" s="433"/>
      <c r="AY27" s="457" t="s">
        <v>173</v>
      </c>
      <c r="AZ27" s="458"/>
      <c r="BA27" s="458"/>
      <c r="BB27" s="458"/>
      <c r="BC27" s="458"/>
      <c r="BD27" s="458"/>
      <c r="BE27" s="458"/>
      <c r="BF27" s="458"/>
      <c r="BG27" s="458"/>
      <c r="BH27" s="458"/>
      <c r="BI27" s="458"/>
      <c r="BJ27" s="458"/>
      <c r="BK27" s="458"/>
      <c r="BL27" s="458"/>
      <c r="BM27" s="459"/>
      <c r="BN27" s="454">
        <v>200000</v>
      </c>
      <c r="BO27" s="455"/>
      <c r="BP27" s="455"/>
      <c r="BQ27" s="455"/>
      <c r="BR27" s="455"/>
      <c r="BS27" s="455"/>
      <c r="BT27" s="455"/>
      <c r="BU27" s="456"/>
      <c r="BV27" s="454">
        <v>200000</v>
      </c>
      <c r="BW27" s="455"/>
      <c r="BX27" s="455"/>
      <c r="BY27" s="455"/>
      <c r="BZ27" s="455"/>
      <c r="CA27" s="455"/>
      <c r="CB27" s="455"/>
      <c r="CC27" s="456"/>
      <c r="CD27" s="166"/>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399"/>
      <c r="C28" s="400"/>
      <c r="D28" s="401"/>
      <c r="E28" s="376" t="s">
        <v>174</v>
      </c>
      <c r="F28" s="377"/>
      <c r="G28" s="377"/>
      <c r="H28" s="377"/>
      <c r="I28" s="377"/>
      <c r="J28" s="377"/>
      <c r="K28" s="378"/>
      <c r="L28" s="373">
        <v>1</v>
      </c>
      <c r="M28" s="374"/>
      <c r="N28" s="374"/>
      <c r="O28" s="374"/>
      <c r="P28" s="375"/>
      <c r="Q28" s="373">
        <v>2600</v>
      </c>
      <c r="R28" s="374"/>
      <c r="S28" s="374"/>
      <c r="T28" s="374"/>
      <c r="U28" s="374"/>
      <c r="V28" s="375"/>
      <c r="W28" s="463"/>
      <c r="X28" s="400"/>
      <c r="Y28" s="401"/>
      <c r="Z28" s="376" t="s">
        <v>175</v>
      </c>
      <c r="AA28" s="377"/>
      <c r="AB28" s="377"/>
      <c r="AC28" s="377"/>
      <c r="AD28" s="377"/>
      <c r="AE28" s="377"/>
      <c r="AF28" s="377"/>
      <c r="AG28" s="378"/>
      <c r="AH28" s="373" t="s">
        <v>121</v>
      </c>
      <c r="AI28" s="374"/>
      <c r="AJ28" s="374"/>
      <c r="AK28" s="374"/>
      <c r="AL28" s="375"/>
      <c r="AM28" s="373" t="s">
        <v>121</v>
      </c>
      <c r="AN28" s="374"/>
      <c r="AO28" s="374"/>
      <c r="AP28" s="374"/>
      <c r="AQ28" s="374"/>
      <c r="AR28" s="375"/>
      <c r="AS28" s="373" t="s">
        <v>121</v>
      </c>
      <c r="AT28" s="374"/>
      <c r="AU28" s="374"/>
      <c r="AV28" s="374"/>
      <c r="AW28" s="374"/>
      <c r="AX28" s="433"/>
      <c r="AY28" s="437" t="s">
        <v>176</v>
      </c>
      <c r="AZ28" s="438"/>
      <c r="BA28" s="438"/>
      <c r="BB28" s="439"/>
      <c r="BC28" s="446" t="s">
        <v>46</v>
      </c>
      <c r="BD28" s="447"/>
      <c r="BE28" s="447"/>
      <c r="BF28" s="447"/>
      <c r="BG28" s="447"/>
      <c r="BH28" s="447"/>
      <c r="BI28" s="447"/>
      <c r="BJ28" s="447"/>
      <c r="BK28" s="447"/>
      <c r="BL28" s="447"/>
      <c r="BM28" s="448"/>
      <c r="BN28" s="449">
        <v>1760743</v>
      </c>
      <c r="BO28" s="450"/>
      <c r="BP28" s="450"/>
      <c r="BQ28" s="450"/>
      <c r="BR28" s="450"/>
      <c r="BS28" s="450"/>
      <c r="BT28" s="450"/>
      <c r="BU28" s="451"/>
      <c r="BV28" s="449">
        <v>1755162</v>
      </c>
      <c r="BW28" s="450"/>
      <c r="BX28" s="450"/>
      <c r="BY28" s="450"/>
      <c r="BZ28" s="450"/>
      <c r="CA28" s="450"/>
      <c r="CB28" s="450"/>
      <c r="CC28" s="451"/>
      <c r="CD28" s="172"/>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399"/>
      <c r="C29" s="400"/>
      <c r="D29" s="401"/>
      <c r="E29" s="376" t="s">
        <v>177</v>
      </c>
      <c r="F29" s="377"/>
      <c r="G29" s="377"/>
      <c r="H29" s="377"/>
      <c r="I29" s="377"/>
      <c r="J29" s="377"/>
      <c r="K29" s="378"/>
      <c r="L29" s="373">
        <v>10</v>
      </c>
      <c r="M29" s="374"/>
      <c r="N29" s="374"/>
      <c r="O29" s="374"/>
      <c r="P29" s="375"/>
      <c r="Q29" s="373">
        <v>2360</v>
      </c>
      <c r="R29" s="374"/>
      <c r="S29" s="374"/>
      <c r="T29" s="374"/>
      <c r="U29" s="374"/>
      <c r="V29" s="375"/>
      <c r="W29" s="464"/>
      <c r="X29" s="465"/>
      <c r="Y29" s="466"/>
      <c r="Z29" s="376" t="s">
        <v>178</v>
      </c>
      <c r="AA29" s="377"/>
      <c r="AB29" s="377"/>
      <c r="AC29" s="377"/>
      <c r="AD29" s="377"/>
      <c r="AE29" s="377"/>
      <c r="AF29" s="377"/>
      <c r="AG29" s="378"/>
      <c r="AH29" s="373">
        <v>157</v>
      </c>
      <c r="AI29" s="374"/>
      <c r="AJ29" s="374"/>
      <c r="AK29" s="374"/>
      <c r="AL29" s="375"/>
      <c r="AM29" s="373">
        <v>491705</v>
      </c>
      <c r="AN29" s="374"/>
      <c r="AO29" s="374"/>
      <c r="AP29" s="374"/>
      <c r="AQ29" s="374"/>
      <c r="AR29" s="375"/>
      <c r="AS29" s="373">
        <v>3132</v>
      </c>
      <c r="AT29" s="374"/>
      <c r="AU29" s="374"/>
      <c r="AV29" s="374"/>
      <c r="AW29" s="374"/>
      <c r="AX29" s="433"/>
      <c r="AY29" s="440"/>
      <c r="AZ29" s="441"/>
      <c r="BA29" s="441"/>
      <c r="BB29" s="442"/>
      <c r="BC29" s="434" t="s">
        <v>179</v>
      </c>
      <c r="BD29" s="435"/>
      <c r="BE29" s="435"/>
      <c r="BF29" s="435"/>
      <c r="BG29" s="435"/>
      <c r="BH29" s="435"/>
      <c r="BI29" s="435"/>
      <c r="BJ29" s="435"/>
      <c r="BK29" s="435"/>
      <c r="BL29" s="435"/>
      <c r="BM29" s="436"/>
      <c r="BN29" s="420">
        <v>279382</v>
      </c>
      <c r="BO29" s="421"/>
      <c r="BP29" s="421"/>
      <c r="BQ29" s="421"/>
      <c r="BR29" s="421"/>
      <c r="BS29" s="421"/>
      <c r="BT29" s="421"/>
      <c r="BU29" s="422"/>
      <c r="BV29" s="420">
        <v>235179</v>
      </c>
      <c r="BW29" s="421"/>
      <c r="BX29" s="421"/>
      <c r="BY29" s="421"/>
      <c r="BZ29" s="421"/>
      <c r="CA29" s="421"/>
      <c r="CB29" s="421"/>
      <c r="CC29" s="422"/>
      <c r="CD29" s="166"/>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402"/>
      <c r="C30" s="403"/>
      <c r="D30" s="404"/>
      <c r="E30" s="381"/>
      <c r="F30" s="382"/>
      <c r="G30" s="382"/>
      <c r="H30" s="382"/>
      <c r="I30" s="382"/>
      <c r="J30" s="382"/>
      <c r="K30" s="383"/>
      <c r="L30" s="384"/>
      <c r="M30" s="385"/>
      <c r="N30" s="385"/>
      <c r="O30" s="385"/>
      <c r="P30" s="386"/>
      <c r="Q30" s="384"/>
      <c r="R30" s="385"/>
      <c r="S30" s="385"/>
      <c r="T30" s="385"/>
      <c r="U30" s="385"/>
      <c r="V30" s="386"/>
      <c r="W30" s="387" t="s">
        <v>180</v>
      </c>
      <c r="X30" s="388"/>
      <c r="Y30" s="388"/>
      <c r="Z30" s="388"/>
      <c r="AA30" s="388"/>
      <c r="AB30" s="388"/>
      <c r="AC30" s="388"/>
      <c r="AD30" s="388"/>
      <c r="AE30" s="388"/>
      <c r="AF30" s="388"/>
      <c r="AG30" s="389"/>
      <c r="AH30" s="390">
        <v>95.4</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2762956</v>
      </c>
      <c r="BO30" s="455"/>
      <c r="BP30" s="455"/>
      <c r="BQ30" s="455"/>
      <c r="BR30" s="455"/>
      <c r="BS30" s="455"/>
      <c r="BT30" s="455"/>
      <c r="BU30" s="456"/>
      <c r="BV30" s="454">
        <v>2915711</v>
      </c>
      <c r="BW30" s="455"/>
      <c r="BX30" s="455"/>
      <c r="BY30" s="455"/>
      <c r="BZ30" s="455"/>
      <c r="CA30" s="455"/>
      <c r="CB30" s="455"/>
      <c r="CC30" s="456"/>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79" t="s">
        <v>181</v>
      </c>
      <c r="D32" s="379"/>
      <c r="E32" s="379"/>
      <c r="F32" s="379"/>
      <c r="G32" s="379"/>
      <c r="H32" s="379"/>
      <c r="I32" s="379"/>
      <c r="J32" s="379"/>
      <c r="K32" s="379"/>
      <c r="L32" s="379"/>
      <c r="M32" s="379"/>
      <c r="N32" s="379"/>
      <c r="O32" s="379"/>
      <c r="P32" s="379"/>
      <c r="Q32" s="379"/>
      <c r="R32" s="379"/>
      <c r="S32" s="379"/>
      <c r="U32" s="380" t="s">
        <v>182</v>
      </c>
      <c r="V32" s="380"/>
      <c r="W32" s="380"/>
      <c r="X32" s="380"/>
      <c r="Y32" s="380"/>
      <c r="Z32" s="380"/>
      <c r="AA32" s="380"/>
      <c r="AB32" s="380"/>
      <c r="AC32" s="380"/>
      <c r="AD32" s="380"/>
      <c r="AE32" s="380"/>
      <c r="AF32" s="380"/>
      <c r="AG32" s="380"/>
      <c r="AH32" s="380"/>
      <c r="AI32" s="380"/>
      <c r="AJ32" s="380"/>
      <c r="AK32" s="380"/>
      <c r="AM32" s="380" t="s">
        <v>183</v>
      </c>
      <c r="AN32" s="380"/>
      <c r="AO32" s="380"/>
      <c r="AP32" s="380"/>
      <c r="AQ32" s="380"/>
      <c r="AR32" s="380"/>
      <c r="AS32" s="380"/>
      <c r="AT32" s="380"/>
      <c r="AU32" s="380"/>
      <c r="AV32" s="380"/>
      <c r="AW32" s="380"/>
      <c r="AX32" s="380"/>
      <c r="AY32" s="380"/>
      <c r="AZ32" s="380"/>
      <c r="BA32" s="380"/>
      <c r="BB32" s="380"/>
      <c r="BC32" s="380"/>
      <c r="BE32" s="380" t="s">
        <v>184</v>
      </c>
      <c r="BF32" s="380"/>
      <c r="BG32" s="380"/>
      <c r="BH32" s="380"/>
      <c r="BI32" s="380"/>
      <c r="BJ32" s="380"/>
      <c r="BK32" s="380"/>
      <c r="BL32" s="380"/>
      <c r="BM32" s="380"/>
      <c r="BN32" s="380"/>
      <c r="BO32" s="380"/>
      <c r="BP32" s="380"/>
      <c r="BQ32" s="380"/>
      <c r="BR32" s="380"/>
      <c r="BS32" s="380"/>
      <c r="BT32" s="380"/>
      <c r="BU32" s="380"/>
      <c r="BW32" s="380" t="s">
        <v>185</v>
      </c>
      <c r="BX32" s="380"/>
      <c r="BY32" s="380"/>
      <c r="BZ32" s="380"/>
      <c r="CA32" s="380"/>
      <c r="CB32" s="380"/>
      <c r="CC32" s="380"/>
      <c r="CD32" s="380"/>
      <c r="CE32" s="380"/>
      <c r="CF32" s="380"/>
      <c r="CG32" s="380"/>
      <c r="CH32" s="380"/>
      <c r="CI32" s="380"/>
      <c r="CJ32" s="380"/>
      <c r="CK32" s="380"/>
      <c r="CL32" s="380"/>
      <c r="CM32" s="380"/>
      <c r="CO32" s="380" t="s">
        <v>186</v>
      </c>
      <c r="CP32" s="380"/>
      <c r="CQ32" s="380"/>
      <c r="CR32" s="380"/>
      <c r="CS32" s="380"/>
      <c r="CT32" s="380"/>
      <c r="CU32" s="380"/>
      <c r="CV32" s="380"/>
      <c r="CW32" s="380"/>
      <c r="CX32" s="380"/>
      <c r="CY32" s="380"/>
      <c r="CZ32" s="380"/>
      <c r="DA32" s="380"/>
      <c r="DB32" s="380"/>
      <c r="DC32" s="380"/>
      <c r="DD32" s="380"/>
      <c r="DE32" s="380"/>
      <c r="DI32" s="189"/>
    </row>
    <row r="33" spans="1:113" ht="13.5" customHeight="1" x14ac:dyDescent="0.2">
      <c r="A33" s="163"/>
      <c r="B33" s="190"/>
      <c r="C33" s="372" t="s">
        <v>187</v>
      </c>
      <c r="D33" s="372"/>
      <c r="E33" s="371" t="s">
        <v>188</v>
      </c>
      <c r="F33" s="371"/>
      <c r="G33" s="371"/>
      <c r="H33" s="371"/>
      <c r="I33" s="371"/>
      <c r="J33" s="371"/>
      <c r="K33" s="371"/>
      <c r="L33" s="371"/>
      <c r="M33" s="371"/>
      <c r="N33" s="371"/>
      <c r="O33" s="371"/>
      <c r="P33" s="371"/>
      <c r="Q33" s="371"/>
      <c r="R33" s="371"/>
      <c r="S33" s="371"/>
      <c r="T33" s="167"/>
      <c r="U33" s="372" t="s">
        <v>187</v>
      </c>
      <c r="V33" s="372"/>
      <c r="W33" s="371" t="s">
        <v>188</v>
      </c>
      <c r="X33" s="371"/>
      <c r="Y33" s="371"/>
      <c r="Z33" s="371"/>
      <c r="AA33" s="371"/>
      <c r="AB33" s="371"/>
      <c r="AC33" s="371"/>
      <c r="AD33" s="371"/>
      <c r="AE33" s="371"/>
      <c r="AF33" s="371"/>
      <c r="AG33" s="371"/>
      <c r="AH33" s="371"/>
      <c r="AI33" s="371"/>
      <c r="AJ33" s="371"/>
      <c r="AK33" s="371"/>
      <c r="AL33" s="167"/>
      <c r="AM33" s="372" t="s">
        <v>187</v>
      </c>
      <c r="AN33" s="372"/>
      <c r="AO33" s="371" t="s">
        <v>188</v>
      </c>
      <c r="AP33" s="371"/>
      <c r="AQ33" s="371"/>
      <c r="AR33" s="371"/>
      <c r="AS33" s="371"/>
      <c r="AT33" s="371"/>
      <c r="AU33" s="371"/>
      <c r="AV33" s="371"/>
      <c r="AW33" s="371"/>
      <c r="AX33" s="371"/>
      <c r="AY33" s="371"/>
      <c r="AZ33" s="371"/>
      <c r="BA33" s="371"/>
      <c r="BB33" s="371"/>
      <c r="BC33" s="371"/>
      <c r="BD33" s="173"/>
      <c r="BE33" s="371" t="s">
        <v>189</v>
      </c>
      <c r="BF33" s="371"/>
      <c r="BG33" s="371" t="s">
        <v>190</v>
      </c>
      <c r="BH33" s="371"/>
      <c r="BI33" s="371"/>
      <c r="BJ33" s="371"/>
      <c r="BK33" s="371"/>
      <c r="BL33" s="371"/>
      <c r="BM33" s="371"/>
      <c r="BN33" s="371"/>
      <c r="BO33" s="371"/>
      <c r="BP33" s="371"/>
      <c r="BQ33" s="371"/>
      <c r="BR33" s="371"/>
      <c r="BS33" s="371"/>
      <c r="BT33" s="371"/>
      <c r="BU33" s="371"/>
      <c r="BV33" s="173"/>
      <c r="BW33" s="372" t="s">
        <v>189</v>
      </c>
      <c r="BX33" s="372"/>
      <c r="BY33" s="371" t="s">
        <v>191</v>
      </c>
      <c r="BZ33" s="371"/>
      <c r="CA33" s="371"/>
      <c r="CB33" s="371"/>
      <c r="CC33" s="371"/>
      <c r="CD33" s="371"/>
      <c r="CE33" s="371"/>
      <c r="CF33" s="371"/>
      <c r="CG33" s="371"/>
      <c r="CH33" s="371"/>
      <c r="CI33" s="371"/>
      <c r="CJ33" s="371"/>
      <c r="CK33" s="371"/>
      <c r="CL33" s="371"/>
      <c r="CM33" s="371"/>
      <c r="CN33" s="167"/>
      <c r="CO33" s="372" t="s">
        <v>187</v>
      </c>
      <c r="CP33" s="372"/>
      <c r="CQ33" s="371" t="s">
        <v>192</v>
      </c>
      <c r="CR33" s="371"/>
      <c r="CS33" s="371"/>
      <c r="CT33" s="371"/>
      <c r="CU33" s="371"/>
      <c r="CV33" s="371"/>
      <c r="CW33" s="371"/>
      <c r="CX33" s="371"/>
      <c r="CY33" s="371"/>
      <c r="CZ33" s="371"/>
      <c r="DA33" s="371"/>
      <c r="DB33" s="371"/>
      <c r="DC33" s="371"/>
      <c r="DD33" s="371"/>
      <c r="DE33" s="371"/>
      <c r="DF33" s="167"/>
      <c r="DG33" s="370" t="s">
        <v>193</v>
      </c>
      <c r="DH33" s="370"/>
      <c r="DI33" s="168"/>
    </row>
    <row r="34" spans="1:113" ht="32.25" customHeight="1" x14ac:dyDescent="0.2">
      <c r="A34" s="163"/>
      <c r="B34" s="190"/>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3"/>
      <c r="U34" s="368">
        <f>IF(W34="","",MAX(C34:D43)+1)</f>
        <v>2</v>
      </c>
      <c r="V34" s="368"/>
      <c r="W34" s="369" t="str">
        <f>IF('各会計、関係団体の財政状況及び健全化判断比率'!B28="","",'各会計、関係団体の財政状況及び健全化判断比率'!B28)</f>
        <v>国民健康保険特別会計</v>
      </c>
      <c r="X34" s="369"/>
      <c r="Y34" s="369"/>
      <c r="Z34" s="369"/>
      <c r="AA34" s="369"/>
      <c r="AB34" s="369"/>
      <c r="AC34" s="369"/>
      <c r="AD34" s="369"/>
      <c r="AE34" s="369"/>
      <c r="AF34" s="369"/>
      <c r="AG34" s="369"/>
      <c r="AH34" s="369"/>
      <c r="AI34" s="369"/>
      <c r="AJ34" s="369"/>
      <c r="AK34" s="369"/>
      <c r="AL34" s="163"/>
      <c r="AM34" s="368">
        <f>IF(AO34="","",MAX(C34:D43,U34:V43)+1)</f>
        <v>6</v>
      </c>
      <c r="AN34" s="368"/>
      <c r="AO34" s="369" t="str">
        <f>IF('各会計、関係団体の財政状況及び健全化判断比率'!B32="","",'各会計、関係団体の財政状況及び健全化判断比率'!B32)</f>
        <v>水道事業会計</v>
      </c>
      <c r="AP34" s="369"/>
      <c r="AQ34" s="369"/>
      <c r="AR34" s="369"/>
      <c r="AS34" s="369"/>
      <c r="AT34" s="369"/>
      <c r="AU34" s="369"/>
      <c r="AV34" s="369"/>
      <c r="AW34" s="369"/>
      <c r="AX34" s="369"/>
      <c r="AY34" s="369"/>
      <c r="AZ34" s="369"/>
      <c r="BA34" s="369"/>
      <c r="BB34" s="369"/>
      <c r="BC34" s="369"/>
      <c r="BD34" s="163"/>
      <c r="BE34" s="368" t="str">
        <f>IF(BG34="","",MAX(C34:D43,U34:V43,AM34:AN43)+1)</f>
        <v/>
      </c>
      <c r="BF34" s="368"/>
      <c r="BG34" s="369"/>
      <c r="BH34" s="369"/>
      <c r="BI34" s="369"/>
      <c r="BJ34" s="369"/>
      <c r="BK34" s="369"/>
      <c r="BL34" s="369"/>
      <c r="BM34" s="369"/>
      <c r="BN34" s="369"/>
      <c r="BO34" s="369"/>
      <c r="BP34" s="369"/>
      <c r="BQ34" s="369"/>
      <c r="BR34" s="369"/>
      <c r="BS34" s="369"/>
      <c r="BT34" s="369"/>
      <c r="BU34" s="369"/>
      <c r="BV34" s="163"/>
      <c r="BW34" s="368">
        <f>IF(BY34="","",MAX(C34:D43,U34:V43,AM34:AN43,BE34:BF43)+1)</f>
        <v>9</v>
      </c>
      <c r="BX34" s="368"/>
      <c r="BY34" s="369" t="str">
        <f>IF('各会計、関係団体の財政状況及び健全化判断比率'!B68="","",'各会計、関係団体の財政状況及び健全化判断比率'!B68)</f>
        <v>宮崎県市町村総合事務組合（一般会計）</v>
      </c>
      <c r="BZ34" s="369"/>
      <c r="CA34" s="369"/>
      <c r="CB34" s="369"/>
      <c r="CC34" s="369"/>
      <c r="CD34" s="369"/>
      <c r="CE34" s="369"/>
      <c r="CF34" s="369"/>
      <c r="CG34" s="369"/>
      <c r="CH34" s="369"/>
      <c r="CI34" s="369"/>
      <c r="CJ34" s="369"/>
      <c r="CK34" s="369"/>
      <c r="CL34" s="369"/>
      <c r="CM34" s="369"/>
      <c r="CN34" s="163"/>
      <c r="CO34" s="368">
        <f>IF(CQ34="","",MAX(C34:D43,U34:V43,AM34:AN43,BE34:BF43,BW34:BX43)+1)</f>
        <v>14</v>
      </c>
      <c r="CP34" s="368"/>
      <c r="CQ34" s="369" t="str">
        <f>IF('各会計、関係団体の財政状況及び健全化判断比率'!BS7="","",'各会計、関係団体の財政状況及び健全化判断比率'!BS7)</f>
        <v>三股町土地開発公社</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v>
      </c>
      <c r="DH34" s="366"/>
      <c r="DI34" s="168"/>
    </row>
    <row r="35" spans="1:113" ht="32.25" customHeight="1" x14ac:dyDescent="0.2">
      <c r="A35" s="163"/>
      <c r="B35" s="190"/>
      <c r="C35" s="368" t="str">
        <f>IF(E35="","",C34+1)</f>
        <v/>
      </c>
      <c r="D35" s="368"/>
      <c r="E35" s="369" t="str">
        <f>IF('各会計、関係団体の財政状況及び健全化判断比率'!B8="","",'各会計、関係団体の財政状況及び健全化判断比率'!B8)</f>
        <v/>
      </c>
      <c r="F35" s="369"/>
      <c r="G35" s="369"/>
      <c r="H35" s="369"/>
      <c r="I35" s="369"/>
      <c r="J35" s="369"/>
      <c r="K35" s="369"/>
      <c r="L35" s="369"/>
      <c r="M35" s="369"/>
      <c r="N35" s="369"/>
      <c r="O35" s="369"/>
      <c r="P35" s="369"/>
      <c r="Q35" s="369"/>
      <c r="R35" s="369"/>
      <c r="S35" s="369"/>
      <c r="T35" s="163"/>
      <c r="U35" s="368">
        <f>IF(W35="","",U34+1)</f>
        <v>3</v>
      </c>
      <c r="V35" s="368"/>
      <c r="W35" s="369" t="str">
        <f>IF('各会計、関係団体の財政状況及び健全化判断比率'!B29="","",'各会計、関係団体の財政状況及び健全化判断比率'!B29)</f>
        <v>介護保険特別会計</v>
      </c>
      <c r="X35" s="369"/>
      <c r="Y35" s="369"/>
      <c r="Z35" s="369"/>
      <c r="AA35" s="369"/>
      <c r="AB35" s="369"/>
      <c r="AC35" s="369"/>
      <c r="AD35" s="369"/>
      <c r="AE35" s="369"/>
      <c r="AF35" s="369"/>
      <c r="AG35" s="369"/>
      <c r="AH35" s="369"/>
      <c r="AI35" s="369"/>
      <c r="AJ35" s="369"/>
      <c r="AK35" s="369"/>
      <c r="AL35" s="163"/>
      <c r="AM35" s="368">
        <f t="shared" ref="AM35:AM43" si="0">IF(AO35="","",AM34+1)</f>
        <v>7</v>
      </c>
      <c r="AN35" s="368"/>
      <c r="AO35" s="369" t="str">
        <f>IF('各会計、関係団体の財政状況及び健全化判断比率'!B33="","",'各会計、関係団体の財政状況及び健全化判断比率'!B33)</f>
        <v>下水道事業会計（公共下水道事業）</v>
      </c>
      <c r="AP35" s="369"/>
      <c r="AQ35" s="369"/>
      <c r="AR35" s="369"/>
      <c r="AS35" s="369"/>
      <c r="AT35" s="369"/>
      <c r="AU35" s="369"/>
      <c r="AV35" s="369"/>
      <c r="AW35" s="369"/>
      <c r="AX35" s="369"/>
      <c r="AY35" s="369"/>
      <c r="AZ35" s="369"/>
      <c r="BA35" s="369"/>
      <c r="BB35" s="369"/>
      <c r="BC35" s="369"/>
      <c r="BD35" s="163"/>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3"/>
      <c r="BW35" s="368">
        <f t="shared" ref="BW35:BW43" si="2">IF(BY35="","",BW34+1)</f>
        <v>10</v>
      </c>
      <c r="BX35" s="368"/>
      <c r="BY35" s="369" t="str">
        <f>IF('各会計、関係団体の財政状況及び健全化判断比率'!B69="","",'各会計、関係団体の財政状況及び健全化判断比率'!B69)</f>
        <v>宮崎県市町村総合事務組合（市町村交通災害共済事業特別会計）</v>
      </c>
      <c r="BZ35" s="369"/>
      <c r="CA35" s="369"/>
      <c r="CB35" s="369"/>
      <c r="CC35" s="369"/>
      <c r="CD35" s="369"/>
      <c r="CE35" s="369"/>
      <c r="CF35" s="369"/>
      <c r="CG35" s="369"/>
      <c r="CH35" s="369"/>
      <c r="CI35" s="369"/>
      <c r="CJ35" s="369"/>
      <c r="CK35" s="369"/>
      <c r="CL35" s="369"/>
      <c r="CM35" s="369"/>
      <c r="CN35" s="163"/>
      <c r="CO35" s="368">
        <f t="shared" ref="CO35:CO43" si="3">IF(CQ35="","",CO34+1)</f>
        <v>15</v>
      </c>
      <c r="CP35" s="368"/>
      <c r="CQ35" s="369" t="str">
        <f>IF('各会計、関係団体の財政状況及び健全化判断比率'!BS8="","",'各会計、関係団体の財政状況及び健全化判断比率'!BS8)</f>
        <v>まちづくり合同会社みまた</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v>
      </c>
      <c r="DH35" s="366"/>
      <c r="DI35" s="168"/>
    </row>
    <row r="36" spans="1:113" ht="32.25" customHeight="1" x14ac:dyDescent="0.2">
      <c r="A36" s="163"/>
      <c r="B36" s="190"/>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3"/>
      <c r="U36" s="368">
        <f t="shared" ref="U36:U43" si="4">IF(W36="","",U35+1)</f>
        <v>4</v>
      </c>
      <c r="V36" s="368"/>
      <c r="W36" s="369" t="str">
        <f>IF('各会計、関係団体の財政状況及び健全化判断比率'!B30="","",'各会計、関係団体の財政状況及び健全化判断比率'!B30)</f>
        <v>後期高齢者医療保険特別会計</v>
      </c>
      <c r="X36" s="369"/>
      <c r="Y36" s="369"/>
      <c r="Z36" s="369"/>
      <c r="AA36" s="369"/>
      <c r="AB36" s="369"/>
      <c r="AC36" s="369"/>
      <c r="AD36" s="369"/>
      <c r="AE36" s="369"/>
      <c r="AF36" s="369"/>
      <c r="AG36" s="369"/>
      <c r="AH36" s="369"/>
      <c r="AI36" s="369"/>
      <c r="AJ36" s="369"/>
      <c r="AK36" s="369"/>
      <c r="AL36" s="163"/>
      <c r="AM36" s="368">
        <f t="shared" si="0"/>
        <v>8</v>
      </c>
      <c r="AN36" s="368"/>
      <c r="AO36" s="369" t="str">
        <f>IF('各会計、関係団体の財政状況及び健全化判断比率'!B34="","",'各会計、関係団体の財政状況及び健全化判断比率'!B34)</f>
        <v>下水道事業会計（農業集落排水事業）</v>
      </c>
      <c r="AP36" s="369"/>
      <c r="AQ36" s="369"/>
      <c r="AR36" s="369"/>
      <c r="AS36" s="369"/>
      <c r="AT36" s="369"/>
      <c r="AU36" s="369"/>
      <c r="AV36" s="369"/>
      <c r="AW36" s="369"/>
      <c r="AX36" s="369"/>
      <c r="AY36" s="369"/>
      <c r="AZ36" s="369"/>
      <c r="BA36" s="369"/>
      <c r="BB36" s="369"/>
      <c r="BC36" s="369"/>
      <c r="BD36" s="163"/>
      <c r="BE36" s="368" t="str">
        <f t="shared" si="1"/>
        <v/>
      </c>
      <c r="BF36" s="368"/>
      <c r="BG36" s="369"/>
      <c r="BH36" s="369"/>
      <c r="BI36" s="369"/>
      <c r="BJ36" s="369"/>
      <c r="BK36" s="369"/>
      <c r="BL36" s="369"/>
      <c r="BM36" s="369"/>
      <c r="BN36" s="369"/>
      <c r="BO36" s="369"/>
      <c r="BP36" s="369"/>
      <c r="BQ36" s="369"/>
      <c r="BR36" s="369"/>
      <c r="BS36" s="369"/>
      <c r="BT36" s="369"/>
      <c r="BU36" s="369"/>
      <c r="BV36" s="163"/>
      <c r="BW36" s="368">
        <f t="shared" si="2"/>
        <v>11</v>
      </c>
      <c r="BX36" s="368"/>
      <c r="BY36" s="369" t="str">
        <f>IF('各会計、関係団体の財政状況及び健全化判断比率'!B70="","",'各会計、関係団体の財政状況及び健全化判断比率'!B70)</f>
        <v>宮崎県市町村総合事務組合（自治会館管理運営特別会計）</v>
      </c>
      <c r="BZ36" s="369"/>
      <c r="CA36" s="369"/>
      <c r="CB36" s="369"/>
      <c r="CC36" s="369"/>
      <c r="CD36" s="369"/>
      <c r="CE36" s="369"/>
      <c r="CF36" s="369"/>
      <c r="CG36" s="369"/>
      <c r="CH36" s="369"/>
      <c r="CI36" s="369"/>
      <c r="CJ36" s="369"/>
      <c r="CK36" s="369"/>
      <c r="CL36" s="369"/>
      <c r="CM36" s="369"/>
      <c r="CN36" s="163"/>
      <c r="CO36" s="368" t="str">
        <f t="shared" si="3"/>
        <v/>
      </c>
      <c r="CP36" s="368"/>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
      </c>
      <c r="DH36" s="366"/>
      <c r="DI36" s="168"/>
    </row>
    <row r="37" spans="1:113" ht="32.25" customHeight="1" x14ac:dyDescent="0.2">
      <c r="A37" s="163"/>
      <c r="B37" s="190"/>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3"/>
      <c r="U37" s="368">
        <f t="shared" si="4"/>
        <v>5</v>
      </c>
      <c r="V37" s="368"/>
      <c r="W37" s="369" t="str">
        <f>IF('各会計、関係団体の財政状況及び健全化判断比率'!B31="","",'各会計、関係団体の財政状況及び健全化判断比率'!B31)</f>
        <v>介護サービス事業特別会計</v>
      </c>
      <c r="X37" s="369"/>
      <c r="Y37" s="369"/>
      <c r="Z37" s="369"/>
      <c r="AA37" s="369"/>
      <c r="AB37" s="369"/>
      <c r="AC37" s="369"/>
      <c r="AD37" s="369"/>
      <c r="AE37" s="369"/>
      <c r="AF37" s="369"/>
      <c r="AG37" s="369"/>
      <c r="AH37" s="369"/>
      <c r="AI37" s="369"/>
      <c r="AJ37" s="369"/>
      <c r="AK37" s="369"/>
      <c r="AL37" s="163"/>
      <c r="AM37" s="368" t="str">
        <f t="shared" si="0"/>
        <v/>
      </c>
      <c r="AN37" s="368"/>
      <c r="AO37" s="369"/>
      <c r="AP37" s="369"/>
      <c r="AQ37" s="369"/>
      <c r="AR37" s="369"/>
      <c r="AS37" s="369"/>
      <c r="AT37" s="369"/>
      <c r="AU37" s="369"/>
      <c r="AV37" s="369"/>
      <c r="AW37" s="369"/>
      <c r="AX37" s="369"/>
      <c r="AY37" s="369"/>
      <c r="AZ37" s="369"/>
      <c r="BA37" s="369"/>
      <c r="BB37" s="369"/>
      <c r="BC37" s="369"/>
      <c r="BD37" s="163"/>
      <c r="BE37" s="368" t="str">
        <f t="shared" si="1"/>
        <v/>
      </c>
      <c r="BF37" s="368"/>
      <c r="BG37" s="369"/>
      <c r="BH37" s="369"/>
      <c r="BI37" s="369"/>
      <c r="BJ37" s="369"/>
      <c r="BK37" s="369"/>
      <c r="BL37" s="369"/>
      <c r="BM37" s="369"/>
      <c r="BN37" s="369"/>
      <c r="BO37" s="369"/>
      <c r="BP37" s="369"/>
      <c r="BQ37" s="369"/>
      <c r="BR37" s="369"/>
      <c r="BS37" s="369"/>
      <c r="BT37" s="369"/>
      <c r="BU37" s="369"/>
      <c r="BV37" s="163"/>
      <c r="BW37" s="368">
        <f t="shared" si="2"/>
        <v>12</v>
      </c>
      <c r="BX37" s="368"/>
      <c r="BY37" s="369" t="str">
        <f>IF('各会計、関係団体の財政状況及び健全化判断比率'!B71="","",'各会計、関係団体の財政状況及び健全化判断比率'!B71)</f>
        <v>宮崎県後期高齢者医療広域連合（一般会計）</v>
      </c>
      <c r="BZ37" s="369"/>
      <c r="CA37" s="369"/>
      <c r="CB37" s="369"/>
      <c r="CC37" s="369"/>
      <c r="CD37" s="369"/>
      <c r="CE37" s="369"/>
      <c r="CF37" s="369"/>
      <c r="CG37" s="369"/>
      <c r="CH37" s="369"/>
      <c r="CI37" s="369"/>
      <c r="CJ37" s="369"/>
      <c r="CK37" s="369"/>
      <c r="CL37" s="369"/>
      <c r="CM37" s="369"/>
      <c r="CN37" s="163"/>
      <c r="CO37" s="368" t="str">
        <f t="shared" si="3"/>
        <v/>
      </c>
      <c r="CP37" s="368"/>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68"/>
    </row>
    <row r="38" spans="1:113" ht="32.25" customHeight="1" x14ac:dyDescent="0.2">
      <c r="A38" s="163"/>
      <c r="B38" s="190"/>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3"/>
      <c r="U38" s="368" t="str">
        <f t="shared" si="4"/>
        <v/>
      </c>
      <c r="V38" s="368"/>
      <c r="W38" s="369"/>
      <c r="X38" s="369"/>
      <c r="Y38" s="369"/>
      <c r="Z38" s="369"/>
      <c r="AA38" s="369"/>
      <c r="AB38" s="369"/>
      <c r="AC38" s="369"/>
      <c r="AD38" s="369"/>
      <c r="AE38" s="369"/>
      <c r="AF38" s="369"/>
      <c r="AG38" s="369"/>
      <c r="AH38" s="369"/>
      <c r="AI38" s="369"/>
      <c r="AJ38" s="369"/>
      <c r="AK38" s="369"/>
      <c r="AL38" s="163"/>
      <c r="AM38" s="368" t="str">
        <f t="shared" si="0"/>
        <v/>
      </c>
      <c r="AN38" s="368"/>
      <c r="AO38" s="369"/>
      <c r="AP38" s="369"/>
      <c r="AQ38" s="369"/>
      <c r="AR38" s="369"/>
      <c r="AS38" s="369"/>
      <c r="AT38" s="369"/>
      <c r="AU38" s="369"/>
      <c r="AV38" s="369"/>
      <c r="AW38" s="369"/>
      <c r="AX38" s="369"/>
      <c r="AY38" s="369"/>
      <c r="AZ38" s="369"/>
      <c r="BA38" s="369"/>
      <c r="BB38" s="369"/>
      <c r="BC38" s="369"/>
      <c r="BD38" s="163"/>
      <c r="BE38" s="368" t="str">
        <f t="shared" si="1"/>
        <v/>
      </c>
      <c r="BF38" s="368"/>
      <c r="BG38" s="369"/>
      <c r="BH38" s="369"/>
      <c r="BI38" s="369"/>
      <c r="BJ38" s="369"/>
      <c r="BK38" s="369"/>
      <c r="BL38" s="369"/>
      <c r="BM38" s="369"/>
      <c r="BN38" s="369"/>
      <c r="BO38" s="369"/>
      <c r="BP38" s="369"/>
      <c r="BQ38" s="369"/>
      <c r="BR38" s="369"/>
      <c r="BS38" s="369"/>
      <c r="BT38" s="369"/>
      <c r="BU38" s="369"/>
      <c r="BV38" s="163"/>
      <c r="BW38" s="368">
        <f t="shared" si="2"/>
        <v>13</v>
      </c>
      <c r="BX38" s="368"/>
      <c r="BY38" s="369" t="str">
        <f>IF('各会計、関係団体の財政状況及び健全化判断比率'!B72="","",'各会計、関係団体の財政状況及び健全化判断比率'!B72)</f>
        <v>宮崎県後期高齢者医療広域連合（後期高齢者医療特別会計）</v>
      </c>
      <c r="BZ38" s="369"/>
      <c r="CA38" s="369"/>
      <c r="CB38" s="369"/>
      <c r="CC38" s="369"/>
      <c r="CD38" s="369"/>
      <c r="CE38" s="369"/>
      <c r="CF38" s="369"/>
      <c r="CG38" s="369"/>
      <c r="CH38" s="369"/>
      <c r="CI38" s="369"/>
      <c r="CJ38" s="369"/>
      <c r="CK38" s="369"/>
      <c r="CL38" s="369"/>
      <c r="CM38" s="369"/>
      <c r="CN38" s="163"/>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68"/>
    </row>
    <row r="39" spans="1:113" ht="32.25" customHeight="1" x14ac:dyDescent="0.2">
      <c r="A39" s="163"/>
      <c r="B39" s="190"/>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3"/>
      <c r="U39" s="368" t="str">
        <f t="shared" si="4"/>
        <v/>
      </c>
      <c r="V39" s="368"/>
      <c r="W39" s="369"/>
      <c r="X39" s="369"/>
      <c r="Y39" s="369"/>
      <c r="Z39" s="369"/>
      <c r="AA39" s="369"/>
      <c r="AB39" s="369"/>
      <c r="AC39" s="369"/>
      <c r="AD39" s="369"/>
      <c r="AE39" s="369"/>
      <c r="AF39" s="369"/>
      <c r="AG39" s="369"/>
      <c r="AH39" s="369"/>
      <c r="AI39" s="369"/>
      <c r="AJ39" s="369"/>
      <c r="AK39" s="369"/>
      <c r="AL39" s="163"/>
      <c r="AM39" s="368" t="str">
        <f t="shared" si="0"/>
        <v/>
      </c>
      <c r="AN39" s="368"/>
      <c r="AO39" s="369"/>
      <c r="AP39" s="369"/>
      <c r="AQ39" s="369"/>
      <c r="AR39" s="369"/>
      <c r="AS39" s="369"/>
      <c r="AT39" s="369"/>
      <c r="AU39" s="369"/>
      <c r="AV39" s="369"/>
      <c r="AW39" s="369"/>
      <c r="AX39" s="369"/>
      <c r="AY39" s="369"/>
      <c r="AZ39" s="369"/>
      <c r="BA39" s="369"/>
      <c r="BB39" s="369"/>
      <c r="BC39" s="369"/>
      <c r="BD39" s="163"/>
      <c r="BE39" s="368" t="str">
        <f t="shared" si="1"/>
        <v/>
      </c>
      <c r="BF39" s="368"/>
      <c r="BG39" s="369"/>
      <c r="BH39" s="369"/>
      <c r="BI39" s="369"/>
      <c r="BJ39" s="369"/>
      <c r="BK39" s="369"/>
      <c r="BL39" s="369"/>
      <c r="BM39" s="369"/>
      <c r="BN39" s="369"/>
      <c r="BO39" s="369"/>
      <c r="BP39" s="369"/>
      <c r="BQ39" s="369"/>
      <c r="BR39" s="369"/>
      <c r="BS39" s="369"/>
      <c r="BT39" s="369"/>
      <c r="BU39" s="369"/>
      <c r="BV39" s="163"/>
      <c r="BW39" s="368" t="str">
        <f t="shared" si="2"/>
        <v/>
      </c>
      <c r="BX39" s="368"/>
      <c r="BY39" s="369" t="str">
        <f>IF('各会計、関係団体の財政状況及び健全化判断比率'!B73="","",'各会計、関係団体の財政状況及び健全化判断比率'!B73)</f>
        <v/>
      </c>
      <c r="BZ39" s="369"/>
      <c r="CA39" s="369"/>
      <c r="CB39" s="369"/>
      <c r="CC39" s="369"/>
      <c r="CD39" s="369"/>
      <c r="CE39" s="369"/>
      <c r="CF39" s="369"/>
      <c r="CG39" s="369"/>
      <c r="CH39" s="369"/>
      <c r="CI39" s="369"/>
      <c r="CJ39" s="369"/>
      <c r="CK39" s="369"/>
      <c r="CL39" s="369"/>
      <c r="CM39" s="369"/>
      <c r="CN39" s="163"/>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68"/>
    </row>
    <row r="40" spans="1:113" ht="32.25" customHeight="1" x14ac:dyDescent="0.2">
      <c r="A40" s="163"/>
      <c r="B40" s="190"/>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3"/>
      <c r="U40" s="368" t="str">
        <f t="shared" si="4"/>
        <v/>
      </c>
      <c r="V40" s="368"/>
      <c r="W40" s="369"/>
      <c r="X40" s="369"/>
      <c r="Y40" s="369"/>
      <c r="Z40" s="369"/>
      <c r="AA40" s="369"/>
      <c r="AB40" s="369"/>
      <c r="AC40" s="369"/>
      <c r="AD40" s="369"/>
      <c r="AE40" s="369"/>
      <c r="AF40" s="369"/>
      <c r="AG40" s="369"/>
      <c r="AH40" s="369"/>
      <c r="AI40" s="369"/>
      <c r="AJ40" s="369"/>
      <c r="AK40" s="369"/>
      <c r="AL40" s="163"/>
      <c r="AM40" s="368" t="str">
        <f t="shared" si="0"/>
        <v/>
      </c>
      <c r="AN40" s="368"/>
      <c r="AO40" s="369"/>
      <c r="AP40" s="369"/>
      <c r="AQ40" s="369"/>
      <c r="AR40" s="369"/>
      <c r="AS40" s="369"/>
      <c r="AT40" s="369"/>
      <c r="AU40" s="369"/>
      <c r="AV40" s="369"/>
      <c r="AW40" s="369"/>
      <c r="AX40" s="369"/>
      <c r="AY40" s="369"/>
      <c r="AZ40" s="369"/>
      <c r="BA40" s="369"/>
      <c r="BB40" s="369"/>
      <c r="BC40" s="369"/>
      <c r="BD40" s="163"/>
      <c r="BE40" s="368" t="str">
        <f t="shared" si="1"/>
        <v/>
      </c>
      <c r="BF40" s="368"/>
      <c r="BG40" s="369"/>
      <c r="BH40" s="369"/>
      <c r="BI40" s="369"/>
      <c r="BJ40" s="369"/>
      <c r="BK40" s="369"/>
      <c r="BL40" s="369"/>
      <c r="BM40" s="369"/>
      <c r="BN40" s="369"/>
      <c r="BO40" s="369"/>
      <c r="BP40" s="369"/>
      <c r="BQ40" s="369"/>
      <c r="BR40" s="369"/>
      <c r="BS40" s="369"/>
      <c r="BT40" s="369"/>
      <c r="BU40" s="369"/>
      <c r="BV40" s="163"/>
      <c r="BW40" s="368" t="str">
        <f t="shared" si="2"/>
        <v/>
      </c>
      <c r="BX40" s="368"/>
      <c r="BY40" s="369" t="str">
        <f>IF('各会計、関係団体の財政状況及び健全化判断比率'!B74="","",'各会計、関係団体の財政状況及び健全化判断比率'!B74)</f>
        <v/>
      </c>
      <c r="BZ40" s="369"/>
      <c r="CA40" s="369"/>
      <c r="CB40" s="369"/>
      <c r="CC40" s="369"/>
      <c r="CD40" s="369"/>
      <c r="CE40" s="369"/>
      <c r="CF40" s="369"/>
      <c r="CG40" s="369"/>
      <c r="CH40" s="369"/>
      <c r="CI40" s="369"/>
      <c r="CJ40" s="369"/>
      <c r="CK40" s="369"/>
      <c r="CL40" s="369"/>
      <c r="CM40" s="369"/>
      <c r="CN40" s="163"/>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68"/>
    </row>
    <row r="41" spans="1:113" ht="32.25" customHeight="1" x14ac:dyDescent="0.2">
      <c r="A41" s="163"/>
      <c r="B41" s="190"/>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3"/>
      <c r="U41" s="368" t="str">
        <f t="shared" si="4"/>
        <v/>
      </c>
      <c r="V41" s="368"/>
      <c r="W41" s="369"/>
      <c r="X41" s="369"/>
      <c r="Y41" s="369"/>
      <c r="Z41" s="369"/>
      <c r="AA41" s="369"/>
      <c r="AB41" s="369"/>
      <c r="AC41" s="369"/>
      <c r="AD41" s="369"/>
      <c r="AE41" s="369"/>
      <c r="AF41" s="369"/>
      <c r="AG41" s="369"/>
      <c r="AH41" s="369"/>
      <c r="AI41" s="369"/>
      <c r="AJ41" s="369"/>
      <c r="AK41" s="369"/>
      <c r="AL41" s="163"/>
      <c r="AM41" s="368" t="str">
        <f t="shared" si="0"/>
        <v/>
      </c>
      <c r="AN41" s="368"/>
      <c r="AO41" s="369"/>
      <c r="AP41" s="369"/>
      <c r="AQ41" s="369"/>
      <c r="AR41" s="369"/>
      <c r="AS41" s="369"/>
      <c r="AT41" s="369"/>
      <c r="AU41" s="369"/>
      <c r="AV41" s="369"/>
      <c r="AW41" s="369"/>
      <c r="AX41" s="369"/>
      <c r="AY41" s="369"/>
      <c r="AZ41" s="369"/>
      <c r="BA41" s="369"/>
      <c r="BB41" s="369"/>
      <c r="BC41" s="369"/>
      <c r="BD41" s="163"/>
      <c r="BE41" s="368" t="str">
        <f t="shared" si="1"/>
        <v/>
      </c>
      <c r="BF41" s="368"/>
      <c r="BG41" s="369"/>
      <c r="BH41" s="369"/>
      <c r="BI41" s="369"/>
      <c r="BJ41" s="369"/>
      <c r="BK41" s="369"/>
      <c r="BL41" s="369"/>
      <c r="BM41" s="369"/>
      <c r="BN41" s="369"/>
      <c r="BO41" s="369"/>
      <c r="BP41" s="369"/>
      <c r="BQ41" s="369"/>
      <c r="BR41" s="369"/>
      <c r="BS41" s="369"/>
      <c r="BT41" s="369"/>
      <c r="BU41" s="369"/>
      <c r="BV41" s="163"/>
      <c r="BW41" s="368" t="str">
        <f t="shared" si="2"/>
        <v/>
      </c>
      <c r="BX41" s="368"/>
      <c r="BY41" s="369" t="str">
        <f>IF('各会計、関係団体の財政状況及び健全化判断比率'!B75="","",'各会計、関係団体の財政状況及び健全化判断比率'!B75)</f>
        <v/>
      </c>
      <c r="BZ41" s="369"/>
      <c r="CA41" s="369"/>
      <c r="CB41" s="369"/>
      <c r="CC41" s="369"/>
      <c r="CD41" s="369"/>
      <c r="CE41" s="369"/>
      <c r="CF41" s="369"/>
      <c r="CG41" s="369"/>
      <c r="CH41" s="369"/>
      <c r="CI41" s="369"/>
      <c r="CJ41" s="369"/>
      <c r="CK41" s="369"/>
      <c r="CL41" s="369"/>
      <c r="CM41" s="369"/>
      <c r="CN41" s="163"/>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68"/>
    </row>
    <row r="42" spans="1:113" ht="32.25" customHeight="1" x14ac:dyDescent="0.2">
      <c r="B42" s="190"/>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3"/>
      <c r="U42" s="368" t="str">
        <f t="shared" si="4"/>
        <v/>
      </c>
      <c r="V42" s="368"/>
      <c r="W42" s="369"/>
      <c r="X42" s="369"/>
      <c r="Y42" s="369"/>
      <c r="Z42" s="369"/>
      <c r="AA42" s="369"/>
      <c r="AB42" s="369"/>
      <c r="AC42" s="369"/>
      <c r="AD42" s="369"/>
      <c r="AE42" s="369"/>
      <c r="AF42" s="369"/>
      <c r="AG42" s="369"/>
      <c r="AH42" s="369"/>
      <c r="AI42" s="369"/>
      <c r="AJ42" s="369"/>
      <c r="AK42" s="369"/>
      <c r="AL42" s="163"/>
      <c r="AM42" s="368" t="str">
        <f t="shared" si="0"/>
        <v/>
      </c>
      <c r="AN42" s="368"/>
      <c r="AO42" s="369"/>
      <c r="AP42" s="369"/>
      <c r="AQ42" s="369"/>
      <c r="AR42" s="369"/>
      <c r="AS42" s="369"/>
      <c r="AT42" s="369"/>
      <c r="AU42" s="369"/>
      <c r="AV42" s="369"/>
      <c r="AW42" s="369"/>
      <c r="AX42" s="369"/>
      <c r="AY42" s="369"/>
      <c r="AZ42" s="369"/>
      <c r="BA42" s="369"/>
      <c r="BB42" s="369"/>
      <c r="BC42" s="369"/>
      <c r="BD42" s="163"/>
      <c r="BE42" s="368" t="str">
        <f t="shared" si="1"/>
        <v/>
      </c>
      <c r="BF42" s="368"/>
      <c r="BG42" s="369"/>
      <c r="BH42" s="369"/>
      <c r="BI42" s="369"/>
      <c r="BJ42" s="369"/>
      <c r="BK42" s="369"/>
      <c r="BL42" s="369"/>
      <c r="BM42" s="369"/>
      <c r="BN42" s="369"/>
      <c r="BO42" s="369"/>
      <c r="BP42" s="369"/>
      <c r="BQ42" s="369"/>
      <c r="BR42" s="369"/>
      <c r="BS42" s="369"/>
      <c r="BT42" s="369"/>
      <c r="BU42" s="369"/>
      <c r="BV42" s="163"/>
      <c r="BW42" s="368" t="str">
        <f t="shared" si="2"/>
        <v/>
      </c>
      <c r="BX42" s="368"/>
      <c r="BY42" s="369" t="str">
        <f>IF('各会計、関係団体の財政状況及び健全化判断比率'!B76="","",'各会計、関係団体の財政状況及び健全化判断比率'!B76)</f>
        <v/>
      </c>
      <c r="BZ42" s="369"/>
      <c r="CA42" s="369"/>
      <c r="CB42" s="369"/>
      <c r="CC42" s="369"/>
      <c r="CD42" s="369"/>
      <c r="CE42" s="369"/>
      <c r="CF42" s="369"/>
      <c r="CG42" s="369"/>
      <c r="CH42" s="369"/>
      <c r="CI42" s="369"/>
      <c r="CJ42" s="369"/>
      <c r="CK42" s="369"/>
      <c r="CL42" s="369"/>
      <c r="CM42" s="369"/>
      <c r="CN42" s="163"/>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68"/>
    </row>
    <row r="43" spans="1:113" ht="32.25" customHeight="1" x14ac:dyDescent="0.2">
      <c r="B43" s="190"/>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3"/>
      <c r="U43" s="368" t="str">
        <f t="shared" si="4"/>
        <v/>
      </c>
      <c r="V43" s="368"/>
      <c r="W43" s="369"/>
      <c r="X43" s="369"/>
      <c r="Y43" s="369"/>
      <c r="Z43" s="369"/>
      <c r="AA43" s="369"/>
      <c r="AB43" s="369"/>
      <c r="AC43" s="369"/>
      <c r="AD43" s="369"/>
      <c r="AE43" s="369"/>
      <c r="AF43" s="369"/>
      <c r="AG43" s="369"/>
      <c r="AH43" s="369"/>
      <c r="AI43" s="369"/>
      <c r="AJ43" s="369"/>
      <c r="AK43" s="369"/>
      <c r="AL43" s="163"/>
      <c r="AM43" s="368" t="str">
        <f t="shared" si="0"/>
        <v/>
      </c>
      <c r="AN43" s="368"/>
      <c r="AO43" s="369"/>
      <c r="AP43" s="369"/>
      <c r="AQ43" s="369"/>
      <c r="AR43" s="369"/>
      <c r="AS43" s="369"/>
      <c r="AT43" s="369"/>
      <c r="AU43" s="369"/>
      <c r="AV43" s="369"/>
      <c r="AW43" s="369"/>
      <c r="AX43" s="369"/>
      <c r="AY43" s="369"/>
      <c r="AZ43" s="369"/>
      <c r="BA43" s="369"/>
      <c r="BB43" s="369"/>
      <c r="BC43" s="369"/>
      <c r="BD43" s="163"/>
      <c r="BE43" s="368" t="str">
        <f t="shared" si="1"/>
        <v/>
      </c>
      <c r="BF43" s="368"/>
      <c r="BG43" s="369"/>
      <c r="BH43" s="369"/>
      <c r="BI43" s="369"/>
      <c r="BJ43" s="369"/>
      <c r="BK43" s="369"/>
      <c r="BL43" s="369"/>
      <c r="BM43" s="369"/>
      <c r="BN43" s="369"/>
      <c r="BO43" s="369"/>
      <c r="BP43" s="369"/>
      <c r="BQ43" s="369"/>
      <c r="BR43" s="369"/>
      <c r="BS43" s="369"/>
      <c r="BT43" s="369"/>
      <c r="BU43" s="369"/>
      <c r="BV43" s="163"/>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3"/>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65" t="s">
        <v>195</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2">
      <c r="E47" s="365" t="s">
        <v>196</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2">
      <c r="E48" s="365" t="s">
        <v>197</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2">
      <c r="E49" s="367" t="s">
        <v>198</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2">
      <c r="E50" s="365" t="s">
        <v>199</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2">
      <c r="E51" s="365" t="s">
        <v>200</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2">
      <c r="E52" s="365" t="s">
        <v>201</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2">
      <c r="E53" s="365" t="s">
        <v>202</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2"/>
    <row r="55" spans="5:113" x14ac:dyDescent="0.2"/>
    <row r="56" spans="5:113" x14ac:dyDescent="0.2"/>
  </sheetData>
  <sheetProtection algorithmName="SHA-512" hashValue="XbPJxux3r9j+05Uotr5PyUf7Ez0CF/pOmiWV2z0cVHo5WfUpWBgm1n7LvltrSWnGlablL3iR9hoAvD+jmgjWPA==" saltValue="QjyFLLNLivrIMhFZuctRf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18" t="s">
        <v>203</v>
      </c>
      <c r="DI1" s="719"/>
      <c r="DJ1" s="719"/>
      <c r="DK1" s="719"/>
      <c r="DL1" s="719"/>
      <c r="DM1" s="719"/>
      <c r="DN1" s="720"/>
      <c r="DO1" s="196"/>
      <c r="DP1" s="718" t="s">
        <v>204</v>
      </c>
      <c r="DQ1" s="719"/>
      <c r="DR1" s="719"/>
      <c r="DS1" s="719"/>
      <c r="DT1" s="719"/>
      <c r="DU1" s="719"/>
      <c r="DV1" s="719"/>
      <c r="DW1" s="719"/>
      <c r="DX1" s="719"/>
      <c r="DY1" s="719"/>
      <c r="DZ1" s="719"/>
      <c r="EA1" s="719"/>
      <c r="EB1" s="719"/>
      <c r="EC1" s="720"/>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74" t="s">
        <v>206</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207</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208</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2">
      <c r="B4" s="674" t="s">
        <v>1</v>
      </c>
      <c r="C4" s="675"/>
      <c r="D4" s="675"/>
      <c r="E4" s="675"/>
      <c r="F4" s="675"/>
      <c r="G4" s="675"/>
      <c r="H4" s="675"/>
      <c r="I4" s="675"/>
      <c r="J4" s="675"/>
      <c r="K4" s="675"/>
      <c r="L4" s="675"/>
      <c r="M4" s="675"/>
      <c r="N4" s="675"/>
      <c r="O4" s="675"/>
      <c r="P4" s="675"/>
      <c r="Q4" s="676"/>
      <c r="R4" s="674" t="s">
        <v>209</v>
      </c>
      <c r="S4" s="675"/>
      <c r="T4" s="675"/>
      <c r="U4" s="675"/>
      <c r="V4" s="675"/>
      <c r="W4" s="675"/>
      <c r="X4" s="675"/>
      <c r="Y4" s="676"/>
      <c r="Z4" s="674" t="s">
        <v>210</v>
      </c>
      <c r="AA4" s="675"/>
      <c r="AB4" s="675"/>
      <c r="AC4" s="676"/>
      <c r="AD4" s="674" t="s">
        <v>211</v>
      </c>
      <c r="AE4" s="675"/>
      <c r="AF4" s="675"/>
      <c r="AG4" s="675"/>
      <c r="AH4" s="675"/>
      <c r="AI4" s="675"/>
      <c r="AJ4" s="675"/>
      <c r="AK4" s="676"/>
      <c r="AL4" s="674" t="s">
        <v>210</v>
      </c>
      <c r="AM4" s="675"/>
      <c r="AN4" s="675"/>
      <c r="AO4" s="676"/>
      <c r="AP4" s="721" t="s">
        <v>212</v>
      </c>
      <c r="AQ4" s="721"/>
      <c r="AR4" s="721"/>
      <c r="AS4" s="721"/>
      <c r="AT4" s="721"/>
      <c r="AU4" s="721"/>
      <c r="AV4" s="721"/>
      <c r="AW4" s="721"/>
      <c r="AX4" s="721"/>
      <c r="AY4" s="721"/>
      <c r="AZ4" s="721"/>
      <c r="BA4" s="721"/>
      <c r="BB4" s="721"/>
      <c r="BC4" s="721"/>
      <c r="BD4" s="721"/>
      <c r="BE4" s="721"/>
      <c r="BF4" s="721"/>
      <c r="BG4" s="721" t="s">
        <v>213</v>
      </c>
      <c r="BH4" s="721"/>
      <c r="BI4" s="721"/>
      <c r="BJ4" s="721"/>
      <c r="BK4" s="721"/>
      <c r="BL4" s="721"/>
      <c r="BM4" s="721"/>
      <c r="BN4" s="721"/>
      <c r="BO4" s="721" t="s">
        <v>210</v>
      </c>
      <c r="BP4" s="721"/>
      <c r="BQ4" s="721"/>
      <c r="BR4" s="721"/>
      <c r="BS4" s="721" t="s">
        <v>214</v>
      </c>
      <c r="BT4" s="721"/>
      <c r="BU4" s="721"/>
      <c r="BV4" s="721"/>
      <c r="BW4" s="721"/>
      <c r="BX4" s="721"/>
      <c r="BY4" s="721"/>
      <c r="BZ4" s="721"/>
      <c r="CA4" s="721"/>
      <c r="CB4" s="721"/>
      <c r="CD4" s="674" t="s">
        <v>215</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2">
      <c r="B5" s="680" t="s">
        <v>216</v>
      </c>
      <c r="C5" s="681"/>
      <c r="D5" s="681"/>
      <c r="E5" s="681"/>
      <c r="F5" s="681"/>
      <c r="G5" s="681"/>
      <c r="H5" s="681"/>
      <c r="I5" s="681"/>
      <c r="J5" s="681"/>
      <c r="K5" s="681"/>
      <c r="L5" s="681"/>
      <c r="M5" s="681"/>
      <c r="N5" s="681"/>
      <c r="O5" s="681"/>
      <c r="P5" s="681"/>
      <c r="Q5" s="682"/>
      <c r="R5" s="677">
        <v>2351665</v>
      </c>
      <c r="S5" s="678"/>
      <c r="T5" s="678"/>
      <c r="U5" s="678"/>
      <c r="V5" s="678"/>
      <c r="W5" s="678"/>
      <c r="X5" s="678"/>
      <c r="Y5" s="703"/>
      <c r="Z5" s="716">
        <v>17.100000000000001</v>
      </c>
      <c r="AA5" s="716"/>
      <c r="AB5" s="716"/>
      <c r="AC5" s="716"/>
      <c r="AD5" s="717">
        <v>2351665</v>
      </c>
      <c r="AE5" s="717"/>
      <c r="AF5" s="717"/>
      <c r="AG5" s="717"/>
      <c r="AH5" s="717"/>
      <c r="AI5" s="717"/>
      <c r="AJ5" s="717"/>
      <c r="AK5" s="717"/>
      <c r="AL5" s="704">
        <v>34.700000000000003</v>
      </c>
      <c r="AM5" s="686"/>
      <c r="AN5" s="686"/>
      <c r="AO5" s="705"/>
      <c r="AP5" s="680" t="s">
        <v>217</v>
      </c>
      <c r="AQ5" s="681"/>
      <c r="AR5" s="681"/>
      <c r="AS5" s="681"/>
      <c r="AT5" s="681"/>
      <c r="AU5" s="681"/>
      <c r="AV5" s="681"/>
      <c r="AW5" s="681"/>
      <c r="AX5" s="681"/>
      <c r="AY5" s="681"/>
      <c r="AZ5" s="681"/>
      <c r="BA5" s="681"/>
      <c r="BB5" s="681"/>
      <c r="BC5" s="681"/>
      <c r="BD5" s="681"/>
      <c r="BE5" s="681"/>
      <c r="BF5" s="682"/>
      <c r="BG5" s="622">
        <v>2351665</v>
      </c>
      <c r="BH5" s="623"/>
      <c r="BI5" s="623"/>
      <c r="BJ5" s="623"/>
      <c r="BK5" s="623"/>
      <c r="BL5" s="623"/>
      <c r="BM5" s="623"/>
      <c r="BN5" s="624"/>
      <c r="BO5" s="660">
        <v>100</v>
      </c>
      <c r="BP5" s="660"/>
      <c r="BQ5" s="660"/>
      <c r="BR5" s="660"/>
      <c r="BS5" s="661">
        <v>15070</v>
      </c>
      <c r="BT5" s="661"/>
      <c r="BU5" s="661"/>
      <c r="BV5" s="661"/>
      <c r="BW5" s="661"/>
      <c r="BX5" s="661"/>
      <c r="BY5" s="661"/>
      <c r="BZ5" s="661"/>
      <c r="CA5" s="661"/>
      <c r="CB5" s="701"/>
      <c r="CD5" s="674" t="s">
        <v>212</v>
      </c>
      <c r="CE5" s="675"/>
      <c r="CF5" s="675"/>
      <c r="CG5" s="675"/>
      <c r="CH5" s="675"/>
      <c r="CI5" s="675"/>
      <c r="CJ5" s="675"/>
      <c r="CK5" s="675"/>
      <c r="CL5" s="675"/>
      <c r="CM5" s="675"/>
      <c r="CN5" s="675"/>
      <c r="CO5" s="675"/>
      <c r="CP5" s="675"/>
      <c r="CQ5" s="676"/>
      <c r="CR5" s="674" t="s">
        <v>218</v>
      </c>
      <c r="CS5" s="675"/>
      <c r="CT5" s="675"/>
      <c r="CU5" s="675"/>
      <c r="CV5" s="675"/>
      <c r="CW5" s="675"/>
      <c r="CX5" s="675"/>
      <c r="CY5" s="676"/>
      <c r="CZ5" s="674" t="s">
        <v>210</v>
      </c>
      <c r="DA5" s="675"/>
      <c r="DB5" s="675"/>
      <c r="DC5" s="676"/>
      <c r="DD5" s="674" t="s">
        <v>219</v>
      </c>
      <c r="DE5" s="675"/>
      <c r="DF5" s="675"/>
      <c r="DG5" s="675"/>
      <c r="DH5" s="675"/>
      <c r="DI5" s="675"/>
      <c r="DJ5" s="675"/>
      <c r="DK5" s="675"/>
      <c r="DL5" s="675"/>
      <c r="DM5" s="675"/>
      <c r="DN5" s="675"/>
      <c r="DO5" s="675"/>
      <c r="DP5" s="676"/>
      <c r="DQ5" s="674" t="s">
        <v>220</v>
      </c>
      <c r="DR5" s="675"/>
      <c r="DS5" s="675"/>
      <c r="DT5" s="675"/>
      <c r="DU5" s="675"/>
      <c r="DV5" s="675"/>
      <c r="DW5" s="675"/>
      <c r="DX5" s="675"/>
      <c r="DY5" s="675"/>
      <c r="DZ5" s="675"/>
      <c r="EA5" s="675"/>
      <c r="EB5" s="675"/>
      <c r="EC5" s="676"/>
    </row>
    <row r="6" spans="2:143" ht="11.25" customHeight="1" x14ac:dyDescent="0.2">
      <c r="B6" s="619" t="s">
        <v>221</v>
      </c>
      <c r="C6" s="620"/>
      <c r="D6" s="620"/>
      <c r="E6" s="620"/>
      <c r="F6" s="620"/>
      <c r="G6" s="620"/>
      <c r="H6" s="620"/>
      <c r="I6" s="620"/>
      <c r="J6" s="620"/>
      <c r="K6" s="620"/>
      <c r="L6" s="620"/>
      <c r="M6" s="620"/>
      <c r="N6" s="620"/>
      <c r="O6" s="620"/>
      <c r="P6" s="620"/>
      <c r="Q6" s="621"/>
      <c r="R6" s="622">
        <v>157721</v>
      </c>
      <c r="S6" s="623"/>
      <c r="T6" s="623"/>
      <c r="U6" s="623"/>
      <c r="V6" s="623"/>
      <c r="W6" s="623"/>
      <c r="X6" s="623"/>
      <c r="Y6" s="624"/>
      <c r="Z6" s="660">
        <v>1.1000000000000001</v>
      </c>
      <c r="AA6" s="660"/>
      <c r="AB6" s="660"/>
      <c r="AC6" s="660"/>
      <c r="AD6" s="661">
        <v>157721</v>
      </c>
      <c r="AE6" s="661"/>
      <c r="AF6" s="661"/>
      <c r="AG6" s="661"/>
      <c r="AH6" s="661"/>
      <c r="AI6" s="661"/>
      <c r="AJ6" s="661"/>
      <c r="AK6" s="661"/>
      <c r="AL6" s="625">
        <v>2.2999999999999998</v>
      </c>
      <c r="AM6" s="626"/>
      <c r="AN6" s="626"/>
      <c r="AO6" s="662"/>
      <c r="AP6" s="619" t="s">
        <v>222</v>
      </c>
      <c r="AQ6" s="620"/>
      <c r="AR6" s="620"/>
      <c r="AS6" s="620"/>
      <c r="AT6" s="620"/>
      <c r="AU6" s="620"/>
      <c r="AV6" s="620"/>
      <c r="AW6" s="620"/>
      <c r="AX6" s="620"/>
      <c r="AY6" s="620"/>
      <c r="AZ6" s="620"/>
      <c r="BA6" s="620"/>
      <c r="BB6" s="620"/>
      <c r="BC6" s="620"/>
      <c r="BD6" s="620"/>
      <c r="BE6" s="620"/>
      <c r="BF6" s="621"/>
      <c r="BG6" s="622">
        <v>2351665</v>
      </c>
      <c r="BH6" s="623"/>
      <c r="BI6" s="623"/>
      <c r="BJ6" s="623"/>
      <c r="BK6" s="623"/>
      <c r="BL6" s="623"/>
      <c r="BM6" s="623"/>
      <c r="BN6" s="624"/>
      <c r="BO6" s="660">
        <v>100</v>
      </c>
      <c r="BP6" s="660"/>
      <c r="BQ6" s="660"/>
      <c r="BR6" s="660"/>
      <c r="BS6" s="661">
        <v>15070</v>
      </c>
      <c r="BT6" s="661"/>
      <c r="BU6" s="661"/>
      <c r="BV6" s="661"/>
      <c r="BW6" s="661"/>
      <c r="BX6" s="661"/>
      <c r="BY6" s="661"/>
      <c r="BZ6" s="661"/>
      <c r="CA6" s="661"/>
      <c r="CB6" s="701"/>
      <c r="CD6" s="680" t="s">
        <v>223</v>
      </c>
      <c r="CE6" s="681"/>
      <c r="CF6" s="681"/>
      <c r="CG6" s="681"/>
      <c r="CH6" s="681"/>
      <c r="CI6" s="681"/>
      <c r="CJ6" s="681"/>
      <c r="CK6" s="681"/>
      <c r="CL6" s="681"/>
      <c r="CM6" s="681"/>
      <c r="CN6" s="681"/>
      <c r="CO6" s="681"/>
      <c r="CP6" s="681"/>
      <c r="CQ6" s="682"/>
      <c r="CR6" s="622">
        <v>81677</v>
      </c>
      <c r="CS6" s="623"/>
      <c r="CT6" s="623"/>
      <c r="CU6" s="623"/>
      <c r="CV6" s="623"/>
      <c r="CW6" s="623"/>
      <c r="CX6" s="623"/>
      <c r="CY6" s="624"/>
      <c r="CZ6" s="704">
        <v>0.6</v>
      </c>
      <c r="DA6" s="686"/>
      <c r="DB6" s="686"/>
      <c r="DC6" s="706"/>
      <c r="DD6" s="628" t="s">
        <v>121</v>
      </c>
      <c r="DE6" s="623"/>
      <c r="DF6" s="623"/>
      <c r="DG6" s="623"/>
      <c r="DH6" s="623"/>
      <c r="DI6" s="623"/>
      <c r="DJ6" s="623"/>
      <c r="DK6" s="623"/>
      <c r="DL6" s="623"/>
      <c r="DM6" s="623"/>
      <c r="DN6" s="623"/>
      <c r="DO6" s="623"/>
      <c r="DP6" s="624"/>
      <c r="DQ6" s="628">
        <v>81677</v>
      </c>
      <c r="DR6" s="623"/>
      <c r="DS6" s="623"/>
      <c r="DT6" s="623"/>
      <c r="DU6" s="623"/>
      <c r="DV6" s="623"/>
      <c r="DW6" s="623"/>
      <c r="DX6" s="623"/>
      <c r="DY6" s="623"/>
      <c r="DZ6" s="623"/>
      <c r="EA6" s="623"/>
      <c r="EB6" s="623"/>
      <c r="EC6" s="659"/>
    </row>
    <row r="7" spans="2:143" ht="11.25" customHeight="1" x14ac:dyDescent="0.2">
      <c r="B7" s="619" t="s">
        <v>224</v>
      </c>
      <c r="C7" s="620"/>
      <c r="D7" s="620"/>
      <c r="E7" s="620"/>
      <c r="F7" s="620"/>
      <c r="G7" s="620"/>
      <c r="H7" s="620"/>
      <c r="I7" s="620"/>
      <c r="J7" s="620"/>
      <c r="K7" s="620"/>
      <c r="L7" s="620"/>
      <c r="M7" s="620"/>
      <c r="N7" s="620"/>
      <c r="O7" s="620"/>
      <c r="P7" s="620"/>
      <c r="Q7" s="621"/>
      <c r="R7" s="622">
        <v>698</v>
      </c>
      <c r="S7" s="623"/>
      <c r="T7" s="623"/>
      <c r="U7" s="623"/>
      <c r="V7" s="623"/>
      <c r="W7" s="623"/>
      <c r="X7" s="623"/>
      <c r="Y7" s="624"/>
      <c r="Z7" s="660">
        <v>0</v>
      </c>
      <c r="AA7" s="660"/>
      <c r="AB7" s="660"/>
      <c r="AC7" s="660"/>
      <c r="AD7" s="661">
        <v>698</v>
      </c>
      <c r="AE7" s="661"/>
      <c r="AF7" s="661"/>
      <c r="AG7" s="661"/>
      <c r="AH7" s="661"/>
      <c r="AI7" s="661"/>
      <c r="AJ7" s="661"/>
      <c r="AK7" s="661"/>
      <c r="AL7" s="625">
        <v>0</v>
      </c>
      <c r="AM7" s="626"/>
      <c r="AN7" s="626"/>
      <c r="AO7" s="662"/>
      <c r="AP7" s="619" t="s">
        <v>225</v>
      </c>
      <c r="AQ7" s="620"/>
      <c r="AR7" s="620"/>
      <c r="AS7" s="620"/>
      <c r="AT7" s="620"/>
      <c r="AU7" s="620"/>
      <c r="AV7" s="620"/>
      <c r="AW7" s="620"/>
      <c r="AX7" s="620"/>
      <c r="AY7" s="620"/>
      <c r="AZ7" s="620"/>
      <c r="BA7" s="620"/>
      <c r="BB7" s="620"/>
      <c r="BC7" s="620"/>
      <c r="BD7" s="620"/>
      <c r="BE7" s="620"/>
      <c r="BF7" s="621"/>
      <c r="BG7" s="622">
        <v>1025797</v>
      </c>
      <c r="BH7" s="623"/>
      <c r="BI7" s="623"/>
      <c r="BJ7" s="623"/>
      <c r="BK7" s="623"/>
      <c r="BL7" s="623"/>
      <c r="BM7" s="623"/>
      <c r="BN7" s="624"/>
      <c r="BO7" s="660">
        <v>43.6</v>
      </c>
      <c r="BP7" s="660"/>
      <c r="BQ7" s="660"/>
      <c r="BR7" s="660"/>
      <c r="BS7" s="661">
        <v>15070</v>
      </c>
      <c r="BT7" s="661"/>
      <c r="BU7" s="661"/>
      <c r="BV7" s="661"/>
      <c r="BW7" s="661"/>
      <c r="BX7" s="661"/>
      <c r="BY7" s="661"/>
      <c r="BZ7" s="661"/>
      <c r="CA7" s="661"/>
      <c r="CB7" s="701"/>
      <c r="CD7" s="619" t="s">
        <v>226</v>
      </c>
      <c r="CE7" s="620"/>
      <c r="CF7" s="620"/>
      <c r="CG7" s="620"/>
      <c r="CH7" s="620"/>
      <c r="CI7" s="620"/>
      <c r="CJ7" s="620"/>
      <c r="CK7" s="620"/>
      <c r="CL7" s="620"/>
      <c r="CM7" s="620"/>
      <c r="CN7" s="620"/>
      <c r="CO7" s="620"/>
      <c r="CP7" s="620"/>
      <c r="CQ7" s="621"/>
      <c r="CR7" s="622">
        <v>1794186</v>
      </c>
      <c r="CS7" s="623"/>
      <c r="CT7" s="623"/>
      <c r="CU7" s="623"/>
      <c r="CV7" s="623"/>
      <c r="CW7" s="623"/>
      <c r="CX7" s="623"/>
      <c r="CY7" s="624"/>
      <c r="CZ7" s="660">
        <v>13.7</v>
      </c>
      <c r="DA7" s="660"/>
      <c r="DB7" s="660"/>
      <c r="DC7" s="660"/>
      <c r="DD7" s="628">
        <v>32608</v>
      </c>
      <c r="DE7" s="623"/>
      <c r="DF7" s="623"/>
      <c r="DG7" s="623"/>
      <c r="DH7" s="623"/>
      <c r="DI7" s="623"/>
      <c r="DJ7" s="623"/>
      <c r="DK7" s="623"/>
      <c r="DL7" s="623"/>
      <c r="DM7" s="623"/>
      <c r="DN7" s="623"/>
      <c r="DO7" s="623"/>
      <c r="DP7" s="624"/>
      <c r="DQ7" s="628">
        <v>1226915</v>
      </c>
      <c r="DR7" s="623"/>
      <c r="DS7" s="623"/>
      <c r="DT7" s="623"/>
      <c r="DU7" s="623"/>
      <c r="DV7" s="623"/>
      <c r="DW7" s="623"/>
      <c r="DX7" s="623"/>
      <c r="DY7" s="623"/>
      <c r="DZ7" s="623"/>
      <c r="EA7" s="623"/>
      <c r="EB7" s="623"/>
      <c r="EC7" s="659"/>
    </row>
    <row r="8" spans="2:143" ht="11.25" customHeight="1" x14ac:dyDescent="0.2">
      <c r="B8" s="619" t="s">
        <v>227</v>
      </c>
      <c r="C8" s="620"/>
      <c r="D8" s="620"/>
      <c r="E8" s="620"/>
      <c r="F8" s="620"/>
      <c r="G8" s="620"/>
      <c r="H8" s="620"/>
      <c r="I8" s="620"/>
      <c r="J8" s="620"/>
      <c r="K8" s="620"/>
      <c r="L8" s="620"/>
      <c r="M8" s="620"/>
      <c r="N8" s="620"/>
      <c r="O8" s="620"/>
      <c r="P8" s="620"/>
      <c r="Q8" s="621"/>
      <c r="R8" s="622">
        <v>15312</v>
      </c>
      <c r="S8" s="623"/>
      <c r="T8" s="623"/>
      <c r="U8" s="623"/>
      <c r="V8" s="623"/>
      <c r="W8" s="623"/>
      <c r="X8" s="623"/>
      <c r="Y8" s="624"/>
      <c r="Z8" s="660">
        <v>0.1</v>
      </c>
      <c r="AA8" s="660"/>
      <c r="AB8" s="660"/>
      <c r="AC8" s="660"/>
      <c r="AD8" s="661">
        <v>15312</v>
      </c>
      <c r="AE8" s="661"/>
      <c r="AF8" s="661"/>
      <c r="AG8" s="661"/>
      <c r="AH8" s="661"/>
      <c r="AI8" s="661"/>
      <c r="AJ8" s="661"/>
      <c r="AK8" s="661"/>
      <c r="AL8" s="625">
        <v>0.2</v>
      </c>
      <c r="AM8" s="626"/>
      <c r="AN8" s="626"/>
      <c r="AO8" s="662"/>
      <c r="AP8" s="619" t="s">
        <v>228</v>
      </c>
      <c r="AQ8" s="620"/>
      <c r="AR8" s="620"/>
      <c r="AS8" s="620"/>
      <c r="AT8" s="620"/>
      <c r="AU8" s="620"/>
      <c r="AV8" s="620"/>
      <c r="AW8" s="620"/>
      <c r="AX8" s="620"/>
      <c r="AY8" s="620"/>
      <c r="AZ8" s="620"/>
      <c r="BA8" s="620"/>
      <c r="BB8" s="620"/>
      <c r="BC8" s="620"/>
      <c r="BD8" s="620"/>
      <c r="BE8" s="620"/>
      <c r="BF8" s="621"/>
      <c r="BG8" s="622">
        <v>37116</v>
      </c>
      <c r="BH8" s="623"/>
      <c r="BI8" s="623"/>
      <c r="BJ8" s="623"/>
      <c r="BK8" s="623"/>
      <c r="BL8" s="623"/>
      <c r="BM8" s="623"/>
      <c r="BN8" s="624"/>
      <c r="BO8" s="660">
        <v>1.6</v>
      </c>
      <c r="BP8" s="660"/>
      <c r="BQ8" s="660"/>
      <c r="BR8" s="660"/>
      <c r="BS8" s="661" t="s">
        <v>121</v>
      </c>
      <c r="BT8" s="661"/>
      <c r="BU8" s="661"/>
      <c r="BV8" s="661"/>
      <c r="BW8" s="661"/>
      <c r="BX8" s="661"/>
      <c r="BY8" s="661"/>
      <c r="BZ8" s="661"/>
      <c r="CA8" s="661"/>
      <c r="CB8" s="701"/>
      <c r="CD8" s="619" t="s">
        <v>229</v>
      </c>
      <c r="CE8" s="620"/>
      <c r="CF8" s="620"/>
      <c r="CG8" s="620"/>
      <c r="CH8" s="620"/>
      <c r="CI8" s="620"/>
      <c r="CJ8" s="620"/>
      <c r="CK8" s="620"/>
      <c r="CL8" s="620"/>
      <c r="CM8" s="620"/>
      <c r="CN8" s="620"/>
      <c r="CO8" s="620"/>
      <c r="CP8" s="620"/>
      <c r="CQ8" s="621"/>
      <c r="CR8" s="622">
        <v>5978776</v>
      </c>
      <c r="CS8" s="623"/>
      <c r="CT8" s="623"/>
      <c r="CU8" s="623"/>
      <c r="CV8" s="623"/>
      <c r="CW8" s="623"/>
      <c r="CX8" s="623"/>
      <c r="CY8" s="624"/>
      <c r="CZ8" s="660">
        <v>45.6</v>
      </c>
      <c r="DA8" s="660"/>
      <c r="DB8" s="660"/>
      <c r="DC8" s="660"/>
      <c r="DD8" s="628">
        <v>25991</v>
      </c>
      <c r="DE8" s="623"/>
      <c r="DF8" s="623"/>
      <c r="DG8" s="623"/>
      <c r="DH8" s="623"/>
      <c r="DI8" s="623"/>
      <c r="DJ8" s="623"/>
      <c r="DK8" s="623"/>
      <c r="DL8" s="623"/>
      <c r="DM8" s="623"/>
      <c r="DN8" s="623"/>
      <c r="DO8" s="623"/>
      <c r="DP8" s="624"/>
      <c r="DQ8" s="628">
        <v>2717273</v>
      </c>
      <c r="DR8" s="623"/>
      <c r="DS8" s="623"/>
      <c r="DT8" s="623"/>
      <c r="DU8" s="623"/>
      <c r="DV8" s="623"/>
      <c r="DW8" s="623"/>
      <c r="DX8" s="623"/>
      <c r="DY8" s="623"/>
      <c r="DZ8" s="623"/>
      <c r="EA8" s="623"/>
      <c r="EB8" s="623"/>
      <c r="EC8" s="659"/>
    </row>
    <row r="9" spans="2:143" ht="11.25" customHeight="1" x14ac:dyDescent="0.2">
      <c r="B9" s="619" t="s">
        <v>230</v>
      </c>
      <c r="C9" s="620"/>
      <c r="D9" s="620"/>
      <c r="E9" s="620"/>
      <c r="F9" s="620"/>
      <c r="G9" s="620"/>
      <c r="H9" s="620"/>
      <c r="I9" s="620"/>
      <c r="J9" s="620"/>
      <c r="K9" s="620"/>
      <c r="L9" s="620"/>
      <c r="M9" s="620"/>
      <c r="N9" s="620"/>
      <c r="O9" s="620"/>
      <c r="P9" s="620"/>
      <c r="Q9" s="621"/>
      <c r="R9" s="622">
        <v>15055</v>
      </c>
      <c r="S9" s="623"/>
      <c r="T9" s="623"/>
      <c r="U9" s="623"/>
      <c r="V9" s="623"/>
      <c r="W9" s="623"/>
      <c r="X9" s="623"/>
      <c r="Y9" s="624"/>
      <c r="Z9" s="660">
        <v>0.1</v>
      </c>
      <c r="AA9" s="660"/>
      <c r="AB9" s="660"/>
      <c r="AC9" s="660"/>
      <c r="AD9" s="661">
        <v>15055</v>
      </c>
      <c r="AE9" s="661"/>
      <c r="AF9" s="661"/>
      <c r="AG9" s="661"/>
      <c r="AH9" s="661"/>
      <c r="AI9" s="661"/>
      <c r="AJ9" s="661"/>
      <c r="AK9" s="661"/>
      <c r="AL9" s="625">
        <v>0.2</v>
      </c>
      <c r="AM9" s="626"/>
      <c r="AN9" s="626"/>
      <c r="AO9" s="662"/>
      <c r="AP9" s="619" t="s">
        <v>231</v>
      </c>
      <c r="AQ9" s="620"/>
      <c r="AR9" s="620"/>
      <c r="AS9" s="620"/>
      <c r="AT9" s="620"/>
      <c r="AU9" s="620"/>
      <c r="AV9" s="620"/>
      <c r="AW9" s="620"/>
      <c r="AX9" s="620"/>
      <c r="AY9" s="620"/>
      <c r="AZ9" s="620"/>
      <c r="BA9" s="620"/>
      <c r="BB9" s="620"/>
      <c r="BC9" s="620"/>
      <c r="BD9" s="620"/>
      <c r="BE9" s="620"/>
      <c r="BF9" s="621"/>
      <c r="BG9" s="622">
        <v>896686</v>
      </c>
      <c r="BH9" s="623"/>
      <c r="BI9" s="623"/>
      <c r="BJ9" s="623"/>
      <c r="BK9" s="623"/>
      <c r="BL9" s="623"/>
      <c r="BM9" s="623"/>
      <c r="BN9" s="624"/>
      <c r="BO9" s="660">
        <v>38.1</v>
      </c>
      <c r="BP9" s="660"/>
      <c r="BQ9" s="660"/>
      <c r="BR9" s="660"/>
      <c r="BS9" s="661" t="s">
        <v>121</v>
      </c>
      <c r="BT9" s="661"/>
      <c r="BU9" s="661"/>
      <c r="BV9" s="661"/>
      <c r="BW9" s="661"/>
      <c r="BX9" s="661"/>
      <c r="BY9" s="661"/>
      <c r="BZ9" s="661"/>
      <c r="CA9" s="661"/>
      <c r="CB9" s="701"/>
      <c r="CD9" s="619" t="s">
        <v>232</v>
      </c>
      <c r="CE9" s="620"/>
      <c r="CF9" s="620"/>
      <c r="CG9" s="620"/>
      <c r="CH9" s="620"/>
      <c r="CI9" s="620"/>
      <c r="CJ9" s="620"/>
      <c r="CK9" s="620"/>
      <c r="CL9" s="620"/>
      <c r="CM9" s="620"/>
      <c r="CN9" s="620"/>
      <c r="CO9" s="620"/>
      <c r="CP9" s="620"/>
      <c r="CQ9" s="621"/>
      <c r="CR9" s="622">
        <v>895315</v>
      </c>
      <c r="CS9" s="623"/>
      <c r="CT9" s="623"/>
      <c r="CU9" s="623"/>
      <c r="CV9" s="623"/>
      <c r="CW9" s="623"/>
      <c r="CX9" s="623"/>
      <c r="CY9" s="624"/>
      <c r="CZ9" s="660">
        <v>6.8</v>
      </c>
      <c r="DA9" s="660"/>
      <c r="DB9" s="660"/>
      <c r="DC9" s="660"/>
      <c r="DD9" s="628">
        <v>98872</v>
      </c>
      <c r="DE9" s="623"/>
      <c r="DF9" s="623"/>
      <c r="DG9" s="623"/>
      <c r="DH9" s="623"/>
      <c r="DI9" s="623"/>
      <c r="DJ9" s="623"/>
      <c r="DK9" s="623"/>
      <c r="DL9" s="623"/>
      <c r="DM9" s="623"/>
      <c r="DN9" s="623"/>
      <c r="DO9" s="623"/>
      <c r="DP9" s="624"/>
      <c r="DQ9" s="628">
        <v>694597</v>
      </c>
      <c r="DR9" s="623"/>
      <c r="DS9" s="623"/>
      <c r="DT9" s="623"/>
      <c r="DU9" s="623"/>
      <c r="DV9" s="623"/>
      <c r="DW9" s="623"/>
      <c r="DX9" s="623"/>
      <c r="DY9" s="623"/>
      <c r="DZ9" s="623"/>
      <c r="EA9" s="623"/>
      <c r="EB9" s="623"/>
      <c r="EC9" s="659"/>
    </row>
    <row r="10" spans="2:143" ht="11.25" customHeight="1" x14ac:dyDescent="0.2">
      <c r="B10" s="619" t="s">
        <v>233</v>
      </c>
      <c r="C10" s="620"/>
      <c r="D10" s="620"/>
      <c r="E10" s="620"/>
      <c r="F10" s="620"/>
      <c r="G10" s="620"/>
      <c r="H10" s="620"/>
      <c r="I10" s="620"/>
      <c r="J10" s="620"/>
      <c r="K10" s="620"/>
      <c r="L10" s="620"/>
      <c r="M10" s="620"/>
      <c r="N10" s="620"/>
      <c r="O10" s="620"/>
      <c r="P10" s="620"/>
      <c r="Q10" s="621"/>
      <c r="R10" s="622" t="s">
        <v>121</v>
      </c>
      <c r="S10" s="623"/>
      <c r="T10" s="623"/>
      <c r="U10" s="623"/>
      <c r="V10" s="623"/>
      <c r="W10" s="623"/>
      <c r="X10" s="623"/>
      <c r="Y10" s="624"/>
      <c r="Z10" s="660" t="s">
        <v>121</v>
      </c>
      <c r="AA10" s="660"/>
      <c r="AB10" s="660"/>
      <c r="AC10" s="660"/>
      <c r="AD10" s="661" t="s">
        <v>121</v>
      </c>
      <c r="AE10" s="661"/>
      <c r="AF10" s="661"/>
      <c r="AG10" s="661"/>
      <c r="AH10" s="661"/>
      <c r="AI10" s="661"/>
      <c r="AJ10" s="661"/>
      <c r="AK10" s="661"/>
      <c r="AL10" s="625" t="s">
        <v>121</v>
      </c>
      <c r="AM10" s="626"/>
      <c r="AN10" s="626"/>
      <c r="AO10" s="662"/>
      <c r="AP10" s="619" t="s">
        <v>234</v>
      </c>
      <c r="AQ10" s="620"/>
      <c r="AR10" s="620"/>
      <c r="AS10" s="620"/>
      <c r="AT10" s="620"/>
      <c r="AU10" s="620"/>
      <c r="AV10" s="620"/>
      <c r="AW10" s="620"/>
      <c r="AX10" s="620"/>
      <c r="AY10" s="620"/>
      <c r="AZ10" s="620"/>
      <c r="BA10" s="620"/>
      <c r="BB10" s="620"/>
      <c r="BC10" s="620"/>
      <c r="BD10" s="620"/>
      <c r="BE10" s="620"/>
      <c r="BF10" s="621"/>
      <c r="BG10" s="622">
        <v>39251</v>
      </c>
      <c r="BH10" s="623"/>
      <c r="BI10" s="623"/>
      <c r="BJ10" s="623"/>
      <c r="BK10" s="623"/>
      <c r="BL10" s="623"/>
      <c r="BM10" s="623"/>
      <c r="BN10" s="624"/>
      <c r="BO10" s="660">
        <v>1.7</v>
      </c>
      <c r="BP10" s="660"/>
      <c r="BQ10" s="660"/>
      <c r="BR10" s="660"/>
      <c r="BS10" s="661" t="s">
        <v>121</v>
      </c>
      <c r="BT10" s="661"/>
      <c r="BU10" s="661"/>
      <c r="BV10" s="661"/>
      <c r="BW10" s="661"/>
      <c r="BX10" s="661"/>
      <c r="BY10" s="661"/>
      <c r="BZ10" s="661"/>
      <c r="CA10" s="661"/>
      <c r="CB10" s="701"/>
      <c r="CD10" s="619" t="s">
        <v>235</v>
      </c>
      <c r="CE10" s="620"/>
      <c r="CF10" s="620"/>
      <c r="CG10" s="620"/>
      <c r="CH10" s="620"/>
      <c r="CI10" s="620"/>
      <c r="CJ10" s="620"/>
      <c r="CK10" s="620"/>
      <c r="CL10" s="620"/>
      <c r="CM10" s="620"/>
      <c r="CN10" s="620"/>
      <c r="CO10" s="620"/>
      <c r="CP10" s="620"/>
      <c r="CQ10" s="621"/>
      <c r="CR10" s="622">
        <v>63</v>
      </c>
      <c r="CS10" s="623"/>
      <c r="CT10" s="623"/>
      <c r="CU10" s="623"/>
      <c r="CV10" s="623"/>
      <c r="CW10" s="623"/>
      <c r="CX10" s="623"/>
      <c r="CY10" s="624"/>
      <c r="CZ10" s="660">
        <v>0</v>
      </c>
      <c r="DA10" s="660"/>
      <c r="DB10" s="660"/>
      <c r="DC10" s="660"/>
      <c r="DD10" s="628" t="s">
        <v>121</v>
      </c>
      <c r="DE10" s="623"/>
      <c r="DF10" s="623"/>
      <c r="DG10" s="623"/>
      <c r="DH10" s="623"/>
      <c r="DI10" s="623"/>
      <c r="DJ10" s="623"/>
      <c r="DK10" s="623"/>
      <c r="DL10" s="623"/>
      <c r="DM10" s="623"/>
      <c r="DN10" s="623"/>
      <c r="DO10" s="623"/>
      <c r="DP10" s="624"/>
      <c r="DQ10" s="628">
        <v>13</v>
      </c>
      <c r="DR10" s="623"/>
      <c r="DS10" s="623"/>
      <c r="DT10" s="623"/>
      <c r="DU10" s="623"/>
      <c r="DV10" s="623"/>
      <c r="DW10" s="623"/>
      <c r="DX10" s="623"/>
      <c r="DY10" s="623"/>
      <c r="DZ10" s="623"/>
      <c r="EA10" s="623"/>
      <c r="EB10" s="623"/>
      <c r="EC10" s="659"/>
    </row>
    <row r="11" spans="2:143" ht="11.25" customHeight="1" x14ac:dyDescent="0.2">
      <c r="B11" s="619" t="s">
        <v>236</v>
      </c>
      <c r="C11" s="620"/>
      <c r="D11" s="620"/>
      <c r="E11" s="620"/>
      <c r="F11" s="620"/>
      <c r="G11" s="620"/>
      <c r="H11" s="620"/>
      <c r="I11" s="620"/>
      <c r="J11" s="620"/>
      <c r="K11" s="620"/>
      <c r="L11" s="620"/>
      <c r="M11" s="620"/>
      <c r="N11" s="620"/>
      <c r="O11" s="620"/>
      <c r="P11" s="620"/>
      <c r="Q11" s="621"/>
      <c r="R11" s="622">
        <v>613044</v>
      </c>
      <c r="S11" s="623"/>
      <c r="T11" s="623"/>
      <c r="U11" s="623"/>
      <c r="V11" s="623"/>
      <c r="W11" s="623"/>
      <c r="X11" s="623"/>
      <c r="Y11" s="624"/>
      <c r="Z11" s="625">
        <v>4.4000000000000004</v>
      </c>
      <c r="AA11" s="626"/>
      <c r="AB11" s="626"/>
      <c r="AC11" s="627"/>
      <c r="AD11" s="628">
        <v>613044</v>
      </c>
      <c r="AE11" s="623"/>
      <c r="AF11" s="623"/>
      <c r="AG11" s="623"/>
      <c r="AH11" s="623"/>
      <c r="AI11" s="623"/>
      <c r="AJ11" s="623"/>
      <c r="AK11" s="624"/>
      <c r="AL11" s="625">
        <v>9.1</v>
      </c>
      <c r="AM11" s="626"/>
      <c r="AN11" s="626"/>
      <c r="AO11" s="662"/>
      <c r="AP11" s="619" t="s">
        <v>237</v>
      </c>
      <c r="AQ11" s="620"/>
      <c r="AR11" s="620"/>
      <c r="AS11" s="620"/>
      <c r="AT11" s="620"/>
      <c r="AU11" s="620"/>
      <c r="AV11" s="620"/>
      <c r="AW11" s="620"/>
      <c r="AX11" s="620"/>
      <c r="AY11" s="620"/>
      <c r="AZ11" s="620"/>
      <c r="BA11" s="620"/>
      <c r="BB11" s="620"/>
      <c r="BC11" s="620"/>
      <c r="BD11" s="620"/>
      <c r="BE11" s="620"/>
      <c r="BF11" s="621"/>
      <c r="BG11" s="622">
        <v>52744</v>
      </c>
      <c r="BH11" s="623"/>
      <c r="BI11" s="623"/>
      <c r="BJ11" s="623"/>
      <c r="BK11" s="623"/>
      <c r="BL11" s="623"/>
      <c r="BM11" s="623"/>
      <c r="BN11" s="624"/>
      <c r="BO11" s="660">
        <v>2.2000000000000002</v>
      </c>
      <c r="BP11" s="660"/>
      <c r="BQ11" s="660"/>
      <c r="BR11" s="660"/>
      <c r="BS11" s="661">
        <v>15070</v>
      </c>
      <c r="BT11" s="661"/>
      <c r="BU11" s="661"/>
      <c r="BV11" s="661"/>
      <c r="BW11" s="661"/>
      <c r="BX11" s="661"/>
      <c r="BY11" s="661"/>
      <c r="BZ11" s="661"/>
      <c r="CA11" s="661"/>
      <c r="CB11" s="701"/>
      <c r="CD11" s="619" t="s">
        <v>238</v>
      </c>
      <c r="CE11" s="620"/>
      <c r="CF11" s="620"/>
      <c r="CG11" s="620"/>
      <c r="CH11" s="620"/>
      <c r="CI11" s="620"/>
      <c r="CJ11" s="620"/>
      <c r="CK11" s="620"/>
      <c r="CL11" s="620"/>
      <c r="CM11" s="620"/>
      <c r="CN11" s="620"/>
      <c r="CO11" s="620"/>
      <c r="CP11" s="620"/>
      <c r="CQ11" s="621"/>
      <c r="CR11" s="622">
        <v>346677</v>
      </c>
      <c r="CS11" s="623"/>
      <c r="CT11" s="623"/>
      <c r="CU11" s="623"/>
      <c r="CV11" s="623"/>
      <c r="CW11" s="623"/>
      <c r="CX11" s="623"/>
      <c r="CY11" s="624"/>
      <c r="CZ11" s="660">
        <v>2.6</v>
      </c>
      <c r="DA11" s="660"/>
      <c r="DB11" s="660"/>
      <c r="DC11" s="660"/>
      <c r="DD11" s="628">
        <v>35306</v>
      </c>
      <c r="DE11" s="623"/>
      <c r="DF11" s="623"/>
      <c r="DG11" s="623"/>
      <c r="DH11" s="623"/>
      <c r="DI11" s="623"/>
      <c r="DJ11" s="623"/>
      <c r="DK11" s="623"/>
      <c r="DL11" s="623"/>
      <c r="DM11" s="623"/>
      <c r="DN11" s="623"/>
      <c r="DO11" s="623"/>
      <c r="DP11" s="624"/>
      <c r="DQ11" s="628">
        <v>257368</v>
      </c>
      <c r="DR11" s="623"/>
      <c r="DS11" s="623"/>
      <c r="DT11" s="623"/>
      <c r="DU11" s="623"/>
      <c r="DV11" s="623"/>
      <c r="DW11" s="623"/>
      <c r="DX11" s="623"/>
      <c r="DY11" s="623"/>
      <c r="DZ11" s="623"/>
      <c r="EA11" s="623"/>
      <c r="EB11" s="623"/>
      <c r="EC11" s="659"/>
    </row>
    <row r="12" spans="2:143" ht="11.25" customHeight="1" x14ac:dyDescent="0.2">
      <c r="B12" s="619" t="s">
        <v>239</v>
      </c>
      <c r="C12" s="620"/>
      <c r="D12" s="620"/>
      <c r="E12" s="620"/>
      <c r="F12" s="620"/>
      <c r="G12" s="620"/>
      <c r="H12" s="620"/>
      <c r="I12" s="620"/>
      <c r="J12" s="620"/>
      <c r="K12" s="620"/>
      <c r="L12" s="620"/>
      <c r="M12" s="620"/>
      <c r="N12" s="620"/>
      <c r="O12" s="620"/>
      <c r="P12" s="620"/>
      <c r="Q12" s="621"/>
      <c r="R12" s="622" t="s">
        <v>121</v>
      </c>
      <c r="S12" s="623"/>
      <c r="T12" s="623"/>
      <c r="U12" s="623"/>
      <c r="V12" s="623"/>
      <c r="W12" s="623"/>
      <c r="X12" s="623"/>
      <c r="Y12" s="624"/>
      <c r="Z12" s="660" t="s">
        <v>121</v>
      </c>
      <c r="AA12" s="660"/>
      <c r="AB12" s="660"/>
      <c r="AC12" s="660"/>
      <c r="AD12" s="661" t="s">
        <v>121</v>
      </c>
      <c r="AE12" s="661"/>
      <c r="AF12" s="661"/>
      <c r="AG12" s="661"/>
      <c r="AH12" s="661"/>
      <c r="AI12" s="661"/>
      <c r="AJ12" s="661"/>
      <c r="AK12" s="661"/>
      <c r="AL12" s="625" t="s">
        <v>121</v>
      </c>
      <c r="AM12" s="626"/>
      <c r="AN12" s="626"/>
      <c r="AO12" s="662"/>
      <c r="AP12" s="619" t="s">
        <v>240</v>
      </c>
      <c r="AQ12" s="620"/>
      <c r="AR12" s="620"/>
      <c r="AS12" s="620"/>
      <c r="AT12" s="620"/>
      <c r="AU12" s="620"/>
      <c r="AV12" s="620"/>
      <c r="AW12" s="620"/>
      <c r="AX12" s="620"/>
      <c r="AY12" s="620"/>
      <c r="AZ12" s="620"/>
      <c r="BA12" s="620"/>
      <c r="BB12" s="620"/>
      <c r="BC12" s="620"/>
      <c r="BD12" s="620"/>
      <c r="BE12" s="620"/>
      <c r="BF12" s="621"/>
      <c r="BG12" s="622">
        <v>1037359</v>
      </c>
      <c r="BH12" s="623"/>
      <c r="BI12" s="623"/>
      <c r="BJ12" s="623"/>
      <c r="BK12" s="623"/>
      <c r="BL12" s="623"/>
      <c r="BM12" s="623"/>
      <c r="BN12" s="624"/>
      <c r="BO12" s="660">
        <v>44.1</v>
      </c>
      <c r="BP12" s="660"/>
      <c r="BQ12" s="660"/>
      <c r="BR12" s="660"/>
      <c r="BS12" s="661" t="s">
        <v>121</v>
      </c>
      <c r="BT12" s="661"/>
      <c r="BU12" s="661"/>
      <c r="BV12" s="661"/>
      <c r="BW12" s="661"/>
      <c r="BX12" s="661"/>
      <c r="BY12" s="661"/>
      <c r="BZ12" s="661"/>
      <c r="CA12" s="661"/>
      <c r="CB12" s="701"/>
      <c r="CD12" s="619" t="s">
        <v>241</v>
      </c>
      <c r="CE12" s="620"/>
      <c r="CF12" s="620"/>
      <c r="CG12" s="620"/>
      <c r="CH12" s="620"/>
      <c r="CI12" s="620"/>
      <c r="CJ12" s="620"/>
      <c r="CK12" s="620"/>
      <c r="CL12" s="620"/>
      <c r="CM12" s="620"/>
      <c r="CN12" s="620"/>
      <c r="CO12" s="620"/>
      <c r="CP12" s="620"/>
      <c r="CQ12" s="621"/>
      <c r="CR12" s="622">
        <v>204758</v>
      </c>
      <c r="CS12" s="623"/>
      <c r="CT12" s="623"/>
      <c r="CU12" s="623"/>
      <c r="CV12" s="623"/>
      <c r="CW12" s="623"/>
      <c r="CX12" s="623"/>
      <c r="CY12" s="624"/>
      <c r="CZ12" s="660">
        <v>1.6</v>
      </c>
      <c r="DA12" s="660"/>
      <c r="DB12" s="660"/>
      <c r="DC12" s="660"/>
      <c r="DD12" s="628" t="s">
        <v>121</v>
      </c>
      <c r="DE12" s="623"/>
      <c r="DF12" s="623"/>
      <c r="DG12" s="623"/>
      <c r="DH12" s="623"/>
      <c r="DI12" s="623"/>
      <c r="DJ12" s="623"/>
      <c r="DK12" s="623"/>
      <c r="DL12" s="623"/>
      <c r="DM12" s="623"/>
      <c r="DN12" s="623"/>
      <c r="DO12" s="623"/>
      <c r="DP12" s="624"/>
      <c r="DQ12" s="628">
        <v>156991</v>
      </c>
      <c r="DR12" s="623"/>
      <c r="DS12" s="623"/>
      <c r="DT12" s="623"/>
      <c r="DU12" s="623"/>
      <c r="DV12" s="623"/>
      <c r="DW12" s="623"/>
      <c r="DX12" s="623"/>
      <c r="DY12" s="623"/>
      <c r="DZ12" s="623"/>
      <c r="EA12" s="623"/>
      <c r="EB12" s="623"/>
      <c r="EC12" s="659"/>
    </row>
    <row r="13" spans="2:143" ht="11.25" customHeight="1" x14ac:dyDescent="0.2">
      <c r="B13" s="619" t="s">
        <v>242</v>
      </c>
      <c r="C13" s="620"/>
      <c r="D13" s="620"/>
      <c r="E13" s="620"/>
      <c r="F13" s="620"/>
      <c r="G13" s="620"/>
      <c r="H13" s="620"/>
      <c r="I13" s="620"/>
      <c r="J13" s="620"/>
      <c r="K13" s="620"/>
      <c r="L13" s="620"/>
      <c r="M13" s="620"/>
      <c r="N13" s="620"/>
      <c r="O13" s="620"/>
      <c r="P13" s="620"/>
      <c r="Q13" s="621"/>
      <c r="R13" s="622" t="s">
        <v>121</v>
      </c>
      <c r="S13" s="623"/>
      <c r="T13" s="623"/>
      <c r="U13" s="623"/>
      <c r="V13" s="623"/>
      <c r="W13" s="623"/>
      <c r="X13" s="623"/>
      <c r="Y13" s="624"/>
      <c r="Z13" s="660" t="s">
        <v>121</v>
      </c>
      <c r="AA13" s="660"/>
      <c r="AB13" s="660"/>
      <c r="AC13" s="660"/>
      <c r="AD13" s="661" t="s">
        <v>121</v>
      </c>
      <c r="AE13" s="661"/>
      <c r="AF13" s="661"/>
      <c r="AG13" s="661"/>
      <c r="AH13" s="661"/>
      <c r="AI13" s="661"/>
      <c r="AJ13" s="661"/>
      <c r="AK13" s="661"/>
      <c r="AL13" s="625" t="s">
        <v>121</v>
      </c>
      <c r="AM13" s="626"/>
      <c r="AN13" s="626"/>
      <c r="AO13" s="662"/>
      <c r="AP13" s="619" t="s">
        <v>243</v>
      </c>
      <c r="AQ13" s="620"/>
      <c r="AR13" s="620"/>
      <c r="AS13" s="620"/>
      <c r="AT13" s="620"/>
      <c r="AU13" s="620"/>
      <c r="AV13" s="620"/>
      <c r="AW13" s="620"/>
      <c r="AX13" s="620"/>
      <c r="AY13" s="620"/>
      <c r="AZ13" s="620"/>
      <c r="BA13" s="620"/>
      <c r="BB13" s="620"/>
      <c r="BC13" s="620"/>
      <c r="BD13" s="620"/>
      <c r="BE13" s="620"/>
      <c r="BF13" s="621"/>
      <c r="BG13" s="622">
        <v>1026972</v>
      </c>
      <c r="BH13" s="623"/>
      <c r="BI13" s="623"/>
      <c r="BJ13" s="623"/>
      <c r="BK13" s="623"/>
      <c r="BL13" s="623"/>
      <c r="BM13" s="623"/>
      <c r="BN13" s="624"/>
      <c r="BO13" s="660">
        <v>43.7</v>
      </c>
      <c r="BP13" s="660"/>
      <c r="BQ13" s="660"/>
      <c r="BR13" s="660"/>
      <c r="BS13" s="661" t="s">
        <v>121</v>
      </c>
      <c r="BT13" s="661"/>
      <c r="BU13" s="661"/>
      <c r="BV13" s="661"/>
      <c r="BW13" s="661"/>
      <c r="BX13" s="661"/>
      <c r="BY13" s="661"/>
      <c r="BZ13" s="661"/>
      <c r="CA13" s="661"/>
      <c r="CB13" s="701"/>
      <c r="CD13" s="619" t="s">
        <v>244</v>
      </c>
      <c r="CE13" s="620"/>
      <c r="CF13" s="620"/>
      <c r="CG13" s="620"/>
      <c r="CH13" s="620"/>
      <c r="CI13" s="620"/>
      <c r="CJ13" s="620"/>
      <c r="CK13" s="620"/>
      <c r="CL13" s="620"/>
      <c r="CM13" s="620"/>
      <c r="CN13" s="620"/>
      <c r="CO13" s="620"/>
      <c r="CP13" s="620"/>
      <c r="CQ13" s="621"/>
      <c r="CR13" s="622">
        <v>876067</v>
      </c>
      <c r="CS13" s="623"/>
      <c r="CT13" s="623"/>
      <c r="CU13" s="623"/>
      <c r="CV13" s="623"/>
      <c r="CW13" s="623"/>
      <c r="CX13" s="623"/>
      <c r="CY13" s="624"/>
      <c r="CZ13" s="660">
        <v>6.7</v>
      </c>
      <c r="DA13" s="660"/>
      <c r="DB13" s="660"/>
      <c r="DC13" s="660"/>
      <c r="DD13" s="628">
        <v>421484</v>
      </c>
      <c r="DE13" s="623"/>
      <c r="DF13" s="623"/>
      <c r="DG13" s="623"/>
      <c r="DH13" s="623"/>
      <c r="DI13" s="623"/>
      <c r="DJ13" s="623"/>
      <c r="DK13" s="623"/>
      <c r="DL13" s="623"/>
      <c r="DM13" s="623"/>
      <c r="DN13" s="623"/>
      <c r="DO13" s="623"/>
      <c r="DP13" s="624"/>
      <c r="DQ13" s="628">
        <v>400516</v>
      </c>
      <c r="DR13" s="623"/>
      <c r="DS13" s="623"/>
      <c r="DT13" s="623"/>
      <c r="DU13" s="623"/>
      <c r="DV13" s="623"/>
      <c r="DW13" s="623"/>
      <c r="DX13" s="623"/>
      <c r="DY13" s="623"/>
      <c r="DZ13" s="623"/>
      <c r="EA13" s="623"/>
      <c r="EB13" s="623"/>
      <c r="EC13" s="659"/>
    </row>
    <row r="14" spans="2:143" ht="11.25" customHeight="1" x14ac:dyDescent="0.2">
      <c r="B14" s="619" t="s">
        <v>245</v>
      </c>
      <c r="C14" s="620"/>
      <c r="D14" s="620"/>
      <c r="E14" s="620"/>
      <c r="F14" s="620"/>
      <c r="G14" s="620"/>
      <c r="H14" s="620"/>
      <c r="I14" s="620"/>
      <c r="J14" s="620"/>
      <c r="K14" s="620"/>
      <c r="L14" s="620"/>
      <c r="M14" s="620"/>
      <c r="N14" s="620"/>
      <c r="O14" s="620"/>
      <c r="P14" s="620"/>
      <c r="Q14" s="621"/>
      <c r="R14" s="622" t="s">
        <v>121</v>
      </c>
      <c r="S14" s="623"/>
      <c r="T14" s="623"/>
      <c r="U14" s="623"/>
      <c r="V14" s="623"/>
      <c r="W14" s="623"/>
      <c r="X14" s="623"/>
      <c r="Y14" s="624"/>
      <c r="Z14" s="660" t="s">
        <v>121</v>
      </c>
      <c r="AA14" s="660"/>
      <c r="AB14" s="660"/>
      <c r="AC14" s="660"/>
      <c r="AD14" s="661" t="s">
        <v>121</v>
      </c>
      <c r="AE14" s="661"/>
      <c r="AF14" s="661"/>
      <c r="AG14" s="661"/>
      <c r="AH14" s="661"/>
      <c r="AI14" s="661"/>
      <c r="AJ14" s="661"/>
      <c r="AK14" s="661"/>
      <c r="AL14" s="625" t="s">
        <v>121</v>
      </c>
      <c r="AM14" s="626"/>
      <c r="AN14" s="626"/>
      <c r="AO14" s="662"/>
      <c r="AP14" s="619" t="s">
        <v>246</v>
      </c>
      <c r="AQ14" s="620"/>
      <c r="AR14" s="620"/>
      <c r="AS14" s="620"/>
      <c r="AT14" s="620"/>
      <c r="AU14" s="620"/>
      <c r="AV14" s="620"/>
      <c r="AW14" s="620"/>
      <c r="AX14" s="620"/>
      <c r="AY14" s="620"/>
      <c r="AZ14" s="620"/>
      <c r="BA14" s="620"/>
      <c r="BB14" s="620"/>
      <c r="BC14" s="620"/>
      <c r="BD14" s="620"/>
      <c r="BE14" s="620"/>
      <c r="BF14" s="621"/>
      <c r="BG14" s="622">
        <v>108391</v>
      </c>
      <c r="BH14" s="623"/>
      <c r="BI14" s="623"/>
      <c r="BJ14" s="623"/>
      <c r="BK14" s="623"/>
      <c r="BL14" s="623"/>
      <c r="BM14" s="623"/>
      <c r="BN14" s="624"/>
      <c r="BO14" s="660">
        <v>4.5999999999999996</v>
      </c>
      <c r="BP14" s="660"/>
      <c r="BQ14" s="660"/>
      <c r="BR14" s="660"/>
      <c r="BS14" s="661" t="s">
        <v>121</v>
      </c>
      <c r="BT14" s="661"/>
      <c r="BU14" s="661"/>
      <c r="BV14" s="661"/>
      <c r="BW14" s="661"/>
      <c r="BX14" s="661"/>
      <c r="BY14" s="661"/>
      <c r="BZ14" s="661"/>
      <c r="CA14" s="661"/>
      <c r="CB14" s="701"/>
      <c r="CD14" s="619" t="s">
        <v>247</v>
      </c>
      <c r="CE14" s="620"/>
      <c r="CF14" s="620"/>
      <c r="CG14" s="620"/>
      <c r="CH14" s="620"/>
      <c r="CI14" s="620"/>
      <c r="CJ14" s="620"/>
      <c r="CK14" s="620"/>
      <c r="CL14" s="620"/>
      <c r="CM14" s="620"/>
      <c r="CN14" s="620"/>
      <c r="CO14" s="620"/>
      <c r="CP14" s="620"/>
      <c r="CQ14" s="621"/>
      <c r="CR14" s="622">
        <v>317246</v>
      </c>
      <c r="CS14" s="623"/>
      <c r="CT14" s="623"/>
      <c r="CU14" s="623"/>
      <c r="CV14" s="623"/>
      <c r="CW14" s="623"/>
      <c r="CX14" s="623"/>
      <c r="CY14" s="624"/>
      <c r="CZ14" s="660">
        <v>2.4</v>
      </c>
      <c r="DA14" s="660"/>
      <c r="DB14" s="660"/>
      <c r="DC14" s="660"/>
      <c r="DD14" s="628" t="s">
        <v>121</v>
      </c>
      <c r="DE14" s="623"/>
      <c r="DF14" s="623"/>
      <c r="DG14" s="623"/>
      <c r="DH14" s="623"/>
      <c r="DI14" s="623"/>
      <c r="DJ14" s="623"/>
      <c r="DK14" s="623"/>
      <c r="DL14" s="623"/>
      <c r="DM14" s="623"/>
      <c r="DN14" s="623"/>
      <c r="DO14" s="623"/>
      <c r="DP14" s="624"/>
      <c r="DQ14" s="628">
        <v>314398</v>
      </c>
      <c r="DR14" s="623"/>
      <c r="DS14" s="623"/>
      <c r="DT14" s="623"/>
      <c r="DU14" s="623"/>
      <c r="DV14" s="623"/>
      <c r="DW14" s="623"/>
      <c r="DX14" s="623"/>
      <c r="DY14" s="623"/>
      <c r="DZ14" s="623"/>
      <c r="EA14" s="623"/>
      <c r="EB14" s="623"/>
      <c r="EC14" s="659"/>
    </row>
    <row r="15" spans="2:143" ht="11.25" customHeight="1" x14ac:dyDescent="0.2">
      <c r="B15" s="619" t="s">
        <v>248</v>
      </c>
      <c r="C15" s="620"/>
      <c r="D15" s="620"/>
      <c r="E15" s="620"/>
      <c r="F15" s="620"/>
      <c r="G15" s="620"/>
      <c r="H15" s="620"/>
      <c r="I15" s="620"/>
      <c r="J15" s="620"/>
      <c r="K15" s="620"/>
      <c r="L15" s="620"/>
      <c r="M15" s="620"/>
      <c r="N15" s="620"/>
      <c r="O15" s="620"/>
      <c r="P15" s="620"/>
      <c r="Q15" s="621"/>
      <c r="R15" s="622">
        <v>10801</v>
      </c>
      <c r="S15" s="623"/>
      <c r="T15" s="623"/>
      <c r="U15" s="623"/>
      <c r="V15" s="623"/>
      <c r="W15" s="623"/>
      <c r="X15" s="623"/>
      <c r="Y15" s="624"/>
      <c r="Z15" s="660">
        <v>0.1</v>
      </c>
      <c r="AA15" s="660"/>
      <c r="AB15" s="660"/>
      <c r="AC15" s="660"/>
      <c r="AD15" s="661">
        <v>10801</v>
      </c>
      <c r="AE15" s="661"/>
      <c r="AF15" s="661"/>
      <c r="AG15" s="661"/>
      <c r="AH15" s="661"/>
      <c r="AI15" s="661"/>
      <c r="AJ15" s="661"/>
      <c r="AK15" s="661"/>
      <c r="AL15" s="625">
        <v>0.2</v>
      </c>
      <c r="AM15" s="626"/>
      <c r="AN15" s="626"/>
      <c r="AO15" s="662"/>
      <c r="AP15" s="619" t="s">
        <v>249</v>
      </c>
      <c r="AQ15" s="620"/>
      <c r="AR15" s="620"/>
      <c r="AS15" s="620"/>
      <c r="AT15" s="620"/>
      <c r="AU15" s="620"/>
      <c r="AV15" s="620"/>
      <c r="AW15" s="620"/>
      <c r="AX15" s="620"/>
      <c r="AY15" s="620"/>
      <c r="AZ15" s="620"/>
      <c r="BA15" s="620"/>
      <c r="BB15" s="620"/>
      <c r="BC15" s="620"/>
      <c r="BD15" s="620"/>
      <c r="BE15" s="620"/>
      <c r="BF15" s="621"/>
      <c r="BG15" s="622">
        <v>180118</v>
      </c>
      <c r="BH15" s="623"/>
      <c r="BI15" s="623"/>
      <c r="BJ15" s="623"/>
      <c r="BK15" s="623"/>
      <c r="BL15" s="623"/>
      <c r="BM15" s="623"/>
      <c r="BN15" s="624"/>
      <c r="BO15" s="660">
        <v>7.7</v>
      </c>
      <c r="BP15" s="660"/>
      <c r="BQ15" s="660"/>
      <c r="BR15" s="660"/>
      <c r="BS15" s="661" t="s">
        <v>121</v>
      </c>
      <c r="BT15" s="661"/>
      <c r="BU15" s="661"/>
      <c r="BV15" s="661"/>
      <c r="BW15" s="661"/>
      <c r="BX15" s="661"/>
      <c r="BY15" s="661"/>
      <c r="BZ15" s="661"/>
      <c r="CA15" s="661"/>
      <c r="CB15" s="701"/>
      <c r="CD15" s="619" t="s">
        <v>250</v>
      </c>
      <c r="CE15" s="620"/>
      <c r="CF15" s="620"/>
      <c r="CG15" s="620"/>
      <c r="CH15" s="620"/>
      <c r="CI15" s="620"/>
      <c r="CJ15" s="620"/>
      <c r="CK15" s="620"/>
      <c r="CL15" s="620"/>
      <c r="CM15" s="620"/>
      <c r="CN15" s="620"/>
      <c r="CO15" s="620"/>
      <c r="CP15" s="620"/>
      <c r="CQ15" s="621"/>
      <c r="CR15" s="622">
        <v>1748382</v>
      </c>
      <c r="CS15" s="623"/>
      <c r="CT15" s="623"/>
      <c r="CU15" s="623"/>
      <c r="CV15" s="623"/>
      <c r="CW15" s="623"/>
      <c r="CX15" s="623"/>
      <c r="CY15" s="624"/>
      <c r="CZ15" s="660">
        <v>13.3</v>
      </c>
      <c r="DA15" s="660"/>
      <c r="DB15" s="660"/>
      <c r="DC15" s="660"/>
      <c r="DD15" s="628">
        <v>185985</v>
      </c>
      <c r="DE15" s="623"/>
      <c r="DF15" s="623"/>
      <c r="DG15" s="623"/>
      <c r="DH15" s="623"/>
      <c r="DI15" s="623"/>
      <c r="DJ15" s="623"/>
      <c r="DK15" s="623"/>
      <c r="DL15" s="623"/>
      <c r="DM15" s="623"/>
      <c r="DN15" s="623"/>
      <c r="DO15" s="623"/>
      <c r="DP15" s="624"/>
      <c r="DQ15" s="628">
        <v>1239810</v>
      </c>
      <c r="DR15" s="623"/>
      <c r="DS15" s="623"/>
      <c r="DT15" s="623"/>
      <c r="DU15" s="623"/>
      <c r="DV15" s="623"/>
      <c r="DW15" s="623"/>
      <c r="DX15" s="623"/>
      <c r="DY15" s="623"/>
      <c r="DZ15" s="623"/>
      <c r="EA15" s="623"/>
      <c r="EB15" s="623"/>
      <c r="EC15" s="659"/>
    </row>
    <row r="16" spans="2:143" ht="11.25" customHeight="1" x14ac:dyDescent="0.2">
      <c r="B16" s="619" t="s">
        <v>251</v>
      </c>
      <c r="C16" s="620"/>
      <c r="D16" s="620"/>
      <c r="E16" s="620"/>
      <c r="F16" s="620"/>
      <c r="G16" s="620"/>
      <c r="H16" s="620"/>
      <c r="I16" s="620"/>
      <c r="J16" s="620"/>
      <c r="K16" s="620"/>
      <c r="L16" s="620"/>
      <c r="M16" s="620"/>
      <c r="N16" s="620"/>
      <c r="O16" s="620"/>
      <c r="P16" s="620"/>
      <c r="Q16" s="621"/>
      <c r="R16" s="622">
        <v>30360</v>
      </c>
      <c r="S16" s="623"/>
      <c r="T16" s="623"/>
      <c r="U16" s="623"/>
      <c r="V16" s="623"/>
      <c r="W16" s="623"/>
      <c r="X16" s="623"/>
      <c r="Y16" s="624"/>
      <c r="Z16" s="660">
        <v>0.2</v>
      </c>
      <c r="AA16" s="660"/>
      <c r="AB16" s="660"/>
      <c r="AC16" s="660"/>
      <c r="AD16" s="661">
        <v>30360</v>
      </c>
      <c r="AE16" s="661"/>
      <c r="AF16" s="661"/>
      <c r="AG16" s="661"/>
      <c r="AH16" s="661"/>
      <c r="AI16" s="661"/>
      <c r="AJ16" s="661"/>
      <c r="AK16" s="661"/>
      <c r="AL16" s="625">
        <v>0.4</v>
      </c>
      <c r="AM16" s="626"/>
      <c r="AN16" s="626"/>
      <c r="AO16" s="662"/>
      <c r="AP16" s="619" t="s">
        <v>252</v>
      </c>
      <c r="AQ16" s="620"/>
      <c r="AR16" s="620"/>
      <c r="AS16" s="620"/>
      <c r="AT16" s="620"/>
      <c r="AU16" s="620"/>
      <c r="AV16" s="620"/>
      <c r="AW16" s="620"/>
      <c r="AX16" s="620"/>
      <c r="AY16" s="620"/>
      <c r="AZ16" s="620"/>
      <c r="BA16" s="620"/>
      <c r="BB16" s="620"/>
      <c r="BC16" s="620"/>
      <c r="BD16" s="620"/>
      <c r="BE16" s="620"/>
      <c r="BF16" s="621"/>
      <c r="BG16" s="622" t="s">
        <v>121</v>
      </c>
      <c r="BH16" s="623"/>
      <c r="BI16" s="623"/>
      <c r="BJ16" s="623"/>
      <c r="BK16" s="623"/>
      <c r="BL16" s="623"/>
      <c r="BM16" s="623"/>
      <c r="BN16" s="624"/>
      <c r="BO16" s="660" t="s">
        <v>121</v>
      </c>
      <c r="BP16" s="660"/>
      <c r="BQ16" s="660"/>
      <c r="BR16" s="660"/>
      <c r="BS16" s="661" t="s">
        <v>121</v>
      </c>
      <c r="BT16" s="661"/>
      <c r="BU16" s="661"/>
      <c r="BV16" s="661"/>
      <c r="BW16" s="661"/>
      <c r="BX16" s="661"/>
      <c r="BY16" s="661"/>
      <c r="BZ16" s="661"/>
      <c r="CA16" s="661"/>
      <c r="CB16" s="701"/>
      <c r="CD16" s="619" t="s">
        <v>253</v>
      </c>
      <c r="CE16" s="620"/>
      <c r="CF16" s="620"/>
      <c r="CG16" s="620"/>
      <c r="CH16" s="620"/>
      <c r="CI16" s="620"/>
      <c r="CJ16" s="620"/>
      <c r="CK16" s="620"/>
      <c r="CL16" s="620"/>
      <c r="CM16" s="620"/>
      <c r="CN16" s="620"/>
      <c r="CO16" s="620"/>
      <c r="CP16" s="620"/>
      <c r="CQ16" s="621"/>
      <c r="CR16" s="622">
        <v>100463</v>
      </c>
      <c r="CS16" s="623"/>
      <c r="CT16" s="623"/>
      <c r="CU16" s="623"/>
      <c r="CV16" s="623"/>
      <c r="CW16" s="623"/>
      <c r="CX16" s="623"/>
      <c r="CY16" s="624"/>
      <c r="CZ16" s="660">
        <v>0.8</v>
      </c>
      <c r="DA16" s="660"/>
      <c r="DB16" s="660"/>
      <c r="DC16" s="660"/>
      <c r="DD16" s="628" t="s">
        <v>121</v>
      </c>
      <c r="DE16" s="623"/>
      <c r="DF16" s="623"/>
      <c r="DG16" s="623"/>
      <c r="DH16" s="623"/>
      <c r="DI16" s="623"/>
      <c r="DJ16" s="623"/>
      <c r="DK16" s="623"/>
      <c r="DL16" s="623"/>
      <c r="DM16" s="623"/>
      <c r="DN16" s="623"/>
      <c r="DO16" s="623"/>
      <c r="DP16" s="624"/>
      <c r="DQ16" s="628">
        <v>27323</v>
      </c>
      <c r="DR16" s="623"/>
      <c r="DS16" s="623"/>
      <c r="DT16" s="623"/>
      <c r="DU16" s="623"/>
      <c r="DV16" s="623"/>
      <c r="DW16" s="623"/>
      <c r="DX16" s="623"/>
      <c r="DY16" s="623"/>
      <c r="DZ16" s="623"/>
      <c r="EA16" s="623"/>
      <c r="EB16" s="623"/>
      <c r="EC16" s="659"/>
    </row>
    <row r="17" spans="2:133" ht="11.25" customHeight="1" x14ac:dyDescent="0.2">
      <c r="B17" s="619" t="s">
        <v>254</v>
      </c>
      <c r="C17" s="620"/>
      <c r="D17" s="620"/>
      <c r="E17" s="620"/>
      <c r="F17" s="620"/>
      <c r="G17" s="620"/>
      <c r="H17" s="620"/>
      <c r="I17" s="620"/>
      <c r="J17" s="620"/>
      <c r="K17" s="620"/>
      <c r="L17" s="620"/>
      <c r="M17" s="620"/>
      <c r="N17" s="620"/>
      <c r="O17" s="620"/>
      <c r="P17" s="620"/>
      <c r="Q17" s="621"/>
      <c r="R17" s="622">
        <v>145487</v>
      </c>
      <c r="S17" s="623"/>
      <c r="T17" s="623"/>
      <c r="U17" s="623"/>
      <c r="V17" s="623"/>
      <c r="W17" s="623"/>
      <c r="X17" s="623"/>
      <c r="Y17" s="624"/>
      <c r="Z17" s="660">
        <v>1.1000000000000001</v>
      </c>
      <c r="AA17" s="660"/>
      <c r="AB17" s="660"/>
      <c r="AC17" s="660"/>
      <c r="AD17" s="661">
        <v>145487</v>
      </c>
      <c r="AE17" s="661"/>
      <c r="AF17" s="661"/>
      <c r="AG17" s="661"/>
      <c r="AH17" s="661"/>
      <c r="AI17" s="661"/>
      <c r="AJ17" s="661"/>
      <c r="AK17" s="661"/>
      <c r="AL17" s="625">
        <v>2.1</v>
      </c>
      <c r="AM17" s="626"/>
      <c r="AN17" s="626"/>
      <c r="AO17" s="662"/>
      <c r="AP17" s="619" t="s">
        <v>255</v>
      </c>
      <c r="AQ17" s="620"/>
      <c r="AR17" s="620"/>
      <c r="AS17" s="620"/>
      <c r="AT17" s="620"/>
      <c r="AU17" s="620"/>
      <c r="AV17" s="620"/>
      <c r="AW17" s="620"/>
      <c r="AX17" s="620"/>
      <c r="AY17" s="620"/>
      <c r="AZ17" s="620"/>
      <c r="BA17" s="620"/>
      <c r="BB17" s="620"/>
      <c r="BC17" s="620"/>
      <c r="BD17" s="620"/>
      <c r="BE17" s="620"/>
      <c r="BF17" s="621"/>
      <c r="BG17" s="622" t="s">
        <v>121</v>
      </c>
      <c r="BH17" s="623"/>
      <c r="BI17" s="623"/>
      <c r="BJ17" s="623"/>
      <c r="BK17" s="623"/>
      <c r="BL17" s="623"/>
      <c r="BM17" s="623"/>
      <c r="BN17" s="624"/>
      <c r="BO17" s="660" t="s">
        <v>121</v>
      </c>
      <c r="BP17" s="660"/>
      <c r="BQ17" s="660"/>
      <c r="BR17" s="660"/>
      <c r="BS17" s="661" t="s">
        <v>121</v>
      </c>
      <c r="BT17" s="661"/>
      <c r="BU17" s="661"/>
      <c r="BV17" s="661"/>
      <c r="BW17" s="661"/>
      <c r="BX17" s="661"/>
      <c r="BY17" s="661"/>
      <c r="BZ17" s="661"/>
      <c r="CA17" s="661"/>
      <c r="CB17" s="701"/>
      <c r="CD17" s="619" t="s">
        <v>256</v>
      </c>
      <c r="CE17" s="620"/>
      <c r="CF17" s="620"/>
      <c r="CG17" s="620"/>
      <c r="CH17" s="620"/>
      <c r="CI17" s="620"/>
      <c r="CJ17" s="620"/>
      <c r="CK17" s="620"/>
      <c r="CL17" s="620"/>
      <c r="CM17" s="620"/>
      <c r="CN17" s="620"/>
      <c r="CO17" s="620"/>
      <c r="CP17" s="620"/>
      <c r="CQ17" s="621"/>
      <c r="CR17" s="622">
        <v>772774</v>
      </c>
      <c r="CS17" s="623"/>
      <c r="CT17" s="623"/>
      <c r="CU17" s="623"/>
      <c r="CV17" s="623"/>
      <c r="CW17" s="623"/>
      <c r="CX17" s="623"/>
      <c r="CY17" s="624"/>
      <c r="CZ17" s="660">
        <v>5.9</v>
      </c>
      <c r="DA17" s="660"/>
      <c r="DB17" s="660"/>
      <c r="DC17" s="660"/>
      <c r="DD17" s="628" t="s">
        <v>121</v>
      </c>
      <c r="DE17" s="623"/>
      <c r="DF17" s="623"/>
      <c r="DG17" s="623"/>
      <c r="DH17" s="623"/>
      <c r="DI17" s="623"/>
      <c r="DJ17" s="623"/>
      <c r="DK17" s="623"/>
      <c r="DL17" s="623"/>
      <c r="DM17" s="623"/>
      <c r="DN17" s="623"/>
      <c r="DO17" s="623"/>
      <c r="DP17" s="624"/>
      <c r="DQ17" s="628">
        <v>728578</v>
      </c>
      <c r="DR17" s="623"/>
      <c r="DS17" s="623"/>
      <c r="DT17" s="623"/>
      <c r="DU17" s="623"/>
      <c r="DV17" s="623"/>
      <c r="DW17" s="623"/>
      <c r="DX17" s="623"/>
      <c r="DY17" s="623"/>
      <c r="DZ17" s="623"/>
      <c r="EA17" s="623"/>
      <c r="EB17" s="623"/>
      <c r="EC17" s="659"/>
    </row>
    <row r="18" spans="2:133" ht="11.25" customHeight="1" x14ac:dyDescent="0.2">
      <c r="B18" s="619" t="s">
        <v>257</v>
      </c>
      <c r="C18" s="620"/>
      <c r="D18" s="620"/>
      <c r="E18" s="620"/>
      <c r="F18" s="620"/>
      <c r="G18" s="620"/>
      <c r="H18" s="620"/>
      <c r="I18" s="620"/>
      <c r="J18" s="620"/>
      <c r="K18" s="620"/>
      <c r="L18" s="620"/>
      <c r="M18" s="620"/>
      <c r="N18" s="620"/>
      <c r="O18" s="620"/>
      <c r="P18" s="620"/>
      <c r="Q18" s="621"/>
      <c r="R18" s="622">
        <v>36958</v>
      </c>
      <c r="S18" s="623"/>
      <c r="T18" s="623"/>
      <c r="U18" s="623"/>
      <c r="V18" s="623"/>
      <c r="W18" s="623"/>
      <c r="X18" s="623"/>
      <c r="Y18" s="624"/>
      <c r="Z18" s="660">
        <v>0.3</v>
      </c>
      <c r="AA18" s="660"/>
      <c r="AB18" s="660"/>
      <c r="AC18" s="660"/>
      <c r="AD18" s="661">
        <v>36958</v>
      </c>
      <c r="AE18" s="661"/>
      <c r="AF18" s="661"/>
      <c r="AG18" s="661"/>
      <c r="AH18" s="661"/>
      <c r="AI18" s="661"/>
      <c r="AJ18" s="661"/>
      <c r="AK18" s="661"/>
      <c r="AL18" s="625">
        <v>0.5</v>
      </c>
      <c r="AM18" s="626"/>
      <c r="AN18" s="626"/>
      <c r="AO18" s="662"/>
      <c r="AP18" s="619" t="s">
        <v>258</v>
      </c>
      <c r="AQ18" s="620"/>
      <c r="AR18" s="620"/>
      <c r="AS18" s="620"/>
      <c r="AT18" s="620"/>
      <c r="AU18" s="620"/>
      <c r="AV18" s="620"/>
      <c r="AW18" s="620"/>
      <c r="AX18" s="620"/>
      <c r="AY18" s="620"/>
      <c r="AZ18" s="620"/>
      <c r="BA18" s="620"/>
      <c r="BB18" s="620"/>
      <c r="BC18" s="620"/>
      <c r="BD18" s="620"/>
      <c r="BE18" s="620"/>
      <c r="BF18" s="621"/>
      <c r="BG18" s="622" t="s">
        <v>121</v>
      </c>
      <c r="BH18" s="623"/>
      <c r="BI18" s="623"/>
      <c r="BJ18" s="623"/>
      <c r="BK18" s="623"/>
      <c r="BL18" s="623"/>
      <c r="BM18" s="623"/>
      <c r="BN18" s="624"/>
      <c r="BO18" s="660" t="s">
        <v>121</v>
      </c>
      <c r="BP18" s="660"/>
      <c r="BQ18" s="660"/>
      <c r="BR18" s="660"/>
      <c r="BS18" s="661" t="s">
        <v>121</v>
      </c>
      <c r="BT18" s="661"/>
      <c r="BU18" s="661"/>
      <c r="BV18" s="661"/>
      <c r="BW18" s="661"/>
      <c r="BX18" s="661"/>
      <c r="BY18" s="661"/>
      <c r="BZ18" s="661"/>
      <c r="CA18" s="661"/>
      <c r="CB18" s="701"/>
      <c r="CD18" s="619" t="s">
        <v>259</v>
      </c>
      <c r="CE18" s="620"/>
      <c r="CF18" s="620"/>
      <c r="CG18" s="620"/>
      <c r="CH18" s="620"/>
      <c r="CI18" s="620"/>
      <c r="CJ18" s="620"/>
      <c r="CK18" s="620"/>
      <c r="CL18" s="620"/>
      <c r="CM18" s="620"/>
      <c r="CN18" s="620"/>
      <c r="CO18" s="620"/>
      <c r="CP18" s="620"/>
      <c r="CQ18" s="621"/>
      <c r="CR18" s="622" t="s">
        <v>121</v>
      </c>
      <c r="CS18" s="623"/>
      <c r="CT18" s="623"/>
      <c r="CU18" s="623"/>
      <c r="CV18" s="623"/>
      <c r="CW18" s="623"/>
      <c r="CX18" s="623"/>
      <c r="CY18" s="624"/>
      <c r="CZ18" s="660" t="s">
        <v>121</v>
      </c>
      <c r="DA18" s="660"/>
      <c r="DB18" s="660"/>
      <c r="DC18" s="660"/>
      <c r="DD18" s="628" t="s">
        <v>121</v>
      </c>
      <c r="DE18" s="623"/>
      <c r="DF18" s="623"/>
      <c r="DG18" s="623"/>
      <c r="DH18" s="623"/>
      <c r="DI18" s="623"/>
      <c r="DJ18" s="623"/>
      <c r="DK18" s="623"/>
      <c r="DL18" s="623"/>
      <c r="DM18" s="623"/>
      <c r="DN18" s="623"/>
      <c r="DO18" s="623"/>
      <c r="DP18" s="624"/>
      <c r="DQ18" s="628" t="s">
        <v>121</v>
      </c>
      <c r="DR18" s="623"/>
      <c r="DS18" s="623"/>
      <c r="DT18" s="623"/>
      <c r="DU18" s="623"/>
      <c r="DV18" s="623"/>
      <c r="DW18" s="623"/>
      <c r="DX18" s="623"/>
      <c r="DY18" s="623"/>
      <c r="DZ18" s="623"/>
      <c r="EA18" s="623"/>
      <c r="EB18" s="623"/>
      <c r="EC18" s="659"/>
    </row>
    <row r="19" spans="2:133" ht="11.25" customHeight="1" x14ac:dyDescent="0.2">
      <c r="B19" s="619" t="s">
        <v>260</v>
      </c>
      <c r="C19" s="620"/>
      <c r="D19" s="620"/>
      <c r="E19" s="620"/>
      <c r="F19" s="620"/>
      <c r="G19" s="620"/>
      <c r="H19" s="620"/>
      <c r="I19" s="620"/>
      <c r="J19" s="620"/>
      <c r="K19" s="620"/>
      <c r="L19" s="620"/>
      <c r="M19" s="620"/>
      <c r="N19" s="620"/>
      <c r="O19" s="620"/>
      <c r="P19" s="620"/>
      <c r="Q19" s="621"/>
      <c r="R19" s="622">
        <v>107441</v>
      </c>
      <c r="S19" s="623"/>
      <c r="T19" s="623"/>
      <c r="U19" s="623"/>
      <c r="V19" s="623"/>
      <c r="W19" s="623"/>
      <c r="X19" s="623"/>
      <c r="Y19" s="624"/>
      <c r="Z19" s="660">
        <v>0.8</v>
      </c>
      <c r="AA19" s="660"/>
      <c r="AB19" s="660"/>
      <c r="AC19" s="660"/>
      <c r="AD19" s="661">
        <v>107441</v>
      </c>
      <c r="AE19" s="661"/>
      <c r="AF19" s="661"/>
      <c r="AG19" s="661"/>
      <c r="AH19" s="661"/>
      <c r="AI19" s="661"/>
      <c r="AJ19" s="661"/>
      <c r="AK19" s="661"/>
      <c r="AL19" s="625">
        <v>1.6</v>
      </c>
      <c r="AM19" s="626"/>
      <c r="AN19" s="626"/>
      <c r="AO19" s="662"/>
      <c r="AP19" s="619" t="s">
        <v>261</v>
      </c>
      <c r="AQ19" s="620"/>
      <c r="AR19" s="620"/>
      <c r="AS19" s="620"/>
      <c r="AT19" s="620"/>
      <c r="AU19" s="620"/>
      <c r="AV19" s="620"/>
      <c r="AW19" s="620"/>
      <c r="AX19" s="620"/>
      <c r="AY19" s="620"/>
      <c r="AZ19" s="620"/>
      <c r="BA19" s="620"/>
      <c r="BB19" s="620"/>
      <c r="BC19" s="620"/>
      <c r="BD19" s="620"/>
      <c r="BE19" s="620"/>
      <c r="BF19" s="621"/>
      <c r="BG19" s="622" t="s">
        <v>121</v>
      </c>
      <c r="BH19" s="623"/>
      <c r="BI19" s="623"/>
      <c r="BJ19" s="623"/>
      <c r="BK19" s="623"/>
      <c r="BL19" s="623"/>
      <c r="BM19" s="623"/>
      <c r="BN19" s="624"/>
      <c r="BO19" s="660" t="s">
        <v>121</v>
      </c>
      <c r="BP19" s="660"/>
      <c r="BQ19" s="660"/>
      <c r="BR19" s="660"/>
      <c r="BS19" s="661" t="s">
        <v>121</v>
      </c>
      <c r="BT19" s="661"/>
      <c r="BU19" s="661"/>
      <c r="BV19" s="661"/>
      <c r="BW19" s="661"/>
      <c r="BX19" s="661"/>
      <c r="BY19" s="661"/>
      <c r="BZ19" s="661"/>
      <c r="CA19" s="661"/>
      <c r="CB19" s="701"/>
      <c r="CD19" s="619" t="s">
        <v>262</v>
      </c>
      <c r="CE19" s="620"/>
      <c r="CF19" s="620"/>
      <c r="CG19" s="620"/>
      <c r="CH19" s="620"/>
      <c r="CI19" s="620"/>
      <c r="CJ19" s="620"/>
      <c r="CK19" s="620"/>
      <c r="CL19" s="620"/>
      <c r="CM19" s="620"/>
      <c r="CN19" s="620"/>
      <c r="CO19" s="620"/>
      <c r="CP19" s="620"/>
      <c r="CQ19" s="621"/>
      <c r="CR19" s="622" t="s">
        <v>121</v>
      </c>
      <c r="CS19" s="623"/>
      <c r="CT19" s="623"/>
      <c r="CU19" s="623"/>
      <c r="CV19" s="623"/>
      <c r="CW19" s="623"/>
      <c r="CX19" s="623"/>
      <c r="CY19" s="624"/>
      <c r="CZ19" s="660" t="s">
        <v>121</v>
      </c>
      <c r="DA19" s="660"/>
      <c r="DB19" s="660"/>
      <c r="DC19" s="660"/>
      <c r="DD19" s="628" t="s">
        <v>121</v>
      </c>
      <c r="DE19" s="623"/>
      <c r="DF19" s="623"/>
      <c r="DG19" s="623"/>
      <c r="DH19" s="623"/>
      <c r="DI19" s="623"/>
      <c r="DJ19" s="623"/>
      <c r="DK19" s="623"/>
      <c r="DL19" s="623"/>
      <c r="DM19" s="623"/>
      <c r="DN19" s="623"/>
      <c r="DO19" s="623"/>
      <c r="DP19" s="624"/>
      <c r="DQ19" s="628" t="s">
        <v>121</v>
      </c>
      <c r="DR19" s="623"/>
      <c r="DS19" s="623"/>
      <c r="DT19" s="623"/>
      <c r="DU19" s="623"/>
      <c r="DV19" s="623"/>
      <c r="DW19" s="623"/>
      <c r="DX19" s="623"/>
      <c r="DY19" s="623"/>
      <c r="DZ19" s="623"/>
      <c r="EA19" s="623"/>
      <c r="EB19" s="623"/>
      <c r="EC19" s="659"/>
    </row>
    <row r="20" spans="2:133" ht="11.25" customHeight="1" x14ac:dyDescent="0.2">
      <c r="B20" s="689" t="s">
        <v>263</v>
      </c>
      <c r="C20" s="690"/>
      <c r="D20" s="690"/>
      <c r="E20" s="690"/>
      <c r="F20" s="690"/>
      <c r="G20" s="690"/>
      <c r="H20" s="690"/>
      <c r="I20" s="690"/>
      <c r="J20" s="690"/>
      <c r="K20" s="690"/>
      <c r="L20" s="690"/>
      <c r="M20" s="690"/>
      <c r="N20" s="690"/>
      <c r="O20" s="690"/>
      <c r="P20" s="690"/>
      <c r="Q20" s="691"/>
      <c r="R20" s="622">
        <v>1088</v>
      </c>
      <c r="S20" s="623"/>
      <c r="T20" s="623"/>
      <c r="U20" s="623"/>
      <c r="V20" s="623"/>
      <c r="W20" s="623"/>
      <c r="X20" s="623"/>
      <c r="Y20" s="624"/>
      <c r="Z20" s="660">
        <v>0</v>
      </c>
      <c r="AA20" s="660"/>
      <c r="AB20" s="660"/>
      <c r="AC20" s="660"/>
      <c r="AD20" s="661">
        <v>1088</v>
      </c>
      <c r="AE20" s="661"/>
      <c r="AF20" s="661"/>
      <c r="AG20" s="661"/>
      <c r="AH20" s="661"/>
      <c r="AI20" s="661"/>
      <c r="AJ20" s="661"/>
      <c r="AK20" s="661"/>
      <c r="AL20" s="625">
        <v>0</v>
      </c>
      <c r="AM20" s="626"/>
      <c r="AN20" s="626"/>
      <c r="AO20" s="662"/>
      <c r="AP20" s="619" t="s">
        <v>264</v>
      </c>
      <c r="AQ20" s="620"/>
      <c r="AR20" s="620"/>
      <c r="AS20" s="620"/>
      <c r="AT20" s="620"/>
      <c r="AU20" s="620"/>
      <c r="AV20" s="620"/>
      <c r="AW20" s="620"/>
      <c r="AX20" s="620"/>
      <c r="AY20" s="620"/>
      <c r="AZ20" s="620"/>
      <c r="BA20" s="620"/>
      <c r="BB20" s="620"/>
      <c r="BC20" s="620"/>
      <c r="BD20" s="620"/>
      <c r="BE20" s="620"/>
      <c r="BF20" s="621"/>
      <c r="BG20" s="622" t="s">
        <v>121</v>
      </c>
      <c r="BH20" s="623"/>
      <c r="BI20" s="623"/>
      <c r="BJ20" s="623"/>
      <c r="BK20" s="623"/>
      <c r="BL20" s="623"/>
      <c r="BM20" s="623"/>
      <c r="BN20" s="624"/>
      <c r="BO20" s="660" t="s">
        <v>121</v>
      </c>
      <c r="BP20" s="660"/>
      <c r="BQ20" s="660"/>
      <c r="BR20" s="660"/>
      <c r="BS20" s="661" t="s">
        <v>121</v>
      </c>
      <c r="BT20" s="661"/>
      <c r="BU20" s="661"/>
      <c r="BV20" s="661"/>
      <c r="BW20" s="661"/>
      <c r="BX20" s="661"/>
      <c r="BY20" s="661"/>
      <c r="BZ20" s="661"/>
      <c r="CA20" s="661"/>
      <c r="CB20" s="701"/>
      <c r="CD20" s="619" t="s">
        <v>265</v>
      </c>
      <c r="CE20" s="620"/>
      <c r="CF20" s="620"/>
      <c r="CG20" s="620"/>
      <c r="CH20" s="620"/>
      <c r="CI20" s="620"/>
      <c r="CJ20" s="620"/>
      <c r="CK20" s="620"/>
      <c r="CL20" s="620"/>
      <c r="CM20" s="620"/>
      <c r="CN20" s="620"/>
      <c r="CO20" s="620"/>
      <c r="CP20" s="620"/>
      <c r="CQ20" s="621"/>
      <c r="CR20" s="622">
        <v>13116384</v>
      </c>
      <c r="CS20" s="623"/>
      <c r="CT20" s="623"/>
      <c r="CU20" s="623"/>
      <c r="CV20" s="623"/>
      <c r="CW20" s="623"/>
      <c r="CX20" s="623"/>
      <c r="CY20" s="624"/>
      <c r="CZ20" s="660">
        <v>100</v>
      </c>
      <c r="DA20" s="660"/>
      <c r="DB20" s="660"/>
      <c r="DC20" s="660"/>
      <c r="DD20" s="628">
        <v>800246</v>
      </c>
      <c r="DE20" s="623"/>
      <c r="DF20" s="623"/>
      <c r="DG20" s="623"/>
      <c r="DH20" s="623"/>
      <c r="DI20" s="623"/>
      <c r="DJ20" s="623"/>
      <c r="DK20" s="623"/>
      <c r="DL20" s="623"/>
      <c r="DM20" s="623"/>
      <c r="DN20" s="623"/>
      <c r="DO20" s="623"/>
      <c r="DP20" s="624"/>
      <c r="DQ20" s="628">
        <v>7845459</v>
      </c>
      <c r="DR20" s="623"/>
      <c r="DS20" s="623"/>
      <c r="DT20" s="623"/>
      <c r="DU20" s="623"/>
      <c r="DV20" s="623"/>
      <c r="DW20" s="623"/>
      <c r="DX20" s="623"/>
      <c r="DY20" s="623"/>
      <c r="DZ20" s="623"/>
      <c r="EA20" s="623"/>
      <c r="EB20" s="623"/>
      <c r="EC20" s="659"/>
    </row>
    <row r="21" spans="2:133" ht="11.25" customHeight="1" x14ac:dyDescent="0.2">
      <c r="B21" s="619" t="s">
        <v>266</v>
      </c>
      <c r="C21" s="620"/>
      <c r="D21" s="620"/>
      <c r="E21" s="620"/>
      <c r="F21" s="620"/>
      <c r="G21" s="620"/>
      <c r="H21" s="620"/>
      <c r="I21" s="620"/>
      <c r="J21" s="620"/>
      <c r="K21" s="620"/>
      <c r="L21" s="620"/>
      <c r="M21" s="620"/>
      <c r="N21" s="620"/>
      <c r="O21" s="620"/>
      <c r="P21" s="620"/>
      <c r="Q21" s="621"/>
      <c r="R21" s="622">
        <v>3674420</v>
      </c>
      <c r="S21" s="623"/>
      <c r="T21" s="623"/>
      <c r="U21" s="623"/>
      <c r="V21" s="623"/>
      <c r="W21" s="623"/>
      <c r="X21" s="623"/>
      <c r="Y21" s="624"/>
      <c r="Z21" s="660">
        <v>26.6</v>
      </c>
      <c r="AA21" s="660"/>
      <c r="AB21" s="660"/>
      <c r="AC21" s="660"/>
      <c r="AD21" s="661">
        <v>3415083</v>
      </c>
      <c r="AE21" s="661"/>
      <c r="AF21" s="661"/>
      <c r="AG21" s="661"/>
      <c r="AH21" s="661"/>
      <c r="AI21" s="661"/>
      <c r="AJ21" s="661"/>
      <c r="AK21" s="661"/>
      <c r="AL21" s="625">
        <v>50.4</v>
      </c>
      <c r="AM21" s="626"/>
      <c r="AN21" s="626"/>
      <c r="AO21" s="662"/>
      <c r="AP21" s="619" t="s">
        <v>267</v>
      </c>
      <c r="AQ21" s="699"/>
      <c r="AR21" s="699"/>
      <c r="AS21" s="699"/>
      <c r="AT21" s="699"/>
      <c r="AU21" s="699"/>
      <c r="AV21" s="699"/>
      <c r="AW21" s="699"/>
      <c r="AX21" s="699"/>
      <c r="AY21" s="699"/>
      <c r="AZ21" s="699"/>
      <c r="BA21" s="699"/>
      <c r="BB21" s="699"/>
      <c r="BC21" s="699"/>
      <c r="BD21" s="699"/>
      <c r="BE21" s="699"/>
      <c r="BF21" s="700"/>
      <c r="BG21" s="622" t="s">
        <v>121</v>
      </c>
      <c r="BH21" s="623"/>
      <c r="BI21" s="623"/>
      <c r="BJ21" s="623"/>
      <c r="BK21" s="623"/>
      <c r="BL21" s="623"/>
      <c r="BM21" s="623"/>
      <c r="BN21" s="624"/>
      <c r="BO21" s="660" t="s">
        <v>121</v>
      </c>
      <c r="BP21" s="660"/>
      <c r="BQ21" s="660"/>
      <c r="BR21" s="660"/>
      <c r="BS21" s="661" t="s">
        <v>121</v>
      </c>
      <c r="BT21" s="661"/>
      <c r="BU21" s="661"/>
      <c r="BV21" s="661"/>
      <c r="BW21" s="661"/>
      <c r="BX21" s="661"/>
      <c r="BY21" s="661"/>
      <c r="BZ21" s="661"/>
      <c r="CA21" s="661"/>
      <c r="CB21" s="701"/>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2">
      <c r="B22" s="619" t="s">
        <v>268</v>
      </c>
      <c r="C22" s="620"/>
      <c r="D22" s="620"/>
      <c r="E22" s="620"/>
      <c r="F22" s="620"/>
      <c r="G22" s="620"/>
      <c r="H22" s="620"/>
      <c r="I22" s="620"/>
      <c r="J22" s="620"/>
      <c r="K22" s="620"/>
      <c r="L22" s="620"/>
      <c r="M22" s="620"/>
      <c r="N22" s="620"/>
      <c r="O22" s="620"/>
      <c r="P22" s="620"/>
      <c r="Q22" s="621"/>
      <c r="R22" s="622">
        <v>3415083</v>
      </c>
      <c r="S22" s="623"/>
      <c r="T22" s="623"/>
      <c r="U22" s="623"/>
      <c r="V22" s="623"/>
      <c r="W22" s="623"/>
      <c r="X22" s="623"/>
      <c r="Y22" s="624"/>
      <c r="Z22" s="660">
        <v>24.8</v>
      </c>
      <c r="AA22" s="660"/>
      <c r="AB22" s="660"/>
      <c r="AC22" s="660"/>
      <c r="AD22" s="661">
        <v>3415083</v>
      </c>
      <c r="AE22" s="661"/>
      <c r="AF22" s="661"/>
      <c r="AG22" s="661"/>
      <c r="AH22" s="661"/>
      <c r="AI22" s="661"/>
      <c r="AJ22" s="661"/>
      <c r="AK22" s="661"/>
      <c r="AL22" s="625">
        <v>50.4</v>
      </c>
      <c r="AM22" s="626"/>
      <c r="AN22" s="626"/>
      <c r="AO22" s="662"/>
      <c r="AP22" s="619" t="s">
        <v>269</v>
      </c>
      <c r="AQ22" s="699"/>
      <c r="AR22" s="699"/>
      <c r="AS22" s="699"/>
      <c r="AT22" s="699"/>
      <c r="AU22" s="699"/>
      <c r="AV22" s="699"/>
      <c r="AW22" s="699"/>
      <c r="AX22" s="699"/>
      <c r="AY22" s="699"/>
      <c r="AZ22" s="699"/>
      <c r="BA22" s="699"/>
      <c r="BB22" s="699"/>
      <c r="BC22" s="699"/>
      <c r="BD22" s="699"/>
      <c r="BE22" s="699"/>
      <c r="BF22" s="700"/>
      <c r="BG22" s="622" t="s">
        <v>121</v>
      </c>
      <c r="BH22" s="623"/>
      <c r="BI22" s="623"/>
      <c r="BJ22" s="623"/>
      <c r="BK22" s="623"/>
      <c r="BL22" s="623"/>
      <c r="BM22" s="623"/>
      <c r="BN22" s="624"/>
      <c r="BO22" s="660" t="s">
        <v>121</v>
      </c>
      <c r="BP22" s="660"/>
      <c r="BQ22" s="660"/>
      <c r="BR22" s="660"/>
      <c r="BS22" s="661" t="s">
        <v>121</v>
      </c>
      <c r="BT22" s="661"/>
      <c r="BU22" s="661"/>
      <c r="BV22" s="661"/>
      <c r="BW22" s="661"/>
      <c r="BX22" s="661"/>
      <c r="BY22" s="661"/>
      <c r="BZ22" s="661"/>
      <c r="CA22" s="661"/>
      <c r="CB22" s="701"/>
      <c r="CD22" s="674" t="s">
        <v>270</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2">
      <c r="B23" s="619" t="s">
        <v>271</v>
      </c>
      <c r="C23" s="620"/>
      <c r="D23" s="620"/>
      <c r="E23" s="620"/>
      <c r="F23" s="620"/>
      <c r="G23" s="620"/>
      <c r="H23" s="620"/>
      <c r="I23" s="620"/>
      <c r="J23" s="620"/>
      <c r="K23" s="620"/>
      <c r="L23" s="620"/>
      <c r="M23" s="620"/>
      <c r="N23" s="620"/>
      <c r="O23" s="620"/>
      <c r="P23" s="620"/>
      <c r="Q23" s="621"/>
      <c r="R23" s="622">
        <v>259337</v>
      </c>
      <c r="S23" s="623"/>
      <c r="T23" s="623"/>
      <c r="U23" s="623"/>
      <c r="V23" s="623"/>
      <c r="W23" s="623"/>
      <c r="X23" s="623"/>
      <c r="Y23" s="624"/>
      <c r="Z23" s="660">
        <v>1.9</v>
      </c>
      <c r="AA23" s="660"/>
      <c r="AB23" s="660"/>
      <c r="AC23" s="660"/>
      <c r="AD23" s="661" t="s">
        <v>121</v>
      </c>
      <c r="AE23" s="661"/>
      <c r="AF23" s="661"/>
      <c r="AG23" s="661"/>
      <c r="AH23" s="661"/>
      <c r="AI23" s="661"/>
      <c r="AJ23" s="661"/>
      <c r="AK23" s="661"/>
      <c r="AL23" s="625" t="s">
        <v>121</v>
      </c>
      <c r="AM23" s="626"/>
      <c r="AN23" s="626"/>
      <c r="AO23" s="662"/>
      <c r="AP23" s="619" t="s">
        <v>272</v>
      </c>
      <c r="AQ23" s="699"/>
      <c r="AR23" s="699"/>
      <c r="AS23" s="699"/>
      <c r="AT23" s="699"/>
      <c r="AU23" s="699"/>
      <c r="AV23" s="699"/>
      <c r="AW23" s="699"/>
      <c r="AX23" s="699"/>
      <c r="AY23" s="699"/>
      <c r="AZ23" s="699"/>
      <c r="BA23" s="699"/>
      <c r="BB23" s="699"/>
      <c r="BC23" s="699"/>
      <c r="BD23" s="699"/>
      <c r="BE23" s="699"/>
      <c r="BF23" s="700"/>
      <c r="BG23" s="622" t="s">
        <v>121</v>
      </c>
      <c r="BH23" s="623"/>
      <c r="BI23" s="623"/>
      <c r="BJ23" s="623"/>
      <c r="BK23" s="623"/>
      <c r="BL23" s="623"/>
      <c r="BM23" s="623"/>
      <c r="BN23" s="624"/>
      <c r="BO23" s="660" t="s">
        <v>121</v>
      </c>
      <c r="BP23" s="660"/>
      <c r="BQ23" s="660"/>
      <c r="BR23" s="660"/>
      <c r="BS23" s="661" t="s">
        <v>121</v>
      </c>
      <c r="BT23" s="661"/>
      <c r="BU23" s="661"/>
      <c r="BV23" s="661"/>
      <c r="BW23" s="661"/>
      <c r="BX23" s="661"/>
      <c r="BY23" s="661"/>
      <c r="BZ23" s="661"/>
      <c r="CA23" s="661"/>
      <c r="CB23" s="701"/>
      <c r="CD23" s="674" t="s">
        <v>212</v>
      </c>
      <c r="CE23" s="675"/>
      <c r="CF23" s="675"/>
      <c r="CG23" s="675"/>
      <c r="CH23" s="675"/>
      <c r="CI23" s="675"/>
      <c r="CJ23" s="675"/>
      <c r="CK23" s="675"/>
      <c r="CL23" s="675"/>
      <c r="CM23" s="675"/>
      <c r="CN23" s="675"/>
      <c r="CO23" s="675"/>
      <c r="CP23" s="675"/>
      <c r="CQ23" s="676"/>
      <c r="CR23" s="674" t="s">
        <v>273</v>
      </c>
      <c r="CS23" s="675"/>
      <c r="CT23" s="675"/>
      <c r="CU23" s="675"/>
      <c r="CV23" s="675"/>
      <c r="CW23" s="675"/>
      <c r="CX23" s="675"/>
      <c r="CY23" s="676"/>
      <c r="CZ23" s="674" t="s">
        <v>274</v>
      </c>
      <c r="DA23" s="675"/>
      <c r="DB23" s="675"/>
      <c r="DC23" s="676"/>
      <c r="DD23" s="674" t="s">
        <v>275</v>
      </c>
      <c r="DE23" s="675"/>
      <c r="DF23" s="675"/>
      <c r="DG23" s="675"/>
      <c r="DH23" s="675"/>
      <c r="DI23" s="675"/>
      <c r="DJ23" s="675"/>
      <c r="DK23" s="676"/>
      <c r="DL23" s="712" t="s">
        <v>276</v>
      </c>
      <c r="DM23" s="713"/>
      <c r="DN23" s="713"/>
      <c r="DO23" s="713"/>
      <c r="DP23" s="713"/>
      <c r="DQ23" s="713"/>
      <c r="DR23" s="713"/>
      <c r="DS23" s="713"/>
      <c r="DT23" s="713"/>
      <c r="DU23" s="713"/>
      <c r="DV23" s="714"/>
      <c r="DW23" s="674" t="s">
        <v>277</v>
      </c>
      <c r="DX23" s="675"/>
      <c r="DY23" s="675"/>
      <c r="DZ23" s="675"/>
      <c r="EA23" s="675"/>
      <c r="EB23" s="675"/>
      <c r="EC23" s="676"/>
    </row>
    <row r="24" spans="2:133" ht="11.25" customHeight="1" x14ac:dyDescent="0.2">
      <c r="B24" s="619" t="s">
        <v>278</v>
      </c>
      <c r="C24" s="620"/>
      <c r="D24" s="620"/>
      <c r="E24" s="620"/>
      <c r="F24" s="620"/>
      <c r="G24" s="620"/>
      <c r="H24" s="620"/>
      <c r="I24" s="620"/>
      <c r="J24" s="620"/>
      <c r="K24" s="620"/>
      <c r="L24" s="620"/>
      <c r="M24" s="620"/>
      <c r="N24" s="620"/>
      <c r="O24" s="620"/>
      <c r="P24" s="620"/>
      <c r="Q24" s="621"/>
      <c r="R24" s="622" t="s">
        <v>121</v>
      </c>
      <c r="S24" s="623"/>
      <c r="T24" s="623"/>
      <c r="U24" s="623"/>
      <c r="V24" s="623"/>
      <c r="W24" s="623"/>
      <c r="X24" s="623"/>
      <c r="Y24" s="624"/>
      <c r="Z24" s="660" t="s">
        <v>121</v>
      </c>
      <c r="AA24" s="660"/>
      <c r="AB24" s="660"/>
      <c r="AC24" s="660"/>
      <c r="AD24" s="661" t="s">
        <v>121</v>
      </c>
      <c r="AE24" s="661"/>
      <c r="AF24" s="661"/>
      <c r="AG24" s="661"/>
      <c r="AH24" s="661"/>
      <c r="AI24" s="661"/>
      <c r="AJ24" s="661"/>
      <c r="AK24" s="661"/>
      <c r="AL24" s="625" t="s">
        <v>121</v>
      </c>
      <c r="AM24" s="626"/>
      <c r="AN24" s="626"/>
      <c r="AO24" s="662"/>
      <c r="AP24" s="619" t="s">
        <v>279</v>
      </c>
      <c r="AQ24" s="699"/>
      <c r="AR24" s="699"/>
      <c r="AS24" s="699"/>
      <c r="AT24" s="699"/>
      <c r="AU24" s="699"/>
      <c r="AV24" s="699"/>
      <c r="AW24" s="699"/>
      <c r="AX24" s="699"/>
      <c r="AY24" s="699"/>
      <c r="AZ24" s="699"/>
      <c r="BA24" s="699"/>
      <c r="BB24" s="699"/>
      <c r="BC24" s="699"/>
      <c r="BD24" s="699"/>
      <c r="BE24" s="699"/>
      <c r="BF24" s="700"/>
      <c r="BG24" s="622" t="s">
        <v>121</v>
      </c>
      <c r="BH24" s="623"/>
      <c r="BI24" s="623"/>
      <c r="BJ24" s="623"/>
      <c r="BK24" s="623"/>
      <c r="BL24" s="623"/>
      <c r="BM24" s="623"/>
      <c r="BN24" s="624"/>
      <c r="BO24" s="660" t="s">
        <v>121</v>
      </c>
      <c r="BP24" s="660"/>
      <c r="BQ24" s="660"/>
      <c r="BR24" s="660"/>
      <c r="BS24" s="661" t="s">
        <v>121</v>
      </c>
      <c r="BT24" s="661"/>
      <c r="BU24" s="661"/>
      <c r="BV24" s="661"/>
      <c r="BW24" s="661"/>
      <c r="BX24" s="661"/>
      <c r="BY24" s="661"/>
      <c r="BZ24" s="661"/>
      <c r="CA24" s="661"/>
      <c r="CB24" s="701"/>
      <c r="CD24" s="680" t="s">
        <v>280</v>
      </c>
      <c r="CE24" s="681"/>
      <c r="CF24" s="681"/>
      <c r="CG24" s="681"/>
      <c r="CH24" s="681"/>
      <c r="CI24" s="681"/>
      <c r="CJ24" s="681"/>
      <c r="CK24" s="681"/>
      <c r="CL24" s="681"/>
      <c r="CM24" s="681"/>
      <c r="CN24" s="681"/>
      <c r="CO24" s="681"/>
      <c r="CP24" s="681"/>
      <c r="CQ24" s="682"/>
      <c r="CR24" s="677">
        <v>7178906</v>
      </c>
      <c r="CS24" s="678"/>
      <c r="CT24" s="678"/>
      <c r="CU24" s="678"/>
      <c r="CV24" s="678"/>
      <c r="CW24" s="678"/>
      <c r="CX24" s="678"/>
      <c r="CY24" s="703"/>
      <c r="CZ24" s="704">
        <v>54.7</v>
      </c>
      <c r="DA24" s="686"/>
      <c r="DB24" s="686"/>
      <c r="DC24" s="706"/>
      <c r="DD24" s="702">
        <v>3914029</v>
      </c>
      <c r="DE24" s="678"/>
      <c r="DF24" s="678"/>
      <c r="DG24" s="678"/>
      <c r="DH24" s="678"/>
      <c r="DI24" s="678"/>
      <c r="DJ24" s="678"/>
      <c r="DK24" s="703"/>
      <c r="DL24" s="702">
        <v>3363413</v>
      </c>
      <c r="DM24" s="678"/>
      <c r="DN24" s="678"/>
      <c r="DO24" s="678"/>
      <c r="DP24" s="678"/>
      <c r="DQ24" s="678"/>
      <c r="DR24" s="678"/>
      <c r="DS24" s="678"/>
      <c r="DT24" s="678"/>
      <c r="DU24" s="678"/>
      <c r="DV24" s="703"/>
      <c r="DW24" s="704">
        <v>49.5</v>
      </c>
      <c r="DX24" s="686"/>
      <c r="DY24" s="686"/>
      <c r="DZ24" s="686"/>
      <c r="EA24" s="686"/>
      <c r="EB24" s="686"/>
      <c r="EC24" s="705"/>
    </row>
    <row r="25" spans="2:133" ht="11.25" customHeight="1" x14ac:dyDescent="0.2">
      <c r="B25" s="619" t="s">
        <v>281</v>
      </c>
      <c r="C25" s="620"/>
      <c r="D25" s="620"/>
      <c r="E25" s="620"/>
      <c r="F25" s="620"/>
      <c r="G25" s="620"/>
      <c r="H25" s="620"/>
      <c r="I25" s="620"/>
      <c r="J25" s="620"/>
      <c r="K25" s="620"/>
      <c r="L25" s="620"/>
      <c r="M25" s="620"/>
      <c r="N25" s="620"/>
      <c r="O25" s="620"/>
      <c r="P25" s="620"/>
      <c r="Q25" s="621"/>
      <c r="R25" s="622">
        <v>7014563</v>
      </c>
      <c r="S25" s="623"/>
      <c r="T25" s="623"/>
      <c r="U25" s="623"/>
      <c r="V25" s="623"/>
      <c r="W25" s="623"/>
      <c r="X25" s="623"/>
      <c r="Y25" s="624"/>
      <c r="Z25" s="660">
        <v>50.9</v>
      </c>
      <c r="AA25" s="660"/>
      <c r="AB25" s="660"/>
      <c r="AC25" s="660"/>
      <c r="AD25" s="661">
        <v>6755226</v>
      </c>
      <c r="AE25" s="661"/>
      <c r="AF25" s="661"/>
      <c r="AG25" s="661"/>
      <c r="AH25" s="661"/>
      <c r="AI25" s="661"/>
      <c r="AJ25" s="661"/>
      <c r="AK25" s="661"/>
      <c r="AL25" s="625">
        <v>99.8</v>
      </c>
      <c r="AM25" s="626"/>
      <c r="AN25" s="626"/>
      <c r="AO25" s="662"/>
      <c r="AP25" s="619" t="s">
        <v>282</v>
      </c>
      <c r="AQ25" s="699"/>
      <c r="AR25" s="699"/>
      <c r="AS25" s="699"/>
      <c r="AT25" s="699"/>
      <c r="AU25" s="699"/>
      <c r="AV25" s="699"/>
      <c r="AW25" s="699"/>
      <c r="AX25" s="699"/>
      <c r="AY25" s="699"/>
      <c r="AZ25" s="699"/>
      <c r="BA25" s="699"/>
      <c r="BB25" s="699"/>
      <c r="BC25" s="699"/>
      <c r="BD25" s="699"/>
      <c r="BE25" s="699"/>
      <c r="BF25" s="700"/>
      <c r="BG25" s="622" t="s">
        <v>121</v>
      </c>
      <c r="BH25" s="623"/>
      <c r="BI25" s="623"/>
      <c r="BJ25" s="623"/>
      <c r="BK25" s="623"/>
      <c r="BL25" s="623"/>
      <c r="BM25" s="623"/>
      <c r="BN25" s="624"/>
      <c r="BO25" s="660" t="s">
        <v>121</v>
      </c>
      <c r="BP25" s="660"/>
      <c r="BQ25" s="660"/>
      <c r="BR25" s="660"/>
      <c r="BS25" s="661" t="s">
        <v>121</v>
      </c>
      <c r="BT25" s="661"/>
      <c r="BU25" s="661"/>
      <c r="BV25" s="661"/>
      <c r="BW25" s="661"/>
      <c r="BX25" s="661"/>
      <c r="BY25" s="661"/>
      <c r="BZ25" s="661"/>
      <c r="CA25" s="661"/>
      <c r="CB25" s="701"/>
      <c r="CD25" s="619" t="s">
        <v>283</v>
      </c>
      <c r="CE25" s="620"/>
      <c r="CF25" s="620"/>
      <c r="CG25" s="620"/>
      <c r="CH25" s="620"/>
      <c r="CI25" s="620"/>
      <c r="CJ25" s="620"/>
      <c r="CK25" s="620"/>
      <c r="CL25" s="620"/>
      <c r="CM25" s="620"/>
      <c r="CN25" s="620"/>
      <c r="CO25" s="620"/>
      <c r="CP25" s="620"/>
      <c r="CQ25" s="621"/>
      <c r="CR25" s="622">
        <v>1874638</v>
      </c>
      <c r="CS25" s="635"/>
      <c r="CT25" s="635"/>
      <c r="CU25" s="635"/>
      <c r="CV25" s="635"/>
      <c r="CW25" s="635"/>
      <c r="CX25" s="635"/>
      <c r="CY25" s="636"/>
      <c r="CZ25" s="625">
        <v>14.3</v>
      </c>
      <c r="DA25" s="637"/>
      <c r="DB25" s="637"/>
      <c r="DC25" s="638"/>
      <c r="DD25" s="628">
        <v>1660061</v>
      </c>
      <c r="DE25" s="635"/>
      <c r="DF25" s="635"/>
      <c r="DG25" s="635"/>
      <c r="DH25" s="635"/>
      <c r="DI25" s="635"/>
      <c r="DJ25" s="635"/>
      <c r="DK25" s="636"/>
      <c r="DL25" s="628">
        <v>1633937</v>
      </c>
      <c r="DM25" s="635"/>
      <c r="DN25" s="635"/>
      <c r="DO25" s="635"/>
      <c r="DP25" s="635"/>
      <c r="DQ25" s="635"/>
      <c r="DR25" s="635"/>
      <c r="DS25" s="635"/>
      <c r="DT25" s="635"/>
      <c r="DU25" s="635"/>
      <c r="DV25" s="636"/>
      <c r="DW25" s="625">
        <v>24.1</v>
      </c>
      <c r="DX25" s="637"/>
      <c r="DY25" s="637"/>
      <c r="DZ25" s="637"/>
      <c r="EA25" s="637"/>
      <c r="EB25" s="637"/>
      <c r="EC25" s="649"/>
    </row>
    <row r="26" spans="2:133" ht="11.25" customHeight="1" x14ac:dyDescent="0.2">
      <c r="B26" s="619" t="s">
        <v>284</v>
      </c>
      <c r="C26" s="620"/>
      <c r="D26" s="620"/>
      <c r="E26" s="620"/>
      <c r="F26" s="620"/>
      <c r="G26" s="620"/>
      <c r="H26" s="620"/>
      <c r="I26" s="620"/>
      <c r="J26" s="620"/>
      <c r="K26" s="620"/>
      <c r="L26" s="620"/>
      <c r="M26" s="620"/>
      <c r="N26" s="620"/>
      <c r="O26" s="620"/>
      <c r="P26" s="620"/>
      <c r="Q26" s="621"/>
      <c r="R26" s="622">
        <v>2648</v>
      </c>
      <c r="S26" s="623"/>
      <c r="T26" s="623"/>
      <c r="U26" s="623"/>
      <c r="V26" s="623"/>
      <c r="W26" s="623"/>
      <c r="X26" s="623"/>
      <c r="Y26" s="624"/>
      <c r="Z26" s="660">
        <v>0</v>
      </c>
      <c r="AA26" s="660"/>
      <c r="AB26" s="660"/>
      <c r="AC26" s="660"/>
      <c r="AD26" s="661">
        <v>2648</v>
      </c>
      <c r="AE26" s="661"/>
      <c r="AF26" s="661"/>
      <c r="AG26" s="661"/>
      <c r="AH26" s="661"/>
      <c r="AI26" s="661"/>
      <c r="AJ26" s="661"/>
      <c r="AK26" s="661"/>
      <c r="AL26" s="625">
        <v>0</v>
      </c>
      <c r="AM26" s="626"/>
      <c r="AN26" s="626"/>
      <c r="AO26" s="662"/>
      <c r="AP26" s="619" t="s">
        <v>285</v>
      </c>
      <c r="AQ26" s="699"/>
      <c r="AR26" s="699"/>
      <c r="AS26" s="699"/>
      <c r="AT26" s="699"/>
      <c r="AU26" s="699"/>
      <c r="AV26" s="699"/>
      <c r="AW26" s="699"/>
      <c r="AX26" s="699"/>
      <c r="AY26" s="699"/>
      <c r="AZ26" s="699"/>
      <c r="BA26" s="699"/>
      <c r="BB26" s="699"/>
      <c r="BC26" s="699"/>
      <c r="BD26" s="699"/>
      <c r="BE26" s="699"/>
      <c r="BF26" s="700"/>
      <c r="BG26" s="622" t="s">
        <v>121</v>
      </c>
      <c r="BH26" s="623"/>
      <c r="BI26" s="623"/>
      <c r="BJ26" s="623"/>
      <c r="BK26" s="623"/>
      <c r="BL26" s="623"/>
      <c r="BM26" s="623"/>
      <c r="BN26" s="624"/>
      <c r="BO26" s="660" t="s">
        <v>121</v>
      </c>
      <c r="BP26" s="660"/>
      <c r="BQ26" s="660"/>
      <c r="BR26" s="660"/>
      <c r="BS26" s="661" t="s">
        <v>121</v>
      </c>
      <c r="BT26" s="661"/>
      <c r="BU26" s="661"/>
      <c r="BV26" s="661"/>
      <c r="BW26" s="661"/>
      <c r="BX26" s="661"/>
      <c r="BY26" s="661"/>
      <c r="BZ26" s="661"/>
      <c r="CA26" s="661"/>
      <c r="CB26" s="701"/>
      <c r="CD26" s="619" t="s">
        <v>286</v>
      </c>
      <c r="CE26" s="620"/>
      <c r="CF26" s="620"/>
      <c r="CG26" s="620"/>
      <c r="CH26" s="620"/>
      <c r="CI26" s="620"/>
      <c r="CJ26" s="620"/>
      <c r="CK26" s="620"/>
      <c r="CL26" s="620"/>
      <c r="CM26" s="620"/>
      <c r="CN26" s="620"/>
      <c r="CO26" s="620"/>
      <c r="CP26" s="620"/>
      <c r="CQ26" s="621"/>
      <c r="CR26" s="622">
        <v>930106</v>
      </c>
      <c r="CS26" s="623"/>
      <c r="CT26" s="623"/>
      <c r="CU26" s="623"/>
      <c r="CV26" s="623"/>
      <c r="CW26" s="623"/>
      <c r="CX26" s="623"/>
      <c r="CY26" s="624"/>
      <c r="CZ26" s="625">
        <v>7.1</v>
      </c>
      <c r="DA26" s="637"/>
      <c r="DB26" s="637"/>
      <c r="DC26" s="638"/>
      <c r="DD26" s="628">
        <v>870098</v>
      </c>
      <c r="DE26" s="623"/>
      <c r="DF26" s="623"/>
      <c r="DG26" s="623"/>
      <c r="DH26" s="623"/>
      <c r="DI26" s="623"/>
      <c r="DJ26" s="623"/>
      <c r="DK26" s="624"/>
      <c r="DL26" s="628" t="s">
        <v>121</v>
      </c>
      <c r="DM26" s="623"/>
      <c r="DN26" s="623"/>
      <c r="DO26" s="623"/>
      <c r="DP26" s="623"/>
      <c r="DQ26" s="623"/>
      <c r="DR26" s="623"/>
      <c r="DS26" s="623"/>
      <c r="DT26" s="623"/>
      <c r="DU26" s="623"/>
      <c r="DV26" s="624"/>
      <c r="DW26" s="625" t="s">
        <v>121</v>
      </c>
      <c r="DX26" s="637"/>
      <c r="DY26" s="637"/>
      <c r="DZ26" s="637"/>
      <c r="EA26" s="637"/>
      <c r="EB26" s="637"/>
      <c r="EC26" s="649"/>
    </row>
    <row r="27" spans="2:133" ht="11.25" customHeight="1" x14ac:dyDescent="0.2">
      <c r="B27" s="619" t="s">
        <v>287</v>
      </c>
      <c r="C27" s="620"/>
      <c r="D27" s="620"/>
      <c r="E27" s="620"/>
      <c r="F27" s="620"/>
      <c r="G27" s="620"/>
      <c r="H27" s="620"/>
      <c r="I27" s="620"/>
      <c r="J27" s="620"/>
      <c r="K27" s="620"/>
      <c r="L27" s="620"/>
      <c r="M27" s="620"/>
      <c r="N27" s="620"/>
      <c r="O27" s="620"/>
      <c r="P27" s="620"/>
      <c r="Q27" s="621"/>
      <c r="R27" s="622">
        <v>52836</v>
      </c>
      <c r="S27" s="623"/>
      <c r="T27" s="623"/>
      <c r="U27" s="623"/>
      <c r="V27" s="623"/>
      <c r="W27" s="623"/>
      <c r="X27" s="623"/>
      <c r="Y27" s="624"/>
      <c r="Z27" s="660">
        <v>0.4</v>
      </c>
      <c r="AA27" s="660"/>
      <c r="AB27" s="660"/>
      <c r="AC27" s="660"/>
      <c r="AD27" s="661" t="s">
        <v>121</v>
      </c>
      <c r="AE27" s="661"/>
      <c r="AF27" s="661"/>
      <c r="AG27" s="661"/>
      <c r="AH27" s="661"/>
      <c r="AI27" s="661"/>
      <c r="AJ27" s="661"/>
      <c r="AK27" s="661"/>
      <c r="AL27" s="625" t="s">
        <v>121</v>
      </c>
      <c r="AM27" s="626"/>
      <c r="AN27" s="626"/>
      <c r="AO27" s="662"/>
      <c r="AP27" s="619" t="s">
        <v>288</v>
      </c>
      <c r="AQ27" s="620"/>
      <c r="AR27" s="620"/>
      <c r="AS27" s="620"/>
      <c r="AT27" s="620"/>
      <c r="AU27" s="620"/>
      <c r="AV27" s="620"/>
      <c r="AW27" s="620"/>
      <c r="AX27" s="620"/>
      <c r="AY27" s="620"/>
      <c r="AZ27" s="620"/>
      <c r="BA27" s="620"/>
      <c r="BB27" s="620"/>
      <c r="BC27" s="620"/>
      <c r="BD27" s="620"/>
      <c r="BE27" s="620"/>
      <c r="BF27" s="621"/>
      <c r="BG27" s="622">
        <v>2351665</v>
      </c>
      <c r="BH27" s="623"/>
      <c r="BI27" s="623"/>
      <c r="BJ27" s="623"/>
      <c r="BK27" s="623"/>
      <c r="BL27" s="623"/>
      <c r="BM27" s="623"/>
      <c r="BN27" s="624"/>
      <c r="BO27" s="660">
        <v>100</v>
      </c>
      <c r="BP27" s="660"/>
      <c r="BQ27" s="660"/>
      <c r="BR27" s="660"/>
      <c r="BS27" s="661">
        <v>15070</v>
      </c>
      <c r="BT27" s="661"/>
      <c r="BU27" s="661"/>
      <c r="BV27" s="661"/>
      <c r="BW27" s="661"/>
      <c r="BX27" s="661"/>
      <c r="BY27" s="661"/>
      <c r="BZ27" s="661"/>
      <c r="CA27" s="661"/>
      <c r="CB27" s="701"/>
      <c r="CD27" s="619" t="s">
        <v>289</v>
      </c>
      <c r="CE27" s="620"/>
      <c r="CF27" s="620"/>
      <c r="CG27" s="620"/>
      <c r="CH27" s="620"/>
      <c r="CI27" s="620"/>
      <c r="CJ27" s="620"/>
      <c r="CK27" s="620"/>
      <c r="CL27" s="620"/>
      <c r="CM27" s="620"/>
      <c r="CN27" s="620"/>
      <c r="CO27" s="620"/>
      <c r="CP27" s="620"/>
      <c r="CQ27" s="621"/>
      <c r="CR27" s="622">
        <v>4531494</v>
      </c>
      <c r="CS27" s="635"/>
      <c r="CT27" s="635"/>
      <c r="CU27" s="635"/>
      <c r="CV27" s="635"/>
      <c r="CW27" s="635"/>
      <c r="CX27" s="635"/>
      <c r="CY27" s="636"/>
      <c r="CZ27" s="625">
        <v>34.5</v>
      </c>
      <c r="DA27" s="637"/>
      <c r="DB27" s="637"/>
      <c r="DC27" s="638"/>
      <c r="DD27" s="628">
        <v>1525390</v>
      </c>
      <c r="DE27" s="635"/>
      <c r="DF27" s="635"/>
      <c r="DG27" s="635"/>
      <c r="DH27" s="635"/>
      <c r="DI27" s="635"/>
      <c r="DJ27" s="635"/>
      <c r="DK27" s="636"/>
      <c r="DL27" s="628">
        <v>1012135</v>
      </c>
      <c r="DM27" s="635"/>
      <c r="DN27" s="635"/>
      <c r="DO27" s="635"/>
      <c r="DP27" s="635"/>
      <c r="DQ27" s="635"/>
      <c r="DR27" s="635"/>
      <c r="DS27" s="635"/>
      <c r="DT27" s="635"/>
      <c r="DU27" s="635"/>
      <c r="DV27" s="636"/>
      <c r="DW27" s="625">
        <v>14.9</v>
      </c>
      <c r="DX27" s="637"/>
      <c r="DY27" s="637"/>
      <c r="DZ27" s="637"/>
      <c r="EA27" s="637"/>
      <c r="EB27" s="637"/>
      <c r="EC27" s="649"/>
    </row>
    <row r="28" spans="2:133" ht="11.25" customHeight="1" x14ac:dyDescent="0.2">
      <c r="B28" s="619" t="s">
        <v>290</v>
      </c>
      <c r="C28" s="620"/>
      <c r="D28" s="620"/>
      <c r="E28" s="620"/>
      <c r="F28" s="620"/>
      <c r="G28" s="620"/>
      <c r="H28" s="620"/>
      <c r="I28" s="620"/>
      <c r="J28" s="620"/>
      <c r="K28" s="620"/>
      <c r="L28" s="620"/>
      <c r="M28" s="620"/>
      <c r="N28" s="620"/>
      <c r="O28" s="620"/>
      <c r="P28" s="620"/>
      <c r="Q28" s="621"/>
      <c r="R28" s="622">
        <v>129403</v>
      </c>
      <c r="S28" s="623"/>
      <c r="T28" s="623"/>
      <c r="U28" s="623"/>
      <c r="V28" s="623"/>
      <c r="W28" s="623"/>
      <c r="X28" s="623"/>
      <c r="Y28" s="624"/>
      <c r="Z28" s="660">
        <v>0.9</v>
      </c>
      <c r="AA28" s="660"/>
      <c r="AB28" s="660"/>
      <c r="AC28" s="660"/>
      <c r="AD28" s="661">
        <v>6415</v>
      </c>
      <c r="AE28" s="661"/>
      <c r="AF28" s="661"/>
      <c r="AG28" s="661"/>
      <c r="AH28" s="661"/>
      <c r="AI28" s="661"/>
      <c r="AJ28" s="661"/>
      <c r="AK28" s="661"/>
      <c r="AL28" s="625">
        <v>0.1</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291</v>
      </c>
      <c r="CE28" s="620"/>
      <c r="CF28" s="620"/>
      <c r="CG28" s="620"/>
      <c r="CH28" s="620"/>
      <c r="CI28" s="620"/>
      <c r="CJ28" s="620"/>
      <c r="CK28" s="620"/>
      <c r="CL28" s="620"/>
      <c r="CM28" s="620"/>
      <c r="CN28" s="620"/>
      <c r="CO28" s="620"/>
      <c r="CP28" s="620"/>
      <c r="CQ28" s="621"/>
      <c r="CR28" s="622">
        <v>772774</v>
      </c>
      <c r="CS28" s="623"/>
      <c r="CT28" s="623"/>
      <c r="CU28" s="623"/>
      <c r="CV28" s="623"/>
      <c r="CW28" s="623"/>
      <c r="CX28" s="623"/>
      <c r="CY28" s="624"/>
      <c r="CZ28" s="625">
        <v>5.9</v>
      </c>
      <c r="DA28" s="637"/>
      <c r="DB28" s="637"/>
      <c r="DC28" s="638"/>
      <c r="DD28" s="628">
        <v>728578</v>
      </c>
      <c r="DE28" s="623"/>
      <c r="DF28" s="623"/>
      <c r="DG28" s="623"/>
      <c r="DH28" s="623"/>
      <c r="DI28" s="623"/>
      <c r="DJ28" s="623"/>
      <c r="DK28" s="624"/>
      <c r="DL28" s="628">
        <v>717341</v>
      </c>
      <c r="DM28" s="623"/>
      <c r="DN28" s="623"/>
      <c r="DO28" s="623"/>
      <c r="DP28" s="623"/>
      <c r="DQ28" s="623"/>
      <c r="DR28" s="623"/>
      <c r="DS28" s="623"/>
      <c r="DT28" s="623"/>
      <c r="DU28" s="623"/>
      <c r="DV28" s="624"/>
      <c r="DW28" s="625">
        <v>10.6</v>
      </c>
      <c r="DX28" s="637"/>
      <c r="DY28" s="637"/>
      <c r="DZ28" s="637"/>
      <c r="EA28" s="637"/>
      <c r="EB28" s="637"/>
      <c r="EC28" s="649"/>
    </row>
    <row r="29" spans="2:133" ht="11.25" customHeight="1" x14ac:dyDescent="0.2">
      <c r="B29" s="619" t="s">
        <v>292</v>
      </c>
      <c r="C29" s="620"/>
      <c r="D29" s="620"/>
      <c r="E29" s="620"/>
      <c r="F29" s="620"/>
      <c r="G29" s="620"/>
      <c r="H29" s="620"/>
      <c r="I29" s="620"/>
      <c r="J29" s="620"/>
      <c r="K29" s="620"/>
      <c r="L29" s="620"/>
      <c r="M29" s="620"/>
      <c r="N29" s="620"/>
      <c r="O29" s="620"/>
      <c r="P29" s="620"/>
      <c r="Q29" s="621"/>
      <c r="R29" s="622">
        <v>14047</v>
      </c>
      <c r="S29" s="623"/>
      <c r="T29" s="623"/>
      <c r="U29" s="623"/>
      <c r="V29" s="623"/>
      <c r="W29" s="623"/>
      <c r="X29" s="623"/>
      <c r="Y29" s="624"/>
      <c r="Z29" s="660">
        <v>0.1</v>
      </c>
      <c r="AA29" s="660"/>
      <c r="AB29" s="660"/>
      <c r="AC29" s="660"/>
      <c r="AD29" s="661" t="s">
        <v>121</v>
      </c>
      <c r="AE29" s="661"/>
      <c r="AF29" s="661"/>
      <c r="AG29" s="661"/>
      <c r="AH29" s="661"/>
      <c r="AI29" s="661"/>
      <c r="AJ29" s="661"/>
      <c r="AK29" s="661"/>
      <c r="AL29" s="625" t="s">
        <v>121</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701"/>
      <c r="CD29" s="641" t="s">
        <v>293</v>
      </c>
      <c r="CE29" s="642"/>
      <c r="CF29" s="619" t="s">
        <v>66</v>
      </c>
      <c r="CG29" s="620"/>
      <c r="CH29" s="620"/>
      <c r="CI29" s="620"/>
      <c r="CJ29" s="620"/>
      <c r="CK29" s="620"/>
      <c r="CL29" s="620"/>
      <c r="CM29" s="620"/>
      <c r="CN29" s="620"/>
      <c r="CO29" s="620"/>
      <c r="CP29" s="620"/>
      <c r="CQ29" s="621"/>
      <c r="CR29" s="622">
        <v>772774</v>
      </c>
      <c r="CS29" s="635"/>
      <c r="CT29" s="635"/>
      <c r="CU29" s="635"/>
      <c r="CV29" s="635"/>
      <c r="CW29" s="635"/>
      <c r="CX29" s="635"/>
      <c r="CY29" s="636"/>
      <c r="CZ29" s="625">
        <v>5.9</v>
      </c>
      <c r="DA29" s="637"/>
      <c r="DB29" s="637"/>
      <c r="DC29" s="638"/>
      <c r="DD29" s="628">
        <v>728578</v>
      </c>
      <c r="DE29" s="635"/>
      <c r="DF29" s="635"/>
      <c r="DG29" s="635"/>
      <c r="DH29" s="635"/>
      <c r="DI29" s="635"/>
      <c r="DJ29" s="635"/>
      <c r="DK29" s="636"/>
      <c r="DL29" s="628">
        <v>717341</v>
      </c>
      <c r="DM29" s="635"/>
      <c r="DN29" s="635"/>
      <c r="DO29" s="635"/>
      <c r="DP29" s="635"/>
      <c r="DQ29" s="635"/>
      <c r="DR29" s="635"/>
      <c r="DS29" s="635"/>
      <c r="DT29" s="635"/>
      <c r="DU29" s="635"/>
      <c r="DV29" s="636"/>
      <c r="DW29" s="625">
        <v>10.6</v>
      </c>
      <c r="DX29" s="637"/>
      <c r="DY29" s="637"/>
      <c r="DZ29" s="637"/>
      <c r="EA29" s="637"/>
      <c r="EB29" s="637"/>
      <c r="EC29" s="649"/>
    </row>
    <row r="30" spans="2:133" ht="11.25" customHeight="1" x14ac:dyDescent="0.2">
      <c r="B30" s="619" t="s">
        <v>294</v>
      </c>
      <c r="C30" s="620"/>
      <c r="D30" s="620"/>
      <c r="E30" s="620"/>
      <c r="F30" s="620"/>
      <c r="G30" s="620"/>
      <c r="H30" s="620"/>
      <c r="I30" s="620"/>
      <c r="J30" s="620"/>
      <c r="K30" s="620"/>
      <c r="L30" s="620"/>
      <c r="M30" s="620"/>
      <c r="N30" s="620"/>
      <c r="O30" s="620"/>
      <c r="P30" s="620"/>
      <c r="Q30" s="621"/>
      <c r="R30" s="622">
        <v>2961601</v>
      </c>
      <c r="S30" s="623"/>
      <c r="T30" s="623"/>
      <c r="U30" s="623"/>
      <c r="V30" s="623"/>
      <c r="W30" s="623"/>
      <c r="X30" s="623"/>
      <c r="Y30" s="624"/>
      <c r="Z30" s="660">
        <v>21.5</v>
      </c>
      <c r="AA30" s="660"/>
      <c r="AB30" s="660"/>
      <c r="AC30" s="660"/>
      <c r="AD30" s="661" t="s">
        <v>121</v>
      </c>
      <c r="AE30" s="661"/>
      <c r="AF30" s="661"/>
      <c r="AG30" s="661"/>
      <c r="AH30" s="661"/>
      <c r="AI30" s="661"/>
      <c r="AJ30" s="661"/>
      <c r="AK30" s="661"/>
      <c r="AL30" s="625" t="s">
        <v>121</v>
      </c>
      <c r="AM30" s="626"/>
      <c r="AN30" s="626"/>
      <c r="AO30" s="662"/>
      <c r="AP30" s="674" t="s">
        <v>212</v>
      </c>
      <c r="AQ30" s="675"/>
      <c r="AR30" s="675"/>
      <c r="AS30" s="675"/>
      <c r="AT30" s="675"/>
      <c r="AU30" s="675"/>
      <c r="AV30" s="675"/>
      <c r="AW30" s="675"/>
      <c r="AX30" s="675"/>
      <c r="AY30" s="675"/>
      <c r="AZ30" s="675"/>
      <c r="BA30" s="675"/>
      <c r="BB30" s="675"/>
      <c r="BC30" s="675"/>
      <c r="BD30" s="675"/>
      <c r="BE30" s="675"/>
      <c r="BF30" s="676"/>
      <c r="BG30" s="674" t="s">
        <v>295</v>
      </c>
      <c r="BH30" s="692"/>
      <c r="BI30" s="692"/>
      <c r="BJ30" s="692"/>
      <c r="BK30" s="692"/>
      <c r="BL30" s="692"/>
      <c r="BM30" s="692"/>
      <c r="BN30" s="692"/>
      <c r="BO30" s="692"/>
      <c r="BP30" s="692"/>
      <c r="BQ30" s="693"/>
      <c r="BR30" s="674" t="s">
        <v>296</v>
      </c>
      <c r="BS30" s="692"/>
      <c r="BT30" s="692"/>
      <c r="BU30" s="692"/>
      <c r="BV30" s="692"/>
      <c r="BW30" s="692"/>
      <c r="BX30" s="692"/>
      <c r="BY30" s="692"/>
      <c r="BZ30" s="692"/>
      <c r="CA30" s="692"/>
      <c r="CB30" s="693"/>
      <c r="CD30" s="643"/>
      <c r="CE30" s="644"/>
      <c r="CF30" s="619" t="s">
        <v>297</v>
      </c>
      <c r="CG30" s="620"/>
      <c r="CH30" s="620"/>
      <c r="CI30" s="620"/>
      <c r="CJ30" s="620"/>
      <c r="CK30" s="620"/>
      <c r="CL30" s="620"/>
      <c r="CM30" s="620"/>
      <c r="CN30" s="620"/>
      <c r="CO30" s="620"/>
      <c r="CP30" s="620"/>
      <c r="CQ30" s="621"/>
      <c r="CR30" s="622">
        <v>742114</v>
      </c>
      <c r="CS30" s="623"/>
      <c r="CT30" s="623"/>
      <c r="CU30" s="623"/>
      <c r="CV30" s="623"/>
      <c r="CW30" s="623"/>
      <c r="CX30" s="623"/>
      <c r="CY30" s="624"/>
      <c r="CZ30" s="625">
        <v>5.7</v>
      </c>
      <c r="DA30" s="637"/>
      <c r="DB30" s="637"/>
      <c r="DC30" s="638"/>
      <c r="DD30" s="628">
        <v>703050</v>
      </c>
      <c r="DE30" s="623"/>
      <c r="DF30" s="623"/>
      <c r="DG30" s="623"/>
      <c r="DH30" s="623"/>
      <c r="DI30" s="623"/>
      <c r="DJ30" s="623"/>
      <c r="DK30" s="624"/>
      <c r="DL30" s="628">
        <v>691834</v>
      </c>
      <c r="DM30" s="623"/>
      <c r="DN30" s="623"/>
      <c r="DO30" s="623"/>
      <c r="DP30" s="623"/>
      <c r="DQ30" s="623"/>
      <c r="DR30" s="623"/>
      <c r="DS30" s="623"/>
      <c r="DT30" s="623"/>
      <c r="DU30" s="623"/>
      <c r="DV30" s="624"/>
      <c r="DW30" s="625">
        <v>10.199999999999999</v>
      </c>
      <c r="DX30" s="637"/>
      <c r="DY30" s="637"/>
      <c r="DZ30" s="637"/>
      <c r="EA30" s="637"/>
      <c r="EB30" s="637"/>
      <c r="EC30" s="649"/>
    </row>
    <row r="31" spans="2:133" ht="11.25" customHeight="1" x14ac:dyDescent="0.2">
      <c r="B31" s="689" t="s">
        <v>298</v>
      </c>
      <c r="C31" s="690"/>
      <c r="D31" s="690"/>
      <c r="E31" s="690"/>
      <c r="F31" s="690"/>
      <c r="G31" s="690"/>
      <c r="H31" s="690"/>
      <c r="I31" s="690"/>
      <c r="J31" s="690"/>
      <c r="K31" s="690"/>
      <c r="L31" s="690"/>
      <c r="M31" s="690"/>
      <c r="N31" s="690"/>
      <c r="O31" s="690"/>
      <c r="P31" s="690"/>
      <c r="Q31" s="691"/>
      <c r="R31" s="622" t="s">
        <v>121</v>
      </c>
      <c r="S31" s="623"/>
      <c r="T31" s="623"/>
      <c r="U31" s="623"/>
      <c r="V31" s="623"/>
      <c r="W31" s="623"/>
      <c r="X31" s="623"/>
      <c r="Y31" s="624"/>
      <c r="Z31" s="660" t="s">
        <v>121</v>
      </c>
      <c r="AA31" s="660"/>
      <c r="AB31" s="660"/>
      <c r="AC31" s="660"/>
      <c r="AD31" s="661" t="s">
        <v>121</v>
      </c>
      <c r="AE31" s="661"/>
      <c r="AF31" s="661"/>
      <c r="AG31" s="661"/>
      <c r="AH31" s="661"/>
      <c r="AI31" s="661"/>
      <c r="AJ31" s="661"/>
      <c r="AK31" s="661"/>
      <c r="AL31" s="625" t="s">
        <v>121</v>
      </c>
      <c r="AM31" s="626"/>
      <c r="AN31" s="626"/>
      <c r="AO31" s="662"/>
      <c r="AP31" s="694" t="s">
        <v>299</v>
      </c>
      <c r="AQ31" s="695"/>
      <c r="AR31" s="695"/>
      <c r="AS31" s="695"/>
      <c r="AT31" s="696" t="s">
        <v>300</v>
      </c>
      <c r="AU31" s="200"/>
      <c r="AV31" s="200"/>
      <c r="AW31" s="200"/>
      <c r="AX31" s="680" t="s">
        <v>178</v>
      </c>
      <c r="AY31" s="681"/>
      <c r="AZ31" s="681"/>
      <c r="BA31" s="681"/>
      <c r="BB31" s="681"/>
      <c r="BC31" s="681"/>
      <c r="BD31" s="681"/>
      <c r="BE31" s="681"/>
      <c r="BF31" s="682"/>
      <c r="BG31" s="684">
        <v>98.9</v>
      </c>
      <c r="BH31" s="685"/>
      <c r="BI31" s="685"/>
      <c r="BJ31" s="685"/>
      <c r="BK31" s="685"/>
      <c r="BL31" s="685"/>
      <c r="BM31" s="686">
        <v>96.7</v>
      </c>
      <c r="BN31" s="685"/>
      <c r="BO31" s="685"/>
      <c r="BP31" s="685"/>
      <c r="BQ31" s="687"/>
      <c r="BR31" s="684">
        <v>99</v>
      </c>
      <c r="BS31" s="685"/>
      <c r="BT31" s="685"/>
      <c r="BU31" s="685"/>
      <c r="BV31" s="685"/>
      <c r="BW31" s="685"/>
      <c r="BX31" s="686">
        <v>96.9</v>
      </c>
      <c r="BY31" s="685"/>
      <c r="BZ31" s="685"/>
      <c r="CA31" s="685"/>
      <c r="CB31" s="687"/>
      <c r="CD31" s="643"/>
      <c r="CE31" s="644"/>
      <c r="CF31" s="619" t="s">
        <v>301</v>
      </c>
      <c r="CG31" s="620"/>
      <c r="CH31" s="620"/>
      <c r="CI31" s="620"/>
      <c r="CJ31" s="620"/>
      <c r="CK31" s="620"/>
      <c r="CL31" s="620"/>
      <c r="CM31" s="620"/>
      <c r="CN31" s="620"/>
      <c r="CO31" s="620"/>
      <c r="CP31" s="620"/>
      <c r="CQ31" s="621"/>
      <c r="CR31" s="622">
        <v>30660</v>
      </c>
      <c r="CS31" s="635"/>
      <c r="CT31" s="635"/>
      <c r="CU31" s="635"/>
      <c r="CV31" s="635"/>
      <c r="CW31" s="635"/>
      <c r="CX31" s="635"/>
      <c r="CY31" s="636"/>
      <c r="CZ31" s="625">
        <v>0.2</v>
      </c>
      <c r="DA31" s="637"/>
      <c r="DB31" s="637"/>
      <c r="DC31" s="638"/>
      <c r="DD31" s="628">
        <v>25528</v>
      </c>
      <c r="DE31" s="635"/>
      <c r="DF31" s="635"/>
      <c r="DG31" s="635"/>
      <c r="DH31" s="635"/>
      <c r="DI31" s="635"/>
      <c r="DJ31" s="635"/>
      <c r="DK31" s="636"/>
      <c r="DL31" s="628">
        <v>25507</v>
      </c>
      <c r="DM31" s="635"/>
      <c r="DN31" s="635"/>
      <c r="DO31" s="635"/>
      <c r="DP31" s="635"/>
      <c r="DQ31" s="635"/>
      <c r="DR31" s="635"/>
      <c r="DS31" s="635"/>
      <c r="DT31" s="635"/>
      <c r="DU31" s="635"/>
      <c r="DV31" s="636"/>
      <c r="DW31" s="625">
        <v>0.4</v>
      </c>
      <c r="DX31" s="637"/>
      <c r="DY31" s="637"/>
      <c r="DZ31" s="637"/>
      <c r="EA31" s="637"/>
      <c r="EB31" s="637"/>
      <c r="EC31" s="649"/>
    </row>
    <row r="32" spans="2:133" ht="11.25" customHeight="1" x14ac:dyDescent="0.2">
      <c r="B32" s="619" t="s">
        <v>302</v>
      </c>
      <c r="C32" s="620"/>
      <c r="D32" s="620"/>
      <c r="E32" s="620"/>
      <c r="F32" s="620"/>
      <c r="G32" s="620"/>
      <c r="H32" s="620"/>
      <c r="I32" s="620"/>
      <c r="J32" s="620"/>
      <c r="K32" s="620"/>
      <c r="L32" s="620"/>
      <c r="M32" s="620"/>
      <c r="N32" s="620"/>
      <c r="O32" s="620"/>
      <c r="P32" s="620"/>
      <c r="Q32" s="621"/>
      <c r="R32" s="622">
        <v>1409923</v>
      </c>
      <c r="S32" s="623"/>
      <c r="T32" s="623"/>
      <c r="U32" s="623"/>
      <c r="V32" s="623"/>
      <c r="W32" s="623"/>
      <c r="X32" s="623"/>
      <c r="Y32" s="624"/>
      <c r="Z32" s="660">
        <v>10.199999999999999</v>
      </c>
      <c r="AA32" s="660"/>
      <c r="AB32" s="660"/>
      <c r="AC32" s="660"/>
      <c r="AD32" s="661" t="s">
        <v>121</v>
      </c>
      <c r="AE32" s="661"/>
      <c r="AF32" s="661"/>
      <c r="AG32" s="661"/>
      <c r="AH32" s="661"/>
      <c r="AI32" s="661"/>
      <c r="AJ32" s="661"/>
      <c r="AK32" s="661"/>
      <c r="AL32" s="625" t="s">
        <v>121</v>
      </c>
      <c r="AM32" s="626"/>
      <c r="AN32" s="626"/>
      <c r="AO32" s="662"/>
      <c r="AP32" s="663"/>
      <c r="AQ32" s="664"/>
      <c r="AR32" s="664"/>
      <c r="AS32" s="664"/>
      <c r="AT32" s="697"/>
      <c r="AU32" s="196" t="s">
        <v>303</v>
      </c>
      <c r="AX32" s="619" t="s">
        <v>304</v>
      </c>
      <c r="AY32" s="620"/>
      <c r="AZ32" s="620"/>
      <c r="BA32" s="620"/>
      <c r="BB32" s="620"/>
      <c r="BC32" s="620"/>
      <c r="BD32" s="620"/>
      <c r="BE32" s="620"/>
      <c r="BF32" s="621"/>
      <c r="BG32" s="688">
        <v>98.9</v>
      </c>
      <c r="BH32" s="635"/>
      <c r="BI32" s="635"/>
      <c r="BJ32" s="635"/>
      <c r="BK32" s="635"/>
      <c r="BL32" s="635"/>
      <c r="BM32" s="626">
        <v>96.2</v>
      </c>
      <c r="BN32" s="635"/>
      <c r="BO32" s="635"/>
      <c r="BP32" s="635"/>
      <c r="BQ32" s="658"/>
      <c r="BR32" s="688">
        <v>99</v>
      </c>
      <c r="BS32" s="635"/>
      <c r="BT32" s="635"/>
      <c r="BU32" s="635"/>
      <c r="BV32" s="635"/>
      <c r="BW32" s="635"/>
      <c r="BX32" s="626">
        <v>96.6</v>
      </c>
      <c r="BY32" s="635"/>
      <c r="BZ32" s="635"/>
      <c r="CA32" s="635"/>
      <c r="CB32" s="658"/>
      <c r="CD32" s="645"/>
      <c r="CE32" s="646"/>
      <c r="CF32" s="619" t="s">
        <v>305</v>
      </c>
      <c r="CG32" s="620"/>
      <c r="CH32" s="620"/>
      <c r="CI32" s="620"/>
      <c r="CJ32" s="620"/>
      <c r="CK32" s="620"/>
      <c r="CL32" s="620"/>
      <c r="CM32" s="620"/>
      <c r="CN32" s="620"/>
      <c r="CO32" s="620"/>
      <c r="CP32" s="620"/>
      <c r="CQ32" s="621"/>
      <c r="CR32" s="622" t="s">
        <v>121</v>
      </c>
      <c r="CS32" s="623"/>
      <c r="CT32" s="623"/>
      <c r="CU32" s="623"/>
      <c r="CV32" s="623"/>
      <c r="CW32" s="623"/>
      <c r="CX32" s="623"/>
      <c r="CY32" s="624"/>
      <c r="CZ32" s="625" t="s">
        <v>121</v>
      </c>
      <c r="DA32" s="637"/>
      <c r="DB32" s="637"/>
      <c r="DC32" s="638"/>
      <c r="DD32" s="628" t="s">
        <v>121</v>
      </c>
      <c r="DE32" s="623"/>
      <c r="DF32" s="623"/>
      <c r="DG32" s="623"/>
      <c r="DH32" s="623"/>
      <c r="DI32" s="623"/>
      <c r="DJ32" s="623"/>
      <c r="DK32" s="624"/>
      <c r="DL32" s="628" t="s">
        <v>121</v>
      </c>
      <c r="DM32" s="623"/>
      <c r="DN32" s="623"/>
      <c r="DO32" s="623"/>
      <c r="DP32" s="623"/>
      <c r="DQ32" s="623"/>
      <c r="DR32" s="623"/>
      <c r="DS32" s="623"/>
      <c r="DT32" s="623"/>
      <c r="DU32" s="623"/>
      <c r="DV32" s="624"/>
      <c r="DW32" s="625" t="s">
        <v>121</v>
      </c>
      <c r="DX32" s="637"/>
      <c r="DY32" s="637"/>
      <c r="DZ32" s="637"/>
      <c r="EA32" s="637"/>
      <c r="EB32" s="637"/>
      <c r="EC32" s="649"/>
    </row>
    <row r="33" spans="2:133" ht="11.25" customHeight="1" x14ac:dyDescent="0.2">
      <c r="B33" s="619" t="s">
        <v>306</v>
      </c>
      <c r="C33" s="620"/>
      <c r="D33" s="620"/>
      <c r="E33" s="620"/>
      <c r="F33" s="620"/>
      <c r="G33" s="620"/>
      <c r="H33" s="620"/>
      <c r="I33" s="620"/>
      <c r="J33" s="620"/>
      <c r="K33" s="620"/>
      <c r="L33" s="620"/>
      <c r="M33" s="620"/>
      <c r="N33" s="620"/>
      <c r="O33" s="620"/>
      <c r="P33" s="620"/>
      <c r="Q33" s="621"/>
      <c r="R33" s="622">
        <v>36339</v>
      </c>
      <c r="S33" s="623"/>
      <c r="T33" s="623"/>
      <c r="U33" s="623"/>
      <c r="V33" s="623"/>
      <c r="W33" s="623"/>
      <c r="X33" s="623"/>
      <c r="Y33" s="624"/>
      <c r="Z33" s="660">
        <v>0.3</v>
      </c>
      <c r="AA33" s="660"/>
      <c r="AB33" s="660"/>
      <c r="AC33" s="660"/>
      <c r="AD33" s="661">
        <v>3882</v>
      </c>
      <c r="AE33" s="661"/>
      <c r="AF33" s="661"/>
      <c r="AG33" s="661"/>
      <c r="AH33" s="661"/>
      <c r="AI33" s="661"/>
      <c r="AJ33" s="661"/>
      <c r="AK33" s="661"/>
      <c r="AL33" s="625">
        <v>0.1</v>
      </c>
      <c r="AM33" s="626"/>
      <c r="AN33" s="626"/>
      <c r="AO33" s="662"/>
      <c r="AP33" s="665"/>
      <c r="AQ33" s="666"/>
      <c r="AR33" s="666"/>
      <c r="AS33" s="666"/>
      <c r="AT33" s="698"/>
      <c r="AU33" s="201"/>
      <c r="AV33" s="201"/>
      <c r="AW33" s="201"/>
      <c r="AX33" s="603" t="s">
        <v>307</v>
      </c>
      <c r="AY33" s="604"/>
      <c r="AZ33" s="604"/>
      <c r="BA33" s="604"/>
      <c r="BB33" s="604"/>
      <c r="BC33" s="604"/>
      <c r="BD33" s="604"/>
      <c r="BE33" s="604"/>
      <c r="BF33" s="605"/>
      <c r="BG33" s="683">
        <v>98.8</v>
      </c>
      <c r="BH33" s="607"/>
      <c r="BI33" s="607"/>
      <c r="BJ33" s="607"/>
      <c r="BK33" s="607"/>
      <c r="BL33" s="607"/>
      <c r="BM33" s="653">
        <v>96.5</v>
      </c>
      <c r="BN33" s="607"/>
      <c r="BO33" s="607"/>
      <c r="BP33" s="607"/>
      <c r="BQ33" s="670"/>
      <c r="BR33" s="683">
        <v>98.9</v>
      </c>
      <c r="BS33" s="607"/>
      <c r="BT33" s="607"/>
      <c r="BU33" s="607"/>
      <c r="BV33" s="607"/>
      <c r="BW33" s="607"/>
      <c r="BX33" s="653">
        <v>96.7</v>
      </c>
      <c r="BY33" s="607"/>
      <c r="BZ33" s="607"/>
      <c r="CA33" s="607"/>
      <c r="CB33" s="670"/>
      <c r="CD33" s="619" t="s">
        <v>308</v>
      </c>
      <c r="CE33" s="620"/>
      <c r="CF33" s="620"/>
      <c r="CG33" s="620"/>
      <c r="CH33" s="620"/>
      <c r="CI33" s="620"/>
      <c r="CJ33" s="620"/>
      <c r="CK33" s="620"/>
      <c r="CL33" s="620"/>
      <c r="CM33" s="620"/>
      <c r="CN33" s="620"/>
      <c r="CO33" s="620"/>
      <c r="CP33" s="620"/>
      <c r="CQ33" s="621"/>
      <c r="CR33" s="622">
        <v>5036769</v>
      </c>
      <c r="CS33" s="635"/>
      <c r="CT33" s="635"/>
      <c r="CU33" s="635"/>
      <c r="CV33" s="635"/>
      <c r="CW33" s="635"/>
      <c r="CX33" s="635"/>
      <c r="CY33" s="636"/>
      <c r="CZ33" s="625">
        <v>38.4</v>
      </c>
      <c r="DA33" s="637"/>
      <c r="DB33" s="637"/>
      <c r="DC33" s="638"/>
      <c r="DD33" s="628">
        <v>3747428</v>
      </c>
      <c r="DE33" s="635"/>
      <c r="DF33" s="635"/>
      <c r="DG33" s="635"/>
      <c r="DH33" s="635"/>
      <c r="DI33" s="635"/>
      <c r="DJ33" s="635"/>
      <c r="DK33" s="636"/>
      <c r="DL33" s="628">
        <v>2835831</v>
      </c>
      <c r="DM33" s="635"/>
      <c r="DN33" s="635"/>
      <c r="DO33" s="635"/>
      <c r="DP33" s="635"/>
      <c r="DQ33" s="635"/>
      <c r="DR33" s="635"/>
      <c r="DS33" s="635"/>
      <c r="DT33" s="635"/>
      <c r="DU33" s="635"/>
      <c r="DV33" s="636"/>
      <c r="DW33" s="625">
        <v>41.8</v>
      </c>
      <c r="DX33" s="637"/>
      <c r="DY33" s="637"/>
      <c r="DZ33" s="637"/>
      <c r="EA33" s="637"/>
      <c r="EB33" s="637"/>
      <c r="EC33" s="649"/>
    </row>
    <row r="34" spans="2:133" ht="11.25" customHeight="1" x14ac:dyDescent="0.2">
      <c r="B34" s="619" t="s">
        <v>309</v>
      </c>
      <c r="C34" s="620"/>
      <c r="D34" s="620"/>
      <c r="E34" s="620"/>
      <c r="F34" s="620"/>
      <c r="G34" s="620"/>
      <c r="H34" s="620"/>
      <c r="I34" s="620"/>
      <c r="J34" s="620"/>
      <c r="K34" s="620"/>
      <c r="L34" s="620"/>
      <c r="M34" s="620"/>
      <c r="N34" s="620"/>
      <c r="O34" s="620"/>
      <c r="P34" s="620"/>
      <c r="Q34" s="621"/>
      <c r="R34" s="622">
        <v>212413</v>
      </c>
      <c r="S34" s="623"/>
      <c r="T34" s="623"/>
      <c r="U34" s="623"/>
      <c r="V34" s="623"/>
      <c r="W34" s="623"/>
      <c r="X34" s="623"/>
      <c r="Y34" s="624"/>
      <c r="Z34" s="660">
        <v>1.5</v>
      </c>
      <c r="AA34" s="660"/>
      <c r="AB34" s="660"/>
      <c r="AC34" s="660"/>
      <c r="AD34" s="661" t="s">
        <v>121</v>
      </c>
      <c r="AE34" s="661"/>
      <c r="AF34" s="661"/>
      <c r="AG34" s="661"/>
      <c r="AH34" s="661"/>
      <c r="AI34" s="661"/>
      <c r="AJ34" s="661"/>
      <c r="AK34" s="661"/>
      <c r="AL34" s="625" t="s">
        <v>121</v>
      </c>
      <c r="AM34" s="626"/>
      <c r="AN34" s="626"/>
      <c r="AO34" s="662"/>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19" t="s">
        <v>310</v>
      </c>
      <c r="CE34" s="620"/>
      <c r="CF34" s="620"/>
      <c r="CG34" s="620"/>
      <c r="CH34" s="620"/>
      <c r="CI34" s="620"/>
      <c r="CJ34" s="620"/>
      <c r="CK34" s="620"/>
      <c r="CL34" s="620"/>
      <c r="CM34" s="620"/>
      <c r="CN34" s="620"/>
      <c r="CO34" s="620"/>
      <c r="CP34" s="620"/>
      <c r="CQ34" s="621"/>
      <c r="CR34" s="622">
        <v>1953729</v>
      </c>
      <c r="CS34" s="623"/>
      <c r="CT34" s="623"/>
      <c r="CU34" s="623"/>
      <c r="CV34" s="623"/>
      <c r="CW34" s="623"/>
      <c r="CX34" s="623"/>
      <c r="CY34" s="624"/>
      <c r="CZ34" s="625">
        <v>14.9</v>
      </c>
      <c r="DA34" s="637"/>
      <c r="DB34" s="637"/>
      <c r="DC34" s="638"/>
      <c r="DD34" s="628">
        <v>1428386</v>
      </c>
      <c r="DE34" s="623"/>
      <c r="DF34" s="623"/>
      <c r="DG34" s="623"/>
      <c r="DH34" s="623"/>
      <c r="DI34" s="623"/>
      <c r="DJ34" s="623"/>
      <c r="DK34" s="624"/>
      <c r="DL34" s="628">
        <v>1286871</v>
      </c>
      <c r="DM34" s="623"/>
      <c r="DN34" s="623"/>
      <c r="DO34" s="623"/>
      <c r="DP34" s="623"/>
      <c r="DQ34" s="623"/>
      <c r="DR34" s="623"/>
      <c r="DS34" s="623"/>
      <c r="DT34" s="623"/>
      <c r="DU34" s="623"/>
      <c r="DV34" s="624"/>
      <c r="DW34" s="625">
        <v>18.899999999999999</v>
      </c>
      <c r="DX34" s="637"/>
      <c r="DY34" s="637"/>
      <c r="DZ34" s="637"/>
      <c r="EA34" s="637"/>
      <c r="EB34" s="637"/>
      <c r="EC34" s="649"/>
    </row>
    <row r="35" spans="2:133" ht="11.25" customHeight="1" x14ac:dyDescent="0.2">
      <c r="B35" s="619" t="s">
        <v>311</v>
      </c>
      <c r="C35" s="620"/>
      <c r="D35" s="620"/>
      <c r="E35" s="620"/>
      <c r="F35" s="620"/>
      <c r="G35" s="620"/>
      <c r="H35" s="620"/>
      <c r="I35" s="620"/>
      <c r="J35" s="620"/>
      <c r="K35" s="620"/>
      <c r="L35" s="620"/>
      <c r="M35" s="620"/>
      <c r="N35" s="620"/>
      <c r="O35" s="620"/>
      <c r="P35" s="620"/>
      <c r="Q35" s="621"/>
      <c r="R35" s="622">
        <v>699722</v>
      </c>
      <c r="S35" s="623"/>
      <c r="T35" s="623"/>
      <c r="U35" s="623"/>
      <c r="V35" s="623"/>
      <c r="W35" s="623"/>
      <c r="X35" s="623"/>
      <c r="Y35" s="624"/>
      <c r="Z35" s="660">
        <v>5.0999999999999996</v>
      </c>
      <c r="AA35" s="660"/>
      <c r="AB35" s="660"/>
      <c r="AC35" s="660"/>
      <c r="AD35" s="661" t="s">
        <v>121</v>
      </c>
      <c r="AE35" s="661"/>
      <c r="AF35" s="661"/>
      <c r="AG35" s="661"/>
      <c r="AH35" s="661"/>
      <c r="AI35" s="661"/>
      <c r="AJ35" s="661"/>
      <c r="AK35" s="661"/>
      <c r="AL35" s="625" t="s">
        <v>121</v>
      </c>
      <c r="AM35" s="626"/>
      <c r="AN35" s="626"/>
      <c r="AO35" s="662"/>
      <c r="AP35" s="206"/>
      <c r="AQ35" s="674" t="s">
        <v>312</v>
      </c>
      <c r="AR35" s="675"/>
      <c r="AS35" s="675"/>
      <c r="AT35" s="675"/>
      <c r="AU35" s="675"/>
      <c r="AV35" s="675"/>
      <c r="AW35" s="675"/>
      <c r="AX35" s="675"/>
      <c r="AY35" s="675"/>
      <c r="AZ35" s="675"/>
      <c r="BA35" s="675"/>
      <c r="BB35" s="675"/>
      <c r="BC35" s="675"/>
      <c r="BD35" s="675"/>
      <c r="BE35" s="675"/>
      <c r="BF35" s="676"/>
      <c r="BG35" s="674" t="s">
        <v>313</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9" t="s">
        <v>314</v>
      </c>
      <c r="CE35" s="620"/>
      <c r="CF35" s="620"/>
      <c r="CG35" s="620"/>
      <c r="CH35" s="620"/>
      <c r="CI35" s="620"/>
      <c r="CJ35" s="620"/>
      <c r="CK35" s="620"/>
      <c r="CL35" s="620"/>
      <c r="CM35" s="620"/>
      <c r="CN35" s="620"/>
      <c r="CO35" s="620"/>
      <c r="CP35" s="620"/>
      <c r="CQ35" s="621"/>
      <c r="CR35" s="622">
        <v>45711</v>
      </c>
      <c r="CS35" s="635"/>
      <c r="CT35" s="635"/>
      <c r="CU35" s="635"/>
      <c r="CV35" s="635"/>
      <c r="CW35" s="635"/>
      <c r="CX35" s="635"/>
      <c r="CY35" s="636"/>
      <c r="CZ35" s="625">
        <v>0.3</v>
      </c>
      <c r="DA35" s="637"/>
      <c r="DB35" s="637"/>
      <c r="DC35" s="638"/>
      <c r="DD35" s="628">
        <v>27456</v>
      </c>
      <c r="DE35" s="635"/>
      <c r="DF35" s="635"/>
      <c r="DG35" s="635"/>
      <c r="DH35" s="635"/>
      <c r="DI35" s="635"/>
      <c r="DJ35" s="635"/>
      <c r="DK35" s="636"/>
      <c r="DL35" s="628">
        <v>27456</v>
      </c>
      <c r="DM35" s="635"/>
      <c r="DN35" s="635"/>
      <c r="DO35" s="635"/>
      <c r="DP35" s="635"/>
      <c r="DQ35" s="635"/>
      <c r="DR35" s="635"/>
      <c r="DS35" s="635"/>
      <c r="DT35" s="635"/>
      <c r="DU35" s="635"/>
      <c r="DV35" s="636"/>
      <c r="DW35" s="625">
        <v>0.4</v>
      </c>
      <c r="DX35" s="637"/>
      <c r="DY35" s="637"/>
      <c r="DZ35" s="637"/>
      <c r="EA35" s="637"/>
      <c r="EB35" s="637"/>
      <c r="EC35" s="649"/>
    </row>
    <row r="36" spans="2:133" ht="11.25" customHeight="1" x14ac:dyDescent="0.2">
      <c r="B36" s="619" t="s">
        <v>315</v>
      </c>
      <c r="C36" s="620"/>
      <c r="D36" s="620"/>
      <c r="E36" s="620"/>
      <c r="F36" s="620"/>
      <c r="G36" s="620"/>
      <c r="H36" s="620"/>
      <c r="I36" s="620"/>
      <c r="J36" s="620"/>
      <c r="K36" s="620"/>
      <c r="L36" s="620"/>
      <c r="M36" s="620"/>
      <c r="N36" s="620"/>
      <c r="O36" s="620"/>
      <c r="P36" s="620"/>
      <c r="Q36" s="621"/>
      <c r="R36" s="622">
        <v>611531</v>
      </c>
      <c r="S36" s="623"/>
      <c r="T36" s="623"/>
      <c r="U36" s="623"/>
      <c r="V36" s="623"/>
      <c r="W36" s="623"/>
      <c r="X36" s="623"/>
      <c r="Y36" s="624"/>
      <c r="Z36" s="660">
        <v>4.4000000000000004</v>
      </c>
      <c r="AA36" s="660"/>
      <c r="AB36" s="660"/>
      <c r="AC36" s="660"/>
      <c r="AD36" s="661" t="s">
        <v>121</v>
      </c>
      <c r="AE36" s="661"/>
      <c r="AF36" s="661"/>
      <c r="AG36" s="661"/>
      <c r="AH36" s="661"/>
      <c r="AI36" s="661"/>
      <c r="AJ36" s="661"/>
      <c r="AK36" s="661"/>
      <c r="AL36" s="625" t="s">
        <v>121</v>
      </c>
      <c r="AM36" s="626"/>
      <c r="AN36" s="626"/>
      <c r="AO36" s="662"/>
      <c r="AP36" s="206"/>
      <c r="AQ36" s="671" t="s">
        <v>316</v>
      </c>
      <c r="AR36" s="672"/>
      <c r="AS36" s="672"/>
      <c r="AT36" s="672"/>
      <c r="AU36" s="672"/>
      <c r="AV36" s="672"/>
      <c r="AW36" s="672"/>
      <c r="AX36" s="672"/>
      <c r="AY36" s="673"/>
      <c r="AZ36" s="677">
        <v>1404604</v>
      </c>
      <c r="BA36" s="678"/>
      <c r="BB36" s="678"/>
      <c r="BC36" s="678"/>
      <c r="BD36" s="678"/>
      <c r="BE36" s="678"/>
      <c r="BF36" s="679"/>
      <c r="BG36" s="680" t="s">
        <v>317</v>
      </c>
      <c r="BH36" s="681"/>
      <c r="BI36" s="681"/>
      <c r="BJ36" s="681"/>
      <c r="BK36" s="681"/>
      <c r="BL36" s="681"/>
      <c r="BM36" s="681"/>
      <c r="BN36" s="681"/>
      <c r="BO36" s="681"/>
      <c r="BP36" s="681"/>
      <c r="BQ36" s="681"/>
      <c r="BR36" s="681"/>
      <c r="BS36" s="681"/>
      <c r="BT36" s="681"/>
      <c r="BU36" s="682"/>
      <c r="BV36" s="677">
        <v>155062</v>
      </c>
      <c r="BW36" s="678"/>
      <c r="BX36" s="678"/>
      <c r="BY36" s="678"/>
      <c r="BZ36" s="678"/>
      <c r="CA36" s="678"/>
      <c r="CB36" s="679"/>
      <c r="CD36" s="619" t="s">
        <v>318</v>
      </c>
      <c r="CE36" s="620"/>
      <c r="CF36" s="620"/>
      <c r="CG36" s="620"/>
      <c r="CH36" s="620"/>
      <c r="CI36" s="620"/>
      <c r="CJ36" s="620"/>
      <c r="CK36" s="620"/>
      <c r="CL36" s="620"/>
      <c r="CM36" s="620"/>
      <c r="CN36" s="620"/>
      <c r="CO36" s="620"/>
      <c r="CP36" s="620"/>
      <c r="CQ36" s="621"/>
      <c r="CR36" s="622">
        <v>1308768</v>
      </c>
      <c r="CS36" s="623"/>
      <c r="CT36" s="623"/>
      <c r="CU36" s="623"/>
      <c r="CV36" s="623"/>
      <c r="CW36" s="623"/>
      <c r="CX36" s="623"/>
      <c r="CY36" s="624"/>
      <c r="CZ36" s="625">
        <v>10</v>
      </c>
      <c r="DA36" s="637"/>
      <c r="DB36" s="637"/>
      <c r="DC36" s="638"/>
      <c r="DD36" s="628">
        <v>1050363</v>
      </c>
      <c r="DE36" s="623"/>
      <c r="DF36" s="623"/>
      <c r="DG36" s="623"/>
      <c r="DH36" s="623"/>
      <c r="DI36" s="623"/>
      <c r="DJ36" s="623"/>
      <c r="DK36" s="624"/>
      <c r="DL36" s="628">
        <v>765323</v>
      </c>
      <c r="DM36" s="623"/>
      <c r="DN36" s="623"/>
      <c r="DO36" s="623"/>
      <c r="DP36" s="623"/>
      <c r="DQ36" s="623"/>
      <c r="DR36" s="623"/>
      <c r="DS36" s="623"/>
      <c r="DT36" s="623"/>
      <c r="DU36" s="623"/>
      <c r="DV36" s="624"/>
      <c r="DW36" s="625">
        <v>11.3</v>
      </c>
      <c r="DX36" s="637"/>
      <c r="DY36" s="637"/>
      <c r="DZ36" s="637"/>
      <c r="EA36" s="637"/>
      <c r="EB36" s="637"/>
      <c r="EC36" s="649"/>
    </row>
    <row r="37" spans="2:133" ht="11.25" customHeight="1" x14ac:dyDescent="0.2">
      <c r="B37" s="619" t="s">
        <v>319</v>
      </c>
      <c r="C37" s="620"/>
      <c r="D37" s="620"/>
      <c r="E37" s="620"/>
      <c r="F37" s="620"/>
      <c r="G37" s="620"/>
      <c r="H37" s="620"/>
      <c r="I37" s="620"/>
      <c r="J37" s="620"/>
      <c r="K37" s="620"/>
      <c r="L37" s="620"/>
      <c r="M37" s="620"/>
      <c r="N37" s="620"/>
      <c r="O37" s="620"/>
      <c r="P37" s="620"/>
      <c r="Q37" s="621"/>
      <c r="R37" s="622">
        <v>298666</v>
      </c>
      <c r="S37" s="623"/>
      <c r="T37" s="623"/>
      <c r="U37" s="623"/>
      <c r="V37" s="623"/>
      <c r="W37" s="623"/>
      <c r="X37" s="623"/>
      <c r="Y37" s="624"/>
      <c r="Z37" s="660">
        <v>2.2000000000000002</v>
      </c>
      <c r="AA37" s="660"/>
      <c r="AB37" s="660"/>
      <c r="AC37" s="660"/>
      <c r="AD37" s="661">
        <v>2998</v>
      </c>
      <c r="AE37" s="661"/>
      <c r="AF37" s="661"/>
      <c r="AG37" s="661"/>
      <c r="AH37" s="661"/>
      <c r="AI37" s="661"/>
      <c r="AJ37" s="661"/>
      <c r="AK37" s="661"/>
      <c r="AL37" s="625">
        <v>0</v>
      </c>
      <c r="AM37" s="626"/>
      <c r="AN37" s="626"/>
      <c r="AO37" s="662"/>
      <c r="AQ37" s="655" t="s">
        <v>320</v>
      </c>
      <c r="AR37" s="656"/>
      <c r="AS37" s="656"/>
      <c r="AT37" s="656"/>
      <c r="AU37" s="656"/>
      <c r="AV37" s="656"/>
      <c r="AW37" s="656"/>
      <c r="AX37" s="656"/>
      <c r="AY37" s="657"/>
      <c r="AZ37" s="622">
        <v>280635</v>
      </c>
      <c r="BA37" s="623"/>
      <c r="BB37" s="623"/>
      <c r="BC37" s="623"/>
      <c r="BD37" s="635"/>
      <c r="BE37" s="635"/>
      <c r="BF37" s="658"/>
      <c r="BG37" s="619" t="s">
        <v>321</v>
      </c>
      <c r="BH37" s="620"/>
      <c r="BI37" s="620"/>
      <c r="BJ37" s="620"/>
      <c r="BK37" s="620"/>
      <c r="BL37" s="620"/>
      <c r="BM37" s="620"/>
      <c r="BN37" s="620"/>
      <c r="BO37" s="620"/>
      <c r="BP37" s="620"/>
      <c r="BQ37" s="620"/>
      <c r="BR37" s="620"/>
      <c r="BS37" s="620"/>
      <c r="BT37" s="620"/>
      <c r="BU37" s="621"/>
      <c r="BV37" s="622">
        <v>152362</v>
      </c>
      <c r="BW37" s="623"/>
      <c r="BX37" s="623"/>
      <c r="BY37" s="623"/>
      <c r="BZ37" s="623"/>
      <c r="CA37" s="623"/>
      <c r="CB37" s="659"/>
      <c r="CD37" s="619" t="s">
        <v>322</v>
      </c>
      <c r="CE37" s="620"/>
      <c r="CF37" s="620"/>
      <c r="CG37" s="620"/>
      <c r="CH37" s="620"/>
      <c r="CI37" s="620"/>
      <c r="CJ37" s="620"/>
      <c r="CK37" s="620"/>
      <c r="CL37" s="620"/>
      <c r="CM37" s="620"/>
      <c r="CN37" s="620"/>
      <c r="CO37" s="620"/>
      <c r="CP37" s="620"/>
      <c r="CQ37" s="621"/>
      <c r="CR37" s="622">
        <v>9456</v>
      </c>
      <c r="CS37" s="635"/>
      <c r="CT37" s="635"/>
      <c r="CU37" s="635"/>
      <c r="CV37" s="635"/>
      <c r="CW37" s="635"/>
      <c r="CX37" s="635"/>
      <c r="CY37" s="636"/>
      <c r="CZ37" s="625">
        <v>0.1</v>
      </c>
      <c r="DA37" s="637"/>
      <c r="DB37" s="637"/>
      <c r="DC37" s="638"/>
      <c r="DD37" s="628">
        <v>9456</v>
      </c>
      <c r="DE37" s="635"/>
      <c r="DF37" s="635"/>
      <c r="DG37" s="635"/>
      <c r="DH37" s="635"/>
      <c r="DI37" s="635"/>
      <c r="DJ37" s="635"/>
      <c r="DK37" s="636"/>
      <c r="DL37" s="628">
        <v>9326</v>
      </c>
      <c r="DM37" s="635"/>
      <c r="DN37" s="635"/>
      <c r="DO37" s="635"/>
      <c r="DP37" s="635"/>
      <c r="DQ37" s="635"/>
      <c r="DR37" s="635"/>
      <c r="DS37" s="635"/>
      <c r="DT37" s="635"/>
      <c r="DU37" s="635"/>
      <c r="DV37" s="636"/>
      <c r="DW37" s="625">
        <v>0.1</v>
      </c>
      <c r="DX37" s="637"/>
      <c r="DY37" s="637"/>
      <c r="DZ37" s="637"/>
      <c r="EA37" s="637"/>
      <c r="EB37" s="637"/>
      <c r="EC37" s="649"/>
    </row>
    <row r="38" spans="2:133" ht="11.25" customHeight="1" x14ac:dyDescent="0.2">
      <c r="B38" s="619" t="s">
        <v>323</v>
      </c>
      <c r="C38" s="620"/>
      <c r="D38" s="620"/>
      <c r="E38" s="620"/>
      <c r="F38" s="620"/>
      <c r="G38" s="620"/>
      <c r="H38" s="620"/>
      <c r="I38" s="620"/>
      <c r="J38" s="620"/>
      <c r="K38" s="620"/>
      <c r="L38" s="620"/>
      <c r="M38" s="620"/>
      <c r="N38" s="620"/>
      <c r="O38" s="620"/>
      <c r="P38" s="620"/>
      <c r="Q38" s="621"/>
      <c r="R38" s="622">
        <v>348181</v>
      </c>
      <c r="S38" s="623"/>
      <c r="T38" s="623"/>
      <c r="U38" s="623"/>
      <c r="V38" s="623"/>
      <c r="W38" s="623"/>
      <c r="X38" s="623"/>
      <c r="Y38" s="624"/>
      <c r="Z38" s="660">
        <v>2.5</v>
      </c>
      <c r="AA38" s="660"/>
      <c r="AB38" s="660"/>
      <c r="AC38" s="660"/>
      <c r="AD38" s="661" t="s">
        <v>121</v>
      </c>
      <c r="AE38" s="661"/>
      <c r="AF38" s="661"/>
      <c r="AG38" s="661"/>
      <c r="AH38" s="661"/>
      <c r="AI38" s="661"/>
      <c r="AJ38" s="661"/>
      <c r="AK38" s="661"/>
      <c r="AL38" s="625" t="s">
        <v>121</v>
      </c>
      <c r="AM38" s="626"/>
      <c r="AN38" s="626"/>
      <c r="AO38" s="662"/>
      <c r="AQ38" s="655" t="s">
        <v>324</v>
      </c>
      <c r="AR38" s="656"/>
      <c r="AS38" s="656"/>
      <c r="AT38" s="656"/>
      <c r="AU38" s="656"/>
      <c r="AV38" s="656"/>
      <c r="AW38" s="656"/>
      <c r="AX38" s="656"/>
      <c r="AY38" s="657"/>
      <c r="AZ38" s="622">
        <v>24592</v>
      </c>
      <c r="BA38" s="623"/>
      <c r="BB38" s="623"/>
      <c r="BC38" s="623"/>
      <c r="BD38" s="635"/>
      <c r="BE38" s="635"/>
      <c r="BF38" s="658"/>
      <c r="BG38" s="619" t="s">
        <v>325</v>
      </c>
      <c r="BH38" s="620"/>
      <c r="BI38" s="620"/>
      <c r="BJ38" s="620"/>
      <c r="BK38" s="620"/>
      <c r="BL38" s="620"/>
      <c r="BM38" s="620"/>
      <c r="BN38" s="620"/>
      <c r="BO38" s="620"/>
      <c r="BP38" s="620"/>
      <c r="BQ38" s="620"/>
      <c r="BR38" s="620"/>
      <c r="BS38" s="620"/>
      <c r="BT38" s="620"/>
      <c r="BU38" s="621"/>
      <c r="BV38" s="622">
        <v>3093</v>
      </c>
      <c r="BW38" s="623"/>
      <c r="BX38" s="623"/>
      <c r="BY38" s="623"/>
      <c r="BZ38" s="623"/>
      <c r="CA38" s="623"/>
      <c r="CB38" s="659"/>
      <c r="CD38" s="619" t="s">
        <v>326</v>
      </c>
      <c r="CE38" s="620"/>
      <c r="CF38" s="620"/>
      <c r="CG38" s="620"/>
      <c r="CH38" s="620"/>
      <c r="CI38" s="620"/>
      <c r="CJ38" s="620"/>
      <c r="CK38" s="620"/>
      <c r="CL38" s="620"/>
      <c r="CM38" s="620"/>
      <c r="CN38" s="620"/>
      <c r="CO38" s="620"/>
      <c r="CP38" s="620"/>
      <c r="CQ38" s="621"/>
      <c r="CR38" s="622">
        <v>1099377</v>
      </c>
      <c r="CS38" s="623"/>
      <c r="CT38" s="623"/>
      <c r="CU38" s="623"/>
      <c r="CV38" s="623"/>
      <c r="CW38" s="623"/>
      <c r="CX38" s="623"/>
      <c r="CY38" s="624"/>
      <c r="CZ38" s="625">
        <v>8.4</v>
      </c>
      <c r="DA38" s="637"/>
      <c r="DB38" s="637"/>
      <c r="DC38" s="638"/>
      <c r="DD38" s="628">
        <v>843500</v>
      </c>
      <c r="DE38" s="623"/>
      <c r="DF38" s="623"/>
      <c r="DG38" s="623"/>
      <c r="DH38" s="623"/>
      <c r="DI38" s="623"/>
      <c r="DJ38" s="623"/>
      <c r="DK38" s="624"/>
      <c r="DL38" s="628">
        <v>755681</v>
      </c>
      <c r="DM38" s="623"/>
      <c r="DN38" s="623"/>
      <c r="DO38" s="623"/>
      <c r="DP38" s="623"/>
      <c r="DQ38" s="623"/>
      <c r="DR38" s="623"/>
      <c r="DS38" s="623"/>
      <c r="DT38" s="623"/>
      <c r="DU38" s="623"/>
      <c r="DV38" s="624"/>
      <c r="DW38" s="625">
        <v>11.1</v>
      </c>
      <c r="DX38" s="637"/>
      <c r="DY38" s="637"/>
      <c r="DZ38" s="637"/>
      <c r="EA38" s="637"/>
      <c r="EB38" s="637"/>
      <c r="EC38" s="649"/>
    </row>
    <row r="39" spans="2:133" ht="11.25" customHeight="1" x14ac:dyDescent="0.2">
      <c r="B39" s="619" t="s">
        <v>327</v>
      </c>
      <c r="C39" s="620"/>
      <c r="D39" s="620"/>
      <c r="E39" s="620"/>
      <c r="F39" s="620"/>
      <c r="G39" s="620"/>
      <c r="H39" s="620"/>
      <c r="I39" s="620"/>
      <c r="J39" s="620"/>
      <c r="K39" s="620"/>
      <c r="L39" s="620"/>
      <c r="M39" s="620"/>
      <c r="N39" s="620"/>
      <c r="O39" s="620"/>
      <c r="P39" s="620"/>
      <c r="Q39" s="621"/>
      <c r="R39" s="622" t="s">
        <v>121</v>
      </c>
      <c r="S39" s="623"/>
      <c r="T39" s="623"/>
      <c r="U39" s="623"/>
      <c r="V39" s="623"/>
      <c r="W39" s="623"/>
      <c r="X39" s="623"/>
      <c r="Y39" s="624"/>
      <c r="Z39" s="660" t="s">
        <v>121</v>
      </c>
      <c r="AA39" s="660"/>
      <c r="AB39" s="660"/>
      <c r="AC39" s="660"/>
      <c r="AD39" s="661" t="s">
        <v>121</v>
      </c>
      <c r="AE39" s="661"/>
      <c r="AF39" s="661"/>
      <c r="AG39" s="661"/>
      <c r="AH39" s="661"/>
      <c r="AI39" s="661"/>
      <c r="AJ39" s="661"/>
      <c r="AK39" s="661"/>
      <c r="AL39" s="625" t="s">
        <v>121</v>
      </c>
      <c r="AM39" s="626"/>
      <c r="AN39" s="626"/>
      <c r="AO39" s="662"/>
      <c r="AQ39" s="655" t="s">
        <v>328</v>
      </c>
      <c r="AR39" s="656"/>
      <c r="AS39" s="656"/>
      <c r="AT39" s="656"/>
      <c r="AU39" s="656"/>
      <c r="AV39" s="656"/>
      <c r="AW39" s="656"/>
      <c r="AX39" s="656"/>
      <c r="AY39" s="657"/>
      <c r="AZ39" s="622" t="s">
        <v>121</v>
      </c>
      <c r="BA39" s="623"/>
      <c r="BB39" s="623"/>
      <c r="BC39" s="623"/>
      <c r="BD39" s="635"/>
      <c r="BE39" s="635"/>
      <c r="BF39" s="658"/>
      <c r="BG39" s="619" t="s">
        <v>329</v>
      </c>
      <c r="BH39" s="620"/>
      <c r="BI39" s="620"/>
      <c r="BJ39" s="620"/>
      <c r="BK39" s="620"/>
      <c r="BL39" s="620"/>
      <c r="BM39" s="620"/>
      <c r="BN39" s="620"/>
      <c r="BO39" s="620"/>
      <c r="BP39" s="620"/>
      <c r="BQ39" s="620"/>
      <c r="BR39" s="620"/>
      <c r="BS39" s="620"/>
      <c r="BT39" s="620"/>
      <c r="BU39" s="621"/>
      <c r="BV39" s="622">
        <v>4668</v>
      </c>
      <c r="BW39" s="623"/>
      <c r="BX39" s="623"/>
      <c r="BY39" s="623"/>
      <c r="BZ39" s="623"/>
      <c r="CA39" s="623"/>
      <c r="CB39" s="659"/>
      <c r="CD39" s="619" t="s">
        <v>330</v>
      </c>
      <c r="CE39" s="620"/>
      <c r="CF39" s="620"/>
      <c r="CG39" s="620"/>
      <c r="CH39" s="620"/>
      <c r="CI39" s="620"/>
      <c r="CJ39" s="620"/>
      <c r="CK39" s="620"/>
      <c r="CL39" s="620"/>
      <c r="CM39" s="620"/>
      <c r="CN39" s="620"/>
      <c r="CO39" s="620"/>
      <c r="CP39" s="620"/>
      <c r="CQ39" s="621"/>
      <c r="CR39" s="622">
        <v>561184</v>
      </c>
      <c r="CS39" s="635"/>
      <c r="CT39" s="635"/>
      <c r="CU39" s="635"/>
      <c r="CV39" s="635"/>
      <c r="CW39" s="635"/>
      <c r="CX39" s="635"/>
      <c r="CY39" s="636"/>
      <c r="CZ39" s="625">
        <v>4.3</v>
      </c>
      <c r="DA39" s="637"/>
      <c r="DB39" s="637"/>
      <c r="DC39" s="638"/>
      <c r="DD39" s="628">
        <v>329723</v>
      </c>
      <c r="DE39" s="635"/>
      <c r="DF39" s="635"/>
      <c r="DG39" s="635"/>
      <c r="DH39" s="635"/>
      <c r="DI39" s="635"/>
      <c r="DJ39" s="635"/>
      <c r="DK39" s="636"/>
      <c r="DL39" s="628" t="s">
        <v>121</v>
      </c>
      <c r="DM39" s="635"/>
      <c r="DN39" s="635"/>
      <c r="DO39" s="635"/>
      <c r="DP39" s="635"/>
      <c r="DQ39" s="635"/>
      <c r="DR39" s="635"/>
      <c r="DS39" s="635"/>
      <c r="DT39" s="635"/>
      <c r="DU39" s="635"/>
      <c r="DV39" s="636"/>
      <c r="DW39" s="625" t="s">
        <v>121</v>
      </c>
      <c r="DX39" s="637"/>
      <c r="DY39" s="637"/>
      <c r="DZ39" s="637"/>
      <c r="EA39" s="637"/>
      <c r="EB39" s="637"/>
      <c r="EC39" s="649"/>
    </row>
    <row r="40" spans="2:133" ht="11.25" customHeight="1" x14ac:dyDescent="0.2">
      <c r="B40" s="619" t="s">
        <v>331</v>
      </c>
      <c r="C40" s="620"/>
      <c r="D40" s="620"/>
      <c r="E40" s="620"/>
      <c r="F40" s="620"/>
      <c r="G40" s="620"/>
      <c r="H40" s="620"/>
      <c r="I40" s="620"/>
      <c r="J40" s="620"/>
      <c r="K40" s="620"/>
      <c r="L40" s="620"/>
      <c r="M40" s="620"/>
      <c r="N40" s="620"/>
      <c r="O40" s="620"/>
      <c r="P40" s="620"/>
      <c r="Q40" s="621"/>
      <c r="R40" s="622">
        <v>20281</v>
      </c>
      <c r="S40" s="623"/>
      <c r="T40" s="623"/>
      <c r="U40" s="623"/>
      <c r="V40" s="623"/>
      <c r="W40" s="623"/>
      <c r="X40" s="623"/>
      <c r="Y40" s="624"/>
      <c r="Z40" s="660">
        <v>0.1</v>
      </c>
      <c r="AA40" s="660"/>
      <c r="AB40" s="660"/>
      <c r="AC40" s="660"/>
      <c r="AD40" s="661" t="s">
        <v>121</v>
      </c>
      <c r="AE40" s="661"/>
      <c r="AF40" s="661"/>
      <c r="AG40" s="661"/>
      <c r="AH40" s="661"/>
      <c r="AI40" s="661"/>
      <c r="AJ40" s="661"/>
      <c r="AK40" s="661"/>
      <c r="AL40" s="625" t="s">
        <v>121</v>
      </c>
      <c r="AM40" s="626"/>
      <c r="AN40" s="626"/>
      <c r="AO40" s="662"/>
      <c r="AQ40" s="655" t="s">
        <v>332</v>
      </c>
      <c r="AR40" s="656"/>
      <c r="AS40" s="656"/>
      <c r="AT40" s="656"/>
      <c r="AU40" s="656"/>
      <c r="AV40" s="656"/>
      <c r="AW40" s="656"/>
      <c r="AX40" s="656"/>
      <c r="AY40" s="657"/>
      <c r="AZ40" s="622" t="s">
        <v>121</v>
      </c>
      <c r="BA40" s="623"/>
      <c r="BB40" s="623"/>
      <c r="BC40" s="623"/>
      <c r="BD40" s="635"/>
      <c r="BE40" s="635"/>
      <c r="BF40" s="658"/>
      <c r="BG40" s="663" t="s">
        <v>333</v>
      </c>
      <c r="BH40" s="664"/>
      <c r="BI40" s="664"/>
      <c r="BJ40" s="664"/>
      <c r="BK40" s="664"/>
      <c r="BL40" s="202"/>
      <c r="BM40" s="620" t="s">
        <v>334</v>
      </c>
      <c r="BN40" s="620"/>
      <c r="BO40" s="620"/>
      <c r="BP40" s="620"/>
      <c r="BQ40" s="620"/>
      <c r="BR40" s="620"/>
      <c r="BS40" s="620"/>
      <c r="BT40" s="620"/>
      <c r="BU40" s="621"/>
      <c r="BV40" s="622">
        <v>95</v>
      </c>
      <c r="BW40" s="623"/>
      <c r="BX40" s="623"/>
      <c r="BY40" s="623"/>
      <c r="BZ40" s="623"/>
      <c r="CA40" s="623"/>
      <c r="CB40" s="659"/>
      <c r="CD40" s="619" t="s">
        <v>335</v>
      </c>
      <c r="CE40" s="620"/>
      <c r="CF40" s="620"/>
      <c r="CG40" s="620"/>
      <c r="CH40" s="620"/>
      <c r="CI40" s="620"/>
      <c r="CJ40" s="620"/>
      <c r="CK40" s="620"/>
      <c r="CL40" s="620"/>
      <c r="CM40" s="620"/>
      <c r="CN40" s="620"/>
      <c r="CO40" s="620"/>
      <c r="CP40" s="620"/>
      <c r="CQ40" s="621"/>
      <c r="CR40" s="622">
        <v>68000</v>
      </c>
      <c r="CS40" s="623"/>
      <c r="CT40" s="623"/>
      <c r="CU40" s="623"/>
      <c r="CV40" s="623"/>
      <c r="CW40" s="623"/>
      <c r="CX40" s="623"/>
      <c r="CY40" s="624"/>
      <c r="CZ40" s="625">
        <v>0.5</v>
      </c>
      <c r="DA40" s="637"/>
      <c r="DB40" s="637"/>
      <c r="DC40" s="638"/>
      <c r="DD40" s="628">
        <v>68000</v>
      </c>
      <c r="DE40" s="623"/>
      <c r="DF40" s="623"/>
      <c r="DG40" s="623"/>
      <c r="DH40" s="623"/>
      <c r="DI40" s="623"/>
      <c r="DJ40" s="623"/>
      <c r="DK40" s="624"/>
      <c r="DL40" s="628">
        <v>500</v>
      </c>
      <c r="DM40" s="623"/>
      <c r="DN40" s="623"/>
      <c r="DO40" s="623"/>
      <c r="DP40" s="623"/>
      <c r="DQ40" s="623"/>
      <c r="DR40" s="623"/>
      <c r="DS40" s="623"/>
      <c r="DT40" s="623"/>
      <c r="DU40" s="623"/>
      <c r="DV40" s="624"/>
      <c r="DW40" s="625">
        <v>0</v>
      </c>
      <c r="DX40" s="637"/>
      <c r="DY40" s="637"/>
      <c r="DZ40" s="637"/>
      <c r="EA40" s="637"/>
      <c r="EB40" s="637"/>
      <c r="EC40" s="649"/>
    </row>
    <row r="41" spans="2:133" ht="11.25" customHeight="1" x14ac:dyDescent="0.2">
      <c r="B41" s="603" t="s">
        <v>336</v>
      </c>
      <c r="C41" s="604"/>
      <c r="D41" s="604"/>
      <c r="E41" s="604"/>
      <c r="F41" s="604"/>
      <c r="G41" s="604"/>
      <c r="H41" s="604"/>
      <c r="I41" s="604"/>
      <c r="J41" s="604"/>
      <c r="K41" s="604"/>
      <c r="L41" s="604"/>
      <c r="M41" s="604"/>
      <c r="N41" s="604"/>
      <c r="O41" s="604"/>
      <c r="P41" s="604"/>
      <c r="Q41" s="605"/>
      <c r="R41" s="606">
        <v>13791873</v>
      </c>
      <c r="S41" s="647"/>
      <c r="T41" s="647"/>
      <c r="U41" s="647"/>
      <c r="V41" s="647"/>
      <c r="W41" s="647"/>
      <c r="X41" s="647"/>
      <c r="Y41" s="650"/>
      <c r="Z41" s="651">
        <v>100</v>
      </c>
      <c r="AA41" s="651"/>
      <c r="AB41" s="651"/>
      <c r="AC41" s="651"/>
      <c r="AD41" s="652">
        <v>6771169</v>
      </c>
      <c r="AE41" s="652"/>
      <c r="AF41" s="652"/>
      <c r="AG41" s="652"/>
      <c r="AH41" s="652"/>
      <c r="AI41" s="652"/>
      <c r="AJ41" s="652"/>
      <c r="AK41" s="652"/>
      <c r="AL41" s="609">
        <v>100</v>
      </c>
      <c r="AM41" s="653"/>
      <c r="AN41" s="653"/>
      <c r="AO41" s="654"/>
      <c r="AQ41" s="655" t="s">
        <v>337</v>
      </c>
      <c r="AR41" s="656"/>
      <c r="AS41" s="656"/>
      <c r="AT41" s="656"/>
      <c r="AU41" s="656"/>
      <c r="AV41" s="656"/>
      <c r="AW41" s="656"/>
      <c r="AX41" s="656"/>
      <c r="AY41" s="657"/>
      <c r="AZ41" s="622">
        <v>273510</v>
      </c>
      <c r="BA41" s="623"/>
      <c r="BB41" s="623"/>
      <c r="BC41" s="623"/>
      <c r="BD41" s="635"/>
      <c r="BE41" s="635"/>
      <c r="BF41" s="658"/>
      <c r="BG41" s="663"/>
      <c r="BH41" s="664"/>
      <c r="BI41" s="664"/>
      <c r="BJ41" s="664"/>
      <c r="BK41" s="664"/>
      <c r="BL41" s="202"/>
      <c r="BM41" s="620" t="s">
        <v>338</v>
      </c>
      <c r="BN41" s="620"/>
      <c r="BO41" s="620"/>
      <c r="BP41" s="620"/>
      <c r="BQ41" s="620"/>
      <c r="BR41" s="620"/>
      <c r="BS41" s="620"/>
      <c r="BT41" s="620"/>
      <c r="BU41" s="621"/>
      <c r="BV41" s="622" t="s">
        <v>121</v>
      </c>
      <c r="BW41" s="623"/>
      <c r="BX41" s="623"/>
      <c r="BY41" s="623"/>
      <c r="BZ41" s="623"/>
      <c r="CA41" s="623"/>
      <c r="CB41" s="659"/>
      <c r="CD41" s="619" t="s">
        <v>339</v>
      </c>
      <c r="CE41" s="620"/>
      <c r="CF41" s="620"/>
      <c r="CG41" s="620"/>
      <c r="CH41" s="620"/>
      <c r="CI41" s="620"/>
      <c r="CJ41" s="620"/>
      <c r="CK41" s="620"/>
      <c r="CL41" s="620"/>
      <c r="CM41" s="620"/>
      <c r="CN41" s="620"/>
      <c r="CO41" s="620"/>
      <c r="CP41" s="620"/>
      <c r="CQ41" s="621"/>
      <c r="CR41" s="622" t="s">
        <v>121</v>
      </c>
      <c r="CS41" s="635"/>
      <c r="CT41" s="635"/>
      <c r="CU41" s="635"/>
      <c r="CV41" s="635"/>
      <c r="CW41" s="635"/>
      <c r="CX41" s="635"/>
      <c r="CY41" s="636"/>
      <c r="CZ41" s="625" t="s">
        <v>121</v>
      </c>
      <c r="DA41" s="637"/>
      <c r="DB41" s="637"/>
      <c r="DC41" s="638"/>
      <c r="DD41" s="628" t="s">
        <v>121</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2">
      <c r="AQ42" s="667" t="s">
        <v>340</v>
      </c>
      <c r="AR42" s="668"/>
      <c r="AS42" s="668"/>
      <c r="AT42" s="668"/>
      <c r="AU42" s="668"/>
      <c r="AV42" s="668"/>
      <c r="AW42" s="668"/>
      <c r="AX42" s="668"/>
      <c r="AY42" s="669"/>
      <c r="AZ42" s="606">
        <v>825867</v>
      </c>
      <c r="BA42" s="647"/>
      <c r="BB42" s="647"/>
      <c r="BC42" s="647"/>
      <c r="BD42" s="607"/>
      <c r="BE42" s="607"/>
      <c r="BF42" s="670"/>
      <c r="BG42" s="665"/>
      <c r="BH42" s="666"/>
      <c r="BI42" s="666"/>
      <c r="BJ42" s="666"/>
      <c r="BK42" s="666"/>
      <c r="BL42" s="203"/>
      <c r="BM42" s="604" t="s">
        <v>341</v>
      </c>
      <c r="BN42" s="604"/>
      <c r="BO42" s="604"/>
      <c r="BP42" s="604"/>
      <c r="BQ42" s="604"/>
      <c r="BR42" s="604"/>
      <c r="BS42" s="604"/>
      <c r="BT42" s="604"/>
      <c r="BU42" s="605"/>
      <c r="BV42" s="606">
        <v>392</v>
      </c>
      <c r="BW42" s="647"/>
      <c r="BX42" s="647"/>
      <c r="BY42" s="647"/>
      <c r="BZ42" s="647"/>
      <c r="CA42" s="647"/>
      <c r="CB42" s="648"/>
      <c r="CD42" s="619" t="s">
        <v>342</v>
      </c>
      <c r="CE42" s="620"/>
      <c r="CF42" s="620"/>
      <c r="CG42" s="620"/>
      <c r="CH42" s="620"/>
      <c r="CI42" s="620"/>
      <c r="CJ42" s="620"/>
      <c r="CK42" s="620"/>
      <c r="CL42" s="620"/>
      <c r="CM42" s="620"/>
      <c r="CN42" s="620"/>
      <c r="CO42" s="620"/>
      <c r="CP42" s="620"/>
      <c r="CQ42" s="621"/>
      <c r="CR42" s="622">
        <v>900709</v>
      </c>
      <c r="CS42" s="635"/>
      <c r="CT42" s="635"/>
      <c r="CU42" s="635"/>
      <c r="CV42" s="635"/>
      <c r="CW42" s="635"/>
      <c r="CX42" s="635"/>
      <c r="CY42" s="636"/>
      <c r="CZ42" s="625">
        <v>6.9</v>
      </c>
      <c r="DA42" s="637"/>
      <c r="DB42" s="637"/>
      <c r="DC42" s="638"/>
      <c r="DD42" s="628">
        <v>184002</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2">
      <c r="B43" s="196" t="s">
        <v>343</v>
      </c>
      <c r="CD43" s="619" t="s">
        <v>344</v>
      </c>
      <c r="CE43" s="620"/>
      <c r="CF43" s="620"/>
      <c r="CG43" s="620"/>
      <c r="CH43" s="620"/>
      <c r="CI43" s="620"/>
      <c r="CJ43" s="620"/>
      <c r="CK43" s="620"/>
      <c r="CL43" s="620"/>
      <c r="CM43" s="620"/>
      <c r="CN43" s="620"/>
      <c r="CO43" s="620"/>
      <c r="CP43" s="620"/>
      <c r="CQ43" s="621"/>
      <c r="CR43" s="622">
        <v>23153</v>
      </c>
      <c r="CS43" s="635"/>
      <c r="CT43" s="635"/>
      <c r="CU43" s="635"/>
      <c r="CV43" s="635"/>
      <c r="CW43" s="635"/>
      <c r="CX43" s="635"/>
      <c r="CY43" s="636"/>
      <c r="CZ43" s="625">
        <v>0.2</v>
      </c>
      <c r="DA43" s="637"/>
      <c r="DB43" s="637"/>
      <c r="DC43" s="638"/>
      <c r="DD43" s="628">
        <v>23153</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2">
      <c r="B44" s="639" t="s">
        <v>345</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293</v>
      </c>
      <c r="CE44" s="642"/>
      <c r="CF44" s="619" t="s">
        <v>346</v>
      </c>
      <c r="CG44" s="620"/>
      <c r="CH44" s="620"/>
      <c r="CI44" s="620"/>
      <c r="CJ44" s="620"/>
      <c r="CK44" s="620"/>
      <c r="CL44" s="620"/>
      <c r="CM44" s="620"/>
      <c r="CN44" s="620"/>
      <c r="CO44" s="620"/>
      <c r="CP44" s="620"/>
      <c r="CQ44" s="621"/>
      <c r="CR44" s="622">
        <v>800246</v>
      </c>
      <c r="CS44" s="623"/>
      <c r="CT44" s="623"/>
      <c r="CU44" s="623"/>
      <c r="CV44" s="623"/>
      <c r="CW44" s="623"/>
      <c r="CX44" s="623"/>
      <c r="CY44" s="624"/>
      <c r="CZ44" s="625">
        <v>6.1</v>
      </c>
      <c r="DA44" s="626"/>
      <c r="DB44" s="626"/>
      <c r="DC44" s="627"/>
      <c r="DD44" s="628">
        <v>156679</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2">
      <c r="B45" s="639" t="s">
        <v>347</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348</v>
      </c>
      <c r="CG45" s="620"/>
      <c r="CH45" s="620"/>
      <c r="CI45" s="620"/>
      <c r="CJ45" s="620"/>
      <c r="CK45" s="620"/>
      <c r="CL45" s="620"/>
      <c r="CM45" s="620"/>
      <c r="CN45" s="620"/>
      <c r="CO45" s="620"/>
      <c r="CP45" s="620"/>
      <c r="CQ45" s="621"/>
      <c r="CR45" s="622">
        <v>320945</v>
      </c>
      <c r="CS45" s="635"/>
      <c r="CT45" s="635"/>
      <c r="CU45" s="635"/>
      <c r="CV45" s="635"/>
      <c r="CW45" s="635"/>
      <c r="CX45" s="635"/>
      <c r="CY45" s="636"/>
      <c r="CZ45" s="625">
        <v>2.4</v>
      </c>
      <c r="DA45" s="637"/>
      <c r="DB45" s="637"/>
      <c r="DC45" s="638"/>
      <c r="DD45" s="628">
        <v>28793</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2">
      <c r="B46" s="207"/>
      <c r="CD46" s="643"/>
      <c r="CE46" s="644"/>
      <c r="CF46" s="619" t="s">
        <v>349</v>
      </c>
      <c r="CG46" s="620"/>
      <c r="CH46" s="620"/>
      <c r="CI46" s="620"/>
      <c r="CJ46" s="620"/>
      <c r="CK46" s="620"/>
      <c r="CL46" s="620"/>
      <c r="CM46" s="620"/>
      <c r="CN46" s="620"/>
      <c r="CO46" s="620"/>
      <c r="CP46" s="620"/>
      <c r="CQ46" s="621"/>
      <c r="CR46" s="622">
        <v>468001</v>
      </c>
      <c r="CS46" s="623"/>
      <c r="CT46" s="623"/>
      <c r="CU46" s="623"/>
      <c r="CV46" s="623"/>
      <c r="CW46" s="623"/>
      <c r="CX46" s="623"/>
      <c r="CY46" s="624"/>
      <c r="CZ46" s="625">
        <v>3.6</v>
      </c>
      <c r="DA46" s="626"/>
      <c r="DB46" s="626"/>
      <c r="DC46" s="627"/>
      <c r="DD46" s="628">
        <v>126314</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2">
      <c r="B47" s="207"/>
      <c r="CD47" s="643"/>
      <c r="CE47" s="644"/>
      <c r="CF47" s="619" t="s">
        <v>350</v>
      </c>
      <c r="CG47" s="620"/>
      <c r="CH47" s="620"/>
      <c r="CI47" s="620"/>
      <c r="CJ47" s="620"/>
      <c r="CK47" s="620"/>
      <c r="CL47" s="620"/>
      <c r="CM47" s="620"/>
      <c r="CN47" s="620"/>
      <c r="CO47" s="620"/>
      <c r="CP47" s="620"/>
      <c r="CQ47" s="621"/>
      <c r="CR47" s="622">
        <v>100463</v>
      </c>
      <c r="CS47" s="635"/>
      <c r="CT47" s="635"/>
      <c r="CU47" s="635"/>
      <c r="CV47" s="635"/>
      <c r="CW47" s="635"/>
      <c r="CX47" s="635"/>
      <c r="CY47" s="636"/>
      <c r="CZ47" s="625">
        <v>0.8</v>
      </c>
      <c r="DA47" s="637"/>
      <c r="DB47" s="637"/>
      <c r="DC47" s="638"/>
      <c r="DD47" s="628">
        <v>27323</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ht="11" x14ac:dyDescent="0.2">
      <c r="B48" s="207"/>
      <c r="CD48" s="645"/>
      <c r="CE48" s="646"/>
      <c r="CF48" s="619" t="s">
        <v>351</v>
      </c>
      <c r="CG48" s="620"/>
      <c r="CH48" s="620"/>
      <c r="CI48" s="620"/>
      <c r="CJ48" s="620"/>
      <c r="CK48" s="620"/>
      <c r="CL48" s="620"/>
      <c r="CM48" s="620"/>
      <c r="CN48" s="620"/>
      <c r="CO48" s="620"/>
      <c r="CP48" s="620"/>
      <c r="CQ48" s="621"/>
      <c r="CR48" s="622" t="s">
        <v>121</v>
      </c>
      <c r="CS48" s="623"/>
      <c r="CT48" s="623"/>
      <c r="CU48" s="623"/>
      <c r="CV48" s="623"/>
      <c r="CW48" s="623"/>
      <c r="CX48" s="623"/>
      <c r="CY48" s="624"/>
      <c r="CZ48" s="625" t="s">
        <v>121</v>
      </c>
      <c r="DA48" s="626"/>
      <c r="DB48" s="626"/>
      <c r="DC48" s="627"/>
      <c r="DD48" s="628" t="s">
        <v>121</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2">
      <c r="B49" s="207"/>
      <c r="CD49" s="603" t="s">
        <v>352</v>
      </c>
      <c r="CE49" s="604"/>
      <c r="CF49" s="604"/>
      <c r="CG49" s="604"/>
      <c r="CH49" s="604"/>
      <c r="CI49" s="604"/>
      <c r="CJ49" s="604"/>
      <c r="CK49" s="604"/>
      <c r="CL49" s="604"/>
      <c r="CM49" s="604"/>
      <c r="CN49" s="604"/>
      <c r="CO49" s="604"/>
      <c r="CP49" s="604"/>
      <c r="CQ49" s="605"/>
      <c r="CR49" s="606">
        <v>13116384</v>
      </c>
      <c r="CS49" s="607"/>
      <c r="CT49" s="607"/>
      <c r="CU49" s="607"/>
      <c r="CV49" s="607"/>
      <c r="CW49" s="607"/>
      <c r="CX49" s="607"/>
      <c r="CY49" s="608"/>
      <c r="CZ49" s="609">
        <v>100</v>
      </c>
      <c r="DA49" s="610"/>
      <c r="DB49" s="610"/>
      <c r="DC49" s="611"/>
      <c r="DD49" s="612">
        <v>7845459</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M3FJxMCllQ/gpoJmAnLT1JJpSZgWgWxpxgU3jcxiXKF5K+mhdTXuSfHaSacFERQId6qIdSN+5rVxnjPo/6IfjA==" saltValue="rtWIGVbJFPdXxU2PKAWj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91" t="s">
        <v>353</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2" t="s">
        <v>354</v>
      </c>
      <c r="DK2" s="1093"/>
      <c r="DL2" s="1093"/>
      <c r="DM2" s="1093"/>
      <c r="DN2" s="1093"/>
      <c r="DO2" s="1094"/>
      <c r="DP2" s="210"/>
      <c r="DQ2" s="1092" t="s">
        <v>355</v>
      </c>
      <c r="DR2" s="1093"/>
      <c r="DS2" s="1093"/>
      <c r="DT2" s="1093"/>
      <c r="DU2" s="1093"/>
      <c r="DV2" s="1093"/>
      <c r="DW2" s="1093"/>
      <c r="DX2" s="1093"/>
      <c r="DY2" s="1093"/>
      <c r="DZ2" s="109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60" t="s">
        <v>356</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14"/>
      <c r="BA4" s="214"/>
      <c r="BB4" s="214"/>
      <c r="BC4" s="214"/>
      <c r="BD4" s="214"/>
      <c r="BE4" s="215"/>
      <c r="BF4" s="215"/>
      <c r="BG4" s="215"/>
      <c r="BH4" s="215"/>
      <c r="BI4" s="215"/>
      <c r="BJ4" s="215"/>
      <c r="BK4" s="215"/>
      <c r="BL4" s="215"/>
      <c r="BM4" s="215"/>
      <c r="BN4" s="215"/>
      <c r="BO4" s="215"/>
      <c r="BP4" s="215"/>
      <c r="BQ4" s="731" t="s">
        <v>357</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17"/>
    </row>
    <row r="5" spans="1:131" s="218" customFormat="1" ht="26.25" customHeight="1" x14ac:dyDescent="0.2">
      <c r="A5" s="996" t="s">
        <v>358</v>
      </c>
      <c r="B5" s="997"/>
      <c r="C5" s="997"/>
      <c r="D5" s="997"/>
      <c r="E5" s="997"/>
      <c r="F5" s="997"/>
      <c r="G5" s="997"/>
      <c r="H5" s="997"/>
      <c r="I5" s="997"/>
      <c r="J5" s="997"/>
      <c r="K5" s="997"/>
      <c r="L5" s="997"/>
      <c r="M5" s="997"/>
      <c r="N5" s="997"/>
      <c r="O5" s="997"/>
      <c r="P5" s="998"/>
      <c r="Q5" s="1002" t="s">
        <v>359</v>
      </c>
      <c r="R5" s="1003"/>
      <c r="S5" s="1003"/>
      <c r="T5" s="1003"/>
      <c r="U5" s="1004"/>
      <c r="V5" s="1002" t="s">
        <v>360</v>
      </c>
      <c r="W5" s="1003"/>
      <c r="X5" s="1003"/>
      <c r="Y5" s="1003"/>
      <c r="Z5" s="1004"/>
      <c r="AA5" s="1002" t="s">
        <v>361</v>
      </c>
      <c r="AB5" s="1003"/>
      <c r="AC5" s="1003"/>
      <c r="AD5" s="1003"/>
      <c r="AE5" s="1003"/>
      <c r="AF5" s="1095" t="s">
        <v>362</v>
      </c>
      <c r="AG5" s="1003"/>
      <c r="AH5" s="1003"/>
      <c r="AI5" s="1003"/>
      <c r="AJ5" s="1016"/>
      <c r="AK5" s="1003" t="s">
        <v>363</v>
      </c>
      <c r="AL5" s="1003"/>
      <c r="AM5" s="1003"/>
      <c r="AN5" s="1003"/>
      <c r="AO5" s="1004"/>
      <c r="AP5" s="1002" t="s">
        <v>364</v>
      </c>
      <c r="AQ5" s="1003"/>
      <c r="AR5" s="1003"/>
      <c r="AS5" s="1003"/>
      <c r="AT5" s="1004"/>
      <c r="AU5" s="1002" t="s">
        <v>365</v>
      </c>
      <c r="AV5" s="1003"/>
      <c r="AW5" s="1003"/>
      <c r="AX5" s="1003"/>
      <c r="AY5" s="1016"/>
      <c r="AZ5" s="214"/>
      <c r="BA5" s="214"/>
      <c r="BB5" s="214"/>
      <c r="BC5" s="214"/>
      <c r="BD5" s="214"/>
      <c r="BE5" s="215"/>
      <c r="BF5" s="215"/>
      <c r="BG5" s="215"/>
      <c r="BH5" s="215"/>
      <c r="BI5" s="215"/>
      <c r="BJ5" s="215"/>
      <c r="BK5" s="215"/>
      <c r="BL5" s="215"/>
      <c r="BM5" s="215"/>
      <c r="BN5" s="215"/>
      <c r="BO5" s="215"/>
      <c r="BP5" s="215"/>
      <c r="BQ5" s="996" t="s">
        <v>366</v>
      </c>
      <c r="BR5" s="997"/>
      <c r="BS5" s="997"/>
      <c r="BT5" s="997"/>
      <c r="BU5" s="997"/>
      <c r="BV5" s="997"/>
      <c r="BW5" s="997"/>
      <c r="BX5" s="997"/>
      <c r="BY5" s="997"/>
      <c r="BZ5" s="997"/>
      <c r="CA5" s="997"/>
      <c r="CB5" s="997"/>
      <c r="CC5" s="997"/>
      <c r="CD5" s="997"/>
      <c r="CE5" s="997"/>
      <c r="CF5" s="997"/>
      <c r="CG5" s="998"/>
      <c r="CH5" s="1002" t="s">
        <v>367</v>
      </c>
      <c r="CI5" s="1003"/>
      <c r="CJ5" s="1003"/>
      <c r="CK5" s="1003"/>
      <c r="CL5" s="1004"/>
      <c r="CM5" s="1002" t="s">
        <v>368</v>
      </c>
      <c r="CN5" s="1003"/>
      <c r="CO5" s="1003"/>
      <c r="CP5" s="1003"/>
      <c r="CQ5" s="1004"/>
      <c r="CR5" s="1002" t="s">
        <v>369</v>
      </c>
      <c r="CS5" s="1003"/>
      <c r="CT5" s="1003"/>
      <c r="CU5" s="1003"/>
      <c r="CV5" s="1004"/>
      <c r="CW5" s="1002" t="s">
        <v>370</v>
      </c>
      <c r="CX5" s="1003"/>
      <c r="CY5" s="1003"/>
      <c r="CZ5" s="1003"/>
      <c r="DA5" s="1004"/>
      <c r="DB5" s="1002" t="s">
        <v>371</v>
      </c>
      <c r="DC5" s="1003"/>
      <c r="DD5" s="1003"/>
      <c r="DE5" s="1003"/>
      <c r="DF5" s="1004"/>
      <c r="DG5" s="1085" t="s">
        <v>372</v>
      </c>
      <c r="DH5" s="1086"/>
      <c r="DI5" s="1086"/>
      <c r="DJ5" s="1086"/>
      <c r="DK5" s="1087"/>
      <c r="DL5" s="1085" t="s">
        <v>373</v>
      </c>
      <c r="DM5" s="1086"/>
      <c r="DN5" s="1086"/>
      <c r="DO5" s="1086"/>
      <c r="DP5" s="1087"/>
      <c r="DQ5" s="1002" t="s">
        <v>374</v>
      </c>
      <c r="DR5" s="1003"/>
      <c r="DS5" s="1003"/>
      <c r="DT5" s="1003"/>
      <c r="DU5" s="1004"/>
      <c r="DV5" s="1002" t="s">
        <v>365</v>
      </c>
      <c r="DW5" s="1003"/>
      <c r="DX5" s="1003"/>
      <c r="DY5" s="1003"/>
      <c r="DZ5" s="1016"/>
      <c r="EA5" s="217"/>
    </row>
    <row r="6" spans="1:131" s="218" customFormat="1" ht="26.25" customHeight="1" thickBot="1" x14ac:dyDescent="0.25">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14"/>
      <c r="BA6" s="214"/>
      <c r="BB6" s="214"/>
      <c r="BC6" s="214"/>
      <c r="BD6" s="214"/>
      <c r="BE6" s="215"/>
      <c r="BF6" s="215"/>
      <c r="BG6" s="215"/>
      <c r="BH6" s="215"/>
      <c r="BI6" s="215"/>
      <c r="BJ6" s="215"/>
      <c r="BK6" s="215"/>
      <c r="BL6" s="215"/>
      <c r="BM6" s="215"/>
      <c r="BN6" s="215"/>
      <c r="BO6" s="215"/>
      <c r="BP6" s="215"/>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17"/>
    </row>
    <row r="7" spans="1:131" s="218" customFormat="1" ht="26.25" customHeight="1" thickTop="1" x14ac:dyDescent="0.2">
      <c r="A7" s="219">
        <v>1</v>
      </c>
      <c r="B7" s="1048" t="s">
        <v>375</v>
      </c>
      <c r="C7" s="1049"/>
      <c r="D7" s="1049"/>
      <c r="E7" s="1049"/>
      <c r="F7" s="1049"/>
      <c r="G7" s="1049"/>
      <c r="H7" s="1049"/>
      <c r="I7" s="1049"/>
      <c r="J7" s="1049"/>
      <c r="K7" s="1049"/>
      <c r="L7" s="1049"/>
      <c r="M7" s="1049"/>
      <c r="N7" s="1049"/>
      <c r="O7" s="1049"/>
      <c r="P7" s="1050"/>
      <c r="Q7" s="1103">
        <v>13792</v>
      </c>
      <c r="R7" s="1104"/>
      <c r="S7" s="1104"/>
      <c r="T7" s="1104"/>
      <c r="U7" s="1104"/>
      <c r="V7" s="1104">
        <v>13116</v>
      </c>
      <c r="W7" s="1104"/>
      <c r="X7" s="1104"/>
      <c r="Y7" s="1104"/>
      <c r="Z7" s="1104"/>
      <c r="AA7" s="1104">
        <v>675</v>
      </c>
      <c r="AB7" s="1104"/>
      <c r="AC7" s="1104"/>
      <c r="AD7" s="1104"/>
      <c r="AE7" s="1105"/>
      <c r="AF7" s="1106">
        <v>491</v>
      </c>
      <c r="AG7" s="1107"/>
      <c r="AH7" s="1107"/>
      <c r="AI7" s="1107"/>
      <c r="AJ7" s="1108"/>
      <c r="AK7" s="1109">
        <v>700</v>
      </c>
      <c r="AL7" s="1110"/>
      <c r="AM7" s="1110"/>
      <c r="AN7" s="1110"/>
      <c r="AO7" s="1110"/>
      <c r="AP7" s="1110">
        <v>6014</v>
      </c>
      <c r="AQ7" s="1110"/>
      <c r="AR7" s="1110"/>
      <c r="AS7" s="1110"/>
      <c r="AT7" s="1110"/>
      <c r="AU7" s="1111"/>
      <c r="AV7" s="1111"/>
      <c r="AW7" s="1111"/>
      <c r="AX7" s="1111"/>
      <c r="AY7" s="1112"/>
      <c r="AZ7" s="214"/>
      <c r="BA7" s="214"/>
      <c r="BB7" s="214"/>
      <c r="BC7" s="214"/>
      <c r="BD7" s="214"/>
      <c r="BE7" s="215"/>
      <c r="BF7" s="215"/>
      <c r="BG7" s="215"/>
      <c r="BH7" s="215"/>
      <c r="BI7" s="215"/>
      <c r="BJ7" s="215"/>
      <c r="BK7" s="215"/>
      <c r="BL7" s="215"/>
      <c r="BM7" s="215"/>
      <c r="BN7" s="215"/>
      <c r="BO7" s="215"/>
      <c r="BP7" s="215"/>
      <c r="BQ7" s="219">
        <v>1</v>
      </c>
      <c r="BR7" s="220" t="s">
        <v>548</v>
      </c>
      <c r="BS7" s="1100" t="s">
        <v>549</v>
      </c>
      <c r="BT7" s="1101"/>
      <c r="BU7" s="1101"/>
      <c r="BV7" s="1101"/>
      <c r="BW7" s="1101"/>
      <c r="BX7" s="1101"/>
      <c r="BY7" s="1101"/>
      <c r="BZ7" s="1101"/>
      <c r="CA7" s="1101"/>
      <c r="CB7" s="1101"/>
      <c r="CC7" s="1101"/>
      <c r="CD7" s="1101"/>
      <c r="CE7" s="1101"/>
      <c r="CF7" s="1101"/>
      <c r="CG7" s="1113"/>
      <c r="CH7" s="1097">
        <v>-6.7000000000000004E-2</v>
      </c>
      <c r="CI7" s="1098"/>
      <c r="CJ7" s="1098"/>
      <c r="CK7" s="1098"/>
      <c r="CL7" s="1099"/>
      <c r="CM7" s="1097">
        <v>199</v>
      </c>
      <c r="CN7" s="1098"/>
      <c r="CO7" s="1098"/>
      <c r="CP7" s="1098"/>
      <c r="CQ7" s="1099"/>
      <c r="CR7" s="1097">
        <v>5</v>
      </c>
      <c r="CS7" s="1098"/>
      <c r="CT7" s="1098"/>
      <c r="CU7" s="1098"/>
      <c r="CV7" s="1099"/>
      <c r="CW7" s="1097" t="s">
        <v>556</v>
      </c>
      <c r="CX7" s="1098"/>
      <c r="CY7" s="1098"/>
      <c r="CZ7" s="1098"/>
      <c r="DA7" s="1099"/>
      <c r="DB7" s="1097" t="s">
        <v>556</v>
      </c>
      <c r="DC7" s="1098"/>
      <c r="DD7" s="1098"/>
      <c r="DE7" s="1098"/>
      <c r="DF7" s="1099"/>
      <c r="DG7" s="1097" t="s">
        <v>556</v>
      </c>
      <c r="DH7" s="1098"/>
      <c r="DI7" s="1098"/>
      <c r="DJ7" s="1098"/>
      <c r="DK7" s="1099"/>
      <c r="DL7" s="1097" t="s">
        <v>556</v>
      </c>
      <c r="DM7" s="1098"/>
      <c r="DN7" s="1098"/>
      <c r="DO7" s="1098"/>
      <c r="DP7" s="1099"/>
      <c r="DQ7" s="1097" t="s">
        <v>556</v>
      </c>
      <c r="DR7" s="1098"/>
      <c r="DS7" s="1098"/>
      <c r="DT7" s="1098"/>
      <c r="DU7" s="1099"/>
      <c r="DV7" s="1100"/>
      <c r="DW7" s="1101"/>
      <c r="DX7" s="1101"/>
      <c r="DY7" s="1101"/>
      <c r="DZ7" s="1102"/>
      <c r="EA7" s="217"/>
    </row>
    <row r="8" spans="1:131" s="218" customFormat="1" ht="26.25" customHeight="1" x14ac:dyDescent="0.2">
      <c r="A8" s="221">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1"/>
      <c r="AL8" s="1082"/>
      <c r="AM8" s="1082"/>
      <c r="AN8" s="1082"/>
      <c r="AO8" s="1082"/>
      <c r="AP8" s="1082"/>
      <c r="AQ8" s="1082"/>
      <c r="AR8" s="1082"/>
      <c r="AS8" s="1082"/>
      <c r="AT8" s="1082"/>
      <c r="AU8" s="1083"/>
      <c r="AV8" s="1083"/>
      <c r="AW8" s="1083"/>
      <c r="AX8" s="1083"/>
      <c r="AY8" s="1084"/>
      <c r="AZ8" s="214"/>
      <c r="BA8" s="214"/>
      <c r="BB8" s="214"/>
      <c r="BC8" s="214"/>
      <c r="BD8" s="214"/>
      <c r="BE8" s="215"/>
      <c r="BF8" s="215"/>
      <c r="BG8" s="215"/>
      <c r="BH8" s="215"/>
      <c r="BI8" s="215"/>
      <c r="BJ8" s="215"/>
      <c r="BK8" s="215"/>
      <c r="BL8" s="215"/>
      <c r="BM8" s="215"/>
      <c r="BN8" s="215"/>
      <c r="BO8" s="215"/>
      <c r="BP8" s="215"/>
      <c r="BQ8" s="221">
        <v>2</v>
      </c>
      <c r="BR8" s="222" t="s">
        <v>548</v>
      </c>
      <c r="BS8" s="993" t="s">
        <v>550</v>
      </c>
      <c r="BT8" s="994"/>
      <c r="BU8" s="994"/>
      <c r="BV8" s="994"/>
      <c r="BW8" s="994"/>
      <c r="BX8" s="994"/>
      <c r="BY8" s="994"/>
      <c r="BZ8" s="994"/>
      <c r="CA8" s="994"/>
      <c r="CB8" s="994"/>
      <c r="CC8" s="994"/>
      <c r="CD8" s="994"/>
      <c r="CE8" s="994"/>
      <c r="CF8" s="994"/>
      <c r="CG8" s="1015"/>
      <c r="CH8" s="990">
        <v>-7</v>
      </c>
      <c r="CI8" s="991"/>
      <c r="CJ8" s="991"/>
      <c r="CK8" s="991"/>
      <c r="CL8" s="992"/>
      <c r="CM8" s="990">
        <v>-5</v>
      </c>
      <c r="CN8" s="991"/>
      <c r="CO8" s="991"/>
      <c r="CP8" s="991"/>
      <c r="CQ8" s="992"/>
      <c r="CR8" s="990">
        <v>1</v>
      </c>
      <c r="CS8" s="991"/>
      <c r="CT8" s="991"/>
      <c r="CU8" s="991"/>
      <c r="CV8" s="992"/>
      <c r="CW8" s="990" t="s">
        <v>556</v>
      </c>
      <c r="CX8" s="991"/>
      <c r="CY8" s="991"/>
      <c r="CZ8" s="991"/>
      <c r="DA8" s="992"/>
      <c r="DB8" s="990">
        <v>30</v>
      </c>
      <c r="DC8" s="991"/>
      <c r="DD8" s="991"/>
      <c r="DE8" s="991"/>
      <c r="DF8" s="992"/>
      <c r="DG8" s="990" t="s">
        <v>556</v>
      </c>
      <c r="DH8" s="991"/>
      <c r="DI8" s="991"/>
      <c r="DJ8" s="991"/>
      <c r="DK8" s="992"/>
      <c r="DL8" s="990" t="s">
        <v>556</v>
      </c>
      <c r="DM8" s="991"/>
      <c r="DN8" s="991"/>
      <c r="DO8" s="991"/>
      <c r="DP8" s="992"/>
      <c r="DQ8" s="990" t="s">
        <v>556</v>
      </c>
      <c r="DR8" s="991"/>
      <c r="DS8" s="991"/>
      <c r="DT8" s="991"/>
      <c r="DU8" s="992"/>
      <c r="DV8" s="993"/>
      <c r="DW8" s="994"/>
      <c r="DX8" s="994"/>
      <c r="DY8" s="994"/>
      <c r="DZ8" s="995"/>
      <c r="EA8" s="217"/>
    </row>
    <row r="9" spans="1:131" s="218" customFormat="1" ht="26.25" customHeight="1" x14ac:dyDescent="0.2">
      <c r="A9" s="221">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14"/>
      <c r="BA9" s="214"/>
      <c r="BB9" s="214"/>
      <c r="BC9" s="214"/>
      <c r="BD9" s="214"/>
      <c r="BE9" s="215"/>
      <c r="BF9" s="215"/>
      <c r="BG9" s="215"/>
      <c r="BH9" s="215"/>
      <c r="BI9" s="215"/>
      <c r="BJ9" s="215"/>
      <c r="BK9" s="215"/>
      <c r="BL9" s="215"/>
      <c r="BM9" s="215"/>
      <c r="BN9" s="215"/>
      <c r="BO9" s="215"/>
      <c r="BP9" s="215"/>
      <c r="BQ9" s="221">
        <v>3</v>
      </c>
      <c r="BR9" s="222"/>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17"/>
    </row>
    <row r="10" spans="1:131" s="218" customFormat="1" ht="26.25" customHeight="1" x14ac:dyDescent="0.2">
      <c r="A10" s="221">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14"/>
      <c r="BA10" s="214"/>
      <c r="BB10" s="214"/>
      <c r="BC10" s="214"/>
      <c r="BD10" s="214"/>
      <c r="BE10" s="215"/>
      <c r="BF10" s="215"/>
      <c r="BG10" s="215"/>
      <c r="BH10" s="215"/>
      <c r="BI10" s="215"/>
      <c r="BJ10" s="215"/>
      <c r="BK10" s="215"/>
      <c r="BL10" s="215"/>
      <c r="BM10" s="215"/>
      <c r="BN10" s="215"/>
      <c r="BO10" s="215"/>
      <c r="BP10" s="215"/>
      <c r="BQ10" s="221">
        <v>4</v>
      </c>
      <c r="BR10" s="222"/>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17"/>
    </row>
    <row r="11" spans="1:131" s="218" customFormat="1" ht="26.25" customHeight="1" x14ac:dyDescent="0.2">
      <c r="A11" s="221">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14"/>
      <c r="BA11" s="214"/>
      <c r="BB11" s="214"/>
      <c r="BC11" s="214"/>
      <c r="BD11" s="214"/>
      <c r="BE11" s="215"/>
      <c r="BF11" s="215"/>
      <c r="BG11" s="215"/>
      <c r="BH11" s="215"/>
      <c r="BI11" s="215"/>
      <c r="BJ11" s="215"/>
      <c r="BK11" s="215"/>
      <c r="BL11" s="215"/>
      <c r="BM11" s="215"/>
      <c r="BN11" s="215"/>
      <c r="BO11" s="215"/>
      <c r="BP11" s="215"/>
      <c r="BQ11" s="221">
        <v>5</v>
      </c>
      <c r="BR11" s="222"/>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17"/>
    </row>
    <row r="12" spans="1:131" s="218" customFormat="1" ht="26.25" customHeight="1" x14ac:dyDescent="0.2">
      <c r="A12" s="221">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14"/>
      <c r="BA12" s="214"/>
      <c r="BB12" s="214"/>
      <c r="BC12" s="214"/>
      <c r="BD12" s="214"/>
      <c r="BE12" s="215"/>
      <c r="BF12" s="215"/>
      <c r="BG12" s="215"/>
      <c r="BH12" s="215"/>
      <c r="BI12" s="215"/>
      <c r="BJ12" s="215"/>
      <c r="BK12" s="215"/>
      <c r="BL12" s="215"/>
      <c r="BM12" s="215"/>
      <c r="BN12" s="215"/>
      <c r="BO12" s="215"/>
      <c r="BP12" s="215"/>
      <c r="BQ12" s="221">
        <v>6</v>
      </c>
      <c r="BR12" s="222"/>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17"/>
    </row>
    <row r="13" spans="1:131" s="218" customFormat="1" ht="26.25" customHeight="1" x14ac:dyDescent="0.2">
      <c r="A13" s="221">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14"/>
      <c r="BA13" s="214"/>
      <c r="BB13" s="214"/>
      <c r="BC13" s="214"/>
      <c r="BD13" s="214"/>
      <c r="BE13" s="215"/>
      <c r="BF13" s="215"/>
      <c r="BG13" s="215"/>
      <c r="BH13" s="215"/>
      <c r="BI13" s="215"/>
      <c r="BJ13" s="215"/>
      <c r="BK13" s="215"/>
      <c r="BL13" s="215"/>
      <c r="BM13" s="215"/>
      <c r="BN13" s="215"/>
      <c r="BO13" s="215"/>
      <c r="BP13" s="215"/>
      <c r="BQ13" s="221">
        <v>7</v>
      </c>
      <c r="BR13" s="222"/>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17"/>
    </row>
    <row r="14" spans="1:131" s="218" customFormat="1" ht="26.25" customHeight="1" x14ac:dyDescent="0.2">
      <c r="A14" s="221">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14"/>
      <c r="BA14" s="214"/>
      <c r="BB14" s="214"/>
      <c r="BC14" s="214"/>
      <c r="BD14" s="214"/>
      <c r="BE14" s="215"/>
      <c r="BF14" s="215"/>
      <c r="BG14" s="215"/>
      <c r="BH14" s="215"/>
      <c r="BI14" s="215"/>
      <c r="BJ14" s="215"/>
      <c r="BK14" s="215"/>
      <c r="BL14" s="215"/>
      <c r="BM14" s="215"/>
      <c r="BN14" s="215"/>
      <c r="BO14" s="215"/>
      <c r="BP14" s="215"/>
      <c r="BQ14" s="221">
        <v>8</v>
      </c>
      <c r="BR14" s="222"/>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17"/>
    </row>
    <row r="15" spans="1:131" s="218" customFormat="1" ht="26.25" customHeight="1" x14ac:dyDescent="0.2">
      <c r="A15" s="221">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14"/>
      <c r="BA15" s="214"/>
      <c r="BB15" s="214"/>
      <c r="BC15" s="214"/>
      <c r="BD15" s="214"/>
      <c r="BE15" s="215"/>
      <c r="BF15" s="215"/>
      <c r="BG15" s="215"/>
      <c r="BH15" s="215"/>
      <c r="BI15" s="215"/>
      <c r="BJ15" s="215"/>
      <c r="BK15" s="215"/>
      <c r="BL15" s="215"/>
      <c r="BM15" s="215"/>
      <c r="BN15" s="215"/>
      <c r="BO15" s="215"/>
      <c r="BP15" s="215"/>
      <c r="BQ15" s="221">
        <v>9</v>
      </c>
      <c r="BR15" s="222"/>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17"/>
    </row>
    <row r="16" spans="1:131" s="218" customFormat="1" ht="26.25" customHeight="1" x14ac:dyDescent="0.2">
      <c r="A16" s="221">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14"/>
      <c r="BA16" s="214"/>
      <c r="BB16" s="214"/>
      <c r="BC16" s="214"/>
      <c r="BD16" s="214"/>
      <c r="BE16" s="215"/>
      <c r="BF16" s="215"/>
      <c r="BG16" s="215"/>
      <c r="BH16" s="215"/>
      <c r="BI16" s="215"/>
      <c r="BJ16" s="215"/>
      <c r="BK16" s="215"/>
      <c r="BL16" s="215"/>
      <c r="BM16" s="215"/>
      <c r="BN16" s="215"/>
      <c r="BO16" s="215"/>
      <c r="BP16" s="215"/>
      <c r="BQ16" s="221">
        <v>10</v>
      </c>
      <c r="BR16" s="222"/>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17"/>
    </row>
    <row r="17" spans="1:131" s="218" customFormat="1" ht="26.25" customHeight="1" x14ac:dyDescent="0.2">
      <c r="A17" s="221">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14"/>
      <c r="BA17" s="214"/>
      <c r="BB17" s="214"/>
      <c r="BC17" s="214"/>
      <c r="BD17" s="214"/>
      <c r="BE17" s="215"/>
      <c r="BF17" s="215"/>
      <c r="BG17" s="215"/>
      <c r="BH17" s="215"/>
      <c r="BI17" s="215"/>
      <c r="BJ17" s="215"/>
      <c r="BK17" s="215"/>
      <c r="BL17" s="215"/>
      <c r="BM17" s="215"/>
      <c r="BN17" s="215"/>
      <c r="BO17" s="215"/>
      <c r="BP17" s="215"/>
      <c r="BQ17" s="221">
        <v>11</v>
      </c>
      <c r="BR17" s="222"/>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17"/>
    </row>
    <row r="18" spans="1:131" s="218" customFormat="1" ht="26.25" customHeight="1" x14ac:dyDescent="0.2">
      <c r="A18" s="221">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14"/>
      <c r="BA18" s="214"/>
      <c r="BB18" s="214"/>
      <c r="BC18" s="214"/>
      <c r="BD18" s="214"/>
      <c r="BE18" s="215"/>
      <c r="BF18" s="215"/>
      <c r="BG18" s="215"/>
      <c r="BH18" s="215"/>
      <c r="BI18" s="215"/>
      <c r="BJ18" s="215"/>
      <c r="BK18" s="215"/>
      <c r="BL18" s="215"/>
      <c r="BM18" s="215"/>
      <c r="BN18" s="215"/>
      <c r="BO18" s="215"/>
      <c r="BP18" s="215"/>
      <c r="BQ18" s="221">
        <v>12</v>
      </c>
      <c r="BR18" s="222"/>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17"/>
    </row>
    <row r="19" spans="1:131" s="218" customFormat="1" ht="26.25" customHeight="1" x14ac:dyDescent="0.2">
      <c r="A19" s="221">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14"/>
      <c r="BA19" s="214"/>
      <c r="BB19" s="214"/>
      <c r="BC19" s="214"/>
      <c r="BD19" s="214"/>
      <c r="BE19" s="215"/>
      <c r="BF19" s="215"/>
      <c r="BG19" s="215"/>
      <c r="BH19" s="215"/>
      <c r="BI19" s="215"/>
      <c r="BJ19" s="215"/>
      <c r="BK19" s="215"/>
      <c r="BL19" s="215"/>
      <c r="BM19" s="215"/>
      <c r="BN19" s="215"/>
      <c r="BO19" s="215"/>
      <c r="BP19" s="215"/>
      <c r="BQ19" s="221">
        <v>13</v>
      </c>
      <c r="BR19" s="222"/>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17"/>
    </row>
    <row r="20" spans="1:131" s="218" customFormat="1" ht="26.25" customHeight="1" x14ac:dyDescent="0.2">
      <c r="A20" s="221">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14"/>
      <c r="BA20" s="214"/>
      <c r="BB20" s="214"/>
      <c r="BC20" s="214"/>
      <c r="BD20" s="214"/>
      <c r="BE20" s="215"/>
      <c r="BF20" s="215"/>
      <c r="BG20" s="215"/>
      <c r="BH20" s="215"/>
      <c r="BI20" s="215"/>
      <c r="BJ20" s="215"/>
      <c r="BK20" s="215"/>
      <c r="BL20" s="215"/>
      <c r="BM20" s="215"/>
      <c r="BN20" s="215"/>
      <c r="BO20" s="215"/>
      <c r="BP20" s="215"/>
      <c r="BQ20" s="221">
        <v>14</v>
      </c>
      <c r="BR20" s="222"/>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17"/>
    </row>
    <row r="21" spans="1:131" s="218" customFormat="1" ht="26.25" customHeight="1" thickBot="1" x14ac:dyDescent="0.25">
      <c r="A21" s="221">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14"/>
      <c r="BA21" s="214"/>
      <c r="BB21" s="214"/>
      <c r="BC21" s="214"/>
      <c r="BD21" s="214"/>
      <c r="BE21" s="215"/>
      <c r="BF21" s="215"/>
      <c r="BG21" s="215"/>
      <c r="BH21" s="215"/>
      <c r="BI21" s="215"/>
      <c r="BJ21" s="215"/>
      <c r="BK21" s="215"/>
      <c r="BL21" s="215"/>
      <c r="BM21" s="215"/>
      <c r="BN21" s="215"/>
      <c r="BO21" s="215"/>
      <c r="BP21" s="215"/>
      <c r="BQ21" s="221">
        <v>15</v>
      </c>
      <c r="BR21" s="222"/>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17"/>
    </row>
    <row r="22" spans="1:131" s="218" customFormat="1" ht="26.25" customHeight="1" x14ac:dyDescent="0.2">
      <c r="A22" s="221">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376</v>
      </c>
      <c r="BA22" s="1029"/>
      <c r="BB22" s="1029"/>
      <c r="BC22" s="1029"/>
      <c r="BD22" s="1030"/>
      <c r="BE22" s="215"/>
      <c r="BF22" s="215"/>
      <c r="BG22" s="215"/>
      <c r="BH22" s="215"/>
      <c r="BI22" s="215"/>
      <c r="BJ22" s="215"/>
      <c r="BK22" s="215"/>
      <c r="BL22" s="215"/>
      <c r="BM22" s="215"/>
      <c r="BN22" s="215"/>
      <c r="BO22" s="215"/>
      <c r="BP22" s="215"/>
      <c r="BQ22" s="221">
        <v>16</v>
      </c>
      <c r="BR22" s="222"/>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17"/>
    </row>
    <row r="23" spans="1:131" s="218" customFormat="1" ht="26.25" customHeight="1" thickBot="1" x14ac:dyDescent="0.25">
      <c r="A23" s="223" t="s">
        <v>377</v>
      </c>
      <c r="B23" s="938" t="s">
        <v>378</v>
      </c>
      <c r="C23" s="939"/>
      <c r="D23" s="939"/>
      <c r="E23" s="939"/>
      <c r="F23" s="939"/>
      <c r="G23" s="939"/>
      <c r="H23" s="939"/>
      <c r="I23" s="939"/>
      <c r="J23" s="939"/>
      <c r="K23" s="939"/>
      <c r="L23" s="939"/>
      <c r="M23" s="939"/>
      <c r="N23" s="939"/>
      <c r="O23" s="939"/>
      <c r="P23" s="949"/>
      <c r="Q23" s="1068">
        <v>13792</v>
      </c>
      <c r="R23" s="1062"/>
      <c r="S23" s="1062"/>
      <c r="T23" s="1062"/>
      <c r="U23" s="1062"/>
      <c r="V23" s="1062">
        <v>13117</v>
      </c>
      <c r="W23" s="1062"/>
      <c r="X23" s="1062"/>
      <c r="Y23" s="1062"/>
      <c r="Z23" s="1062"/>
      <c r="AA23" s="1062">
        <v>675</v>
      </c>
      <c r="AB23" s="1062"/>
      <c r="AC23" s="1062"/>
      <c r="AD23" s="1062"/>
      <c r="AE23" s="1069"/>
      <c r="AF23" s="1070">
        <v>491</v>
      </c>
      <c r="AG23" s="1062"/>
      <c r="AH23" s="1062"/>
      <c r="AI23" s="1062"/>
      <c r="AJ23" s="1071"/>
      <c r="AK23" s="1072"/>
      <c r="AL23" s="1073"/>
      <c r="AM23" s="1073"/>
      <c r="AN23" s="1073"/>
      <c r="AO23" s="1073"/>
      <c r="AP23" s="1062">
        <v>6014</v>
      </c>
      <c r="AQ23" s="1062"/>
      <c r="AR23" s="1062"/>
      <c r="AS23" s="1062"/>
      <c r="AT23" s="1062"/>
      <c r="AU23" s="1063"/>
      <c r="AV23" s="1063"/>
      <c r="AW23" s="1063"/>
      <c r="AX23" s="1063"/>
      <c r="AY23" s="1064"/>
      <c r="AZ23" s="1065" t="s">
        <v>121</v>
      </c>
      <c r="BA23" s="1066"/>
      <c r="BB23" s="1066"/>
      <c r="BC23" s="1066"/>
      <c r="BD23" s="1067"/>
      <c r="BE23" s="215"/>
      <c r="BF23" s="215"/>
      <c r="BG23" s="215"/>
      <c r="BH23" s="215"/>
      <c r="BI23" s="215"/>
      <c r="BJ23" s="215"/>
      <c r="BK23" s="215"/>
      <c r="BL23" s="215"/>
      <c r="BM23" s="215"/>
      <c r="BN23" s="215"/>
      <c r="BO23" s="215"/>
      <c r="BP23" s="215"/>
      <c r="BQ23" s="221">
        <v>17</v>
      </c>
      <c r="BR23" s="222"/>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17"/>
    </row>
    <row r="24" spans="1:131" s="218" customFormat="1" ht="26.25" customHeight="1" x14ac:dyDescent="0.2">
      <c r="A24" s="1061" t="s">
        <v>379</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14"/>
      <c r="BA24" s="214"/>
      <c r="BB24" s="214"/>
      <c r="BC24" s="214"/>
      <c r="BD24" s="214"/>
      <c r="BE24" s="215"/>
      <c r="BF24" s="215"/>
      <c r="BG24" s="215"/>
      <c r="BH24" s="215"/>
      <c r="BI24" s="215"/>
      <c r="BJ24" s="215"/>
      <c r="BK24" s="215"/>
      <c r="BL24" s="215"/>
      <c r="BM24" s="215"/>
      <c r="BN24" s="215"/>
      <c r="BO24" s="215"/>
      <c r="BP24" s="215"/>
      <c r="BQ24" s="221">
        <v>18</v>
      </c>
      <c r="BR24" s="222"/>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17"/>
    </row>
    <row r="25" spans="1:131" ht="26.25" customHeight="1" thickBot="1" x14ac:dyDescent="0.25">
      <c r="A25" s="1060" t="s">
        <v>380</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14"/>
      <c r="BK25" s="214"/>
      <c r="BL25" s="214"/>
      <c r="BM25" s="214"/>
      <c r="BN25" s="214"/>
      <c r="BO25" s="224"/>
      <c r="BP25" s="224"/>
      <c r="BQ25" s="221">
        <v>19</v>
      </c>
      <c r="BR25" s="222"/>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2"/>
    </row>
    <row r="26" spans="1:131" ht="26.25" customHeight="1" x14ac:dyDescent="0.2">
      <c r="A26" s="996" t="s">
        <v>358</v>
      </c>
      <c r="B26" s="997"/>
      <c r="C26" s="997"/>
      <c r="D26" s="997"/>
      <c r="E26" s="997"/>
      <c r="F26" s="997"/>
      <c r="G26" s="997"/>
      <c r="H26" s="997"/>
      <c r="I26" s="997"/>
      <c r="J26" s="997"/>
      <c r="K26" s="997"/>
      <c r="L26" s="997"/>
      <c r="M26" s="997"/>
      <c r="N26" s="997"/>
      <c r="O26" s="997"/>
      <c r="P26" s="998"/>
      <c r="Q26" s="1002" t="s">
        <v>381</v>
      </c>
      <c r="R26" s="1003"/>
      <c r="S26" s="1003"/>
      <c r="T26" s="1003"/>
      <c r="U26" s="1004"/>
      <c r="V26" s="1002" t="s">
        <v>382</v>
      </c>
      <c r="W26" s="1003"/>
      <c r="X26" s="1003"/>
      <c r="Y26" s="1003"/>
      <c r="Z26" s="1004"/>
      <c r="AA26" s="1002" t="s">
        <v>383</v>
      </c>
      <c r="AB26" s="1003"/>
      <c r="AC26" s="1003"/>
      <c r="AD26" s="1003"/>
      <c r="AE26" s="1003"/>
      <c r="AF26" s="1056" t="s">
        <v>384</v>
      </c>
      <c r="AG26" s="1009"/>
      <c r="AH26" s="1009"/>
      <c r="AI26" s="1009"/>
      <c r="AJ26" s="1057"/>
      <c r="AK26" s="1003" t="s">
        <v>385</v>
      </c>
      <c r="AL26" s="1003"/>
      <c r="AM26" s="1003"/>
      <c r="AN26" s="1003"/>
      <c r="AO26" s="1004"/>
      <c r="AP26" s="1002" t="s">
        <v>386</v>
      </c>
      <c r="AQ26" s="1003"/>
      <c r="AR26" s="1003"/>
      <c r="AS26" s="1003"/>
      <c r="AT26" s="1004"/>
      <c r="AU26" s="1002" t="s">
        <v>387</v>
      </c>
      <c r="AV26" s="1003"/>
      <c r="AW26" s="1003"/>
      <c r="AX26" s="1003"/>
      <c r="AY26" s="1004"/>
      <c r="AZ26" s="1002" t="s">
        <v>388</v>
      </c>
      <c r="BA26" s="1003"/>
      <c r="BB26" s="1003"/>
      <c r="BC26" s="1003"/>
      <c r="BD26" s="1004"/>
      <c r="BE26" s="1002" t="s">
        <v>365</v>
      </c>
      <c r="BF26" s="1003"/>
      <c r="BG26" s="1003"/>
      <c r="BH26" s="1003"/>
      <c r="BI26" s="1016"/>
      <c r="BJ26" s="214"/>
      <c r="BK26" s="214"/>
      <c r="BL26" s="214"/>
      <c r="BM26" s="214"/>
      <c r="BN26" s="214"/>
      <c r="BO26" s="224"/>
      <c r="BP26" s="224"/>
      <c r="BQ26" s="221">
        <v>20</v>
      </c>
      <c r="BR26" s="222"/>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2"/>
    </row>
    <row r="27" spans="1:131" ht="26.25" customHeight="1" thickBot="1" x14ac:dyDescent="0.25">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14"/>
      <c r="BK27" s="214"/>
      <c r="BL27" s="214"/>
      <c r="BM27" s="214"/>
      <c r="BN27" s="214"/>
      <c r="BO27" s="224"/>
      <c r="BP27" s="224"/>
      <c r="BQ27" s="221">
        <v>21</v>
      </c>
      <c r="BR27" s="222"/>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2"/>
    </row>
    <row r="28" spans="1:131" ht="26.25" customHeight="1" thickTop="1" x14ac:dyDescent="0.2">
      <c r="A28" s="225">
        <v>1</v>
      </c>
      <c r="B28" s="1048" t="s">
        <v>389</v>
      </c>
      <c r="C28" s="1049"/>
      <c r="D28" s="1049"/>
      <c r="E28" s="1049"/>
      <c r="F28" s="1049"/>
      <c r="G28" s="1049"/>
      <c r="H28" s="1049"/>
      <c r="I28" s="1049"/>
      <c r="J28" s="1049"/>
      <c r="K28" s="1049"/>
      <c r="L28" s="1049"/>
      <c r="M28" s="1049"/>
      <c r="N28" s="1049"/>
      <c r="O28" s="1049"/>
      <c r="P28" s="1050"/>
      <c r="Q28" s="1051">
        <v>2776</v>
      </c>
      <c r="R28" s="1052"/>
      <c r="S28" s="1052"/>
      <c r="T28" s="1052"/>
      <c r="U28" s="1052"/>
      <c r="V28" s="1052">
        <v>2621</v>
      </c>
      <c r="W28" s="1052"/>
      <c r="X28" s="1052"/>
      <c r="Y28" s="1052"/>
      <c r="Z28" s="1052"/>
      <c r="AA28" s="1052">
        <v>155</v>
      </c>
      <c r="AB28" s="1052"/>
      <c r="AC28" s="1052"/>
      <c r="AD28" s="1052"/>
      <c r="AE28" s="1053"/>
      <c r="AF28" s="1054">
        <v>155</v>
      </c>
      <c r="AG28" s="1052"/>
      <c r="AH28" s="1052"/>
      <c r="AI28" s="1052"/>
      <c r="AJ28" s="1055"/>
      <c r="AK28" s="1043">
        <v>274</v>
      </c>
      <c r="AL28" s="1044"/>
      <c r="AM28" s="1044"/>
      <c r="AN28" s="1044"/>
      <c r="AO28" s="1044"/>
      <c r="AP28" s="1044" t="s">
        <v>490</v>
      </c>
      <c r="AQ28" s="1044"/>
      <c r="AR28" s="1044"/>
      <c r="AS28" s="1044"/>
      <c r="AT28" s="1044"/>
      <c r="AU28" s="1044" t="s">
        <v>490</v>
      </c>
      <c r="AV28" s="1044"/>
      <c r="AW28" s="1044"/>
      <c r="AX28" s="1044"/>
      <c r="AY28" s="1044"/>
      <c r="AZ28" s="1045" t="s">
        <v>490</v>
      </c>
      <c r="BA28" s="1045"/>
      <c r="BB28" s="1045"/>
      <c r="BC28" s="1045"/>
      <c r="BD28" s="1045"/>
      <c r="BE28" s="1046"/>
      <c r="BF28" s="1046"/>
      <c r="BG28" s="1046"/>
      <c r="BH28" s="1046"/>
      <c r="BI28" s="1047"/>
      <c r="BJ28" s="214"/>
      <c r="BK28" s="214"/>
      <c r="BL28" s="214"/>
      <c r="BM28" s="214"/>
      <c r="BN28" s="214"/>
      <c r="BO28" s="224"/>
      <c r="BP28" s="224"/>
      <c r="BQ28" s="221">
        <v>22</v>
      </c>
      <c r="BR28" s="222"/>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2"/>
    </row>
    <row r="29" spans="1:131" ht="26.25" customHeight="1" x14ac:dyDescent="0.2">
      <c r="A29" s="225">
        <v>2</v>
      </c>
      <c r="B29" s="1031" t="s">
        <v>390</v>
      </c>
      <c r="C29" s="1032"/>
      <c r="D29" s="1032"/>
      <c r="E29" s="1032"/>
      <c r="F29" s="1032"/>
      <c r="G29" s="1032"/>
      <c r="H29" s="1032"/>
      <c r="I29" s="1032"/>
      <c r="J29" s="1032"/>
      <c r="K29" s="1032"/>
      <c r="L29" s="1032"/>
      <c r="M29" s="1032"/>
      <c r="N29" s="1032"/>
      <c r="O29" s="1032"/>
      <c r="P29" s="1033"/>
      <c r="Q29" s="1039">
        <v>2295</v>
      </c>
      <c r="R29" s="1040"/>
      <c r="S29" s="1040"/>
      <c r="T29" s="1040"/>
      <c r="U29" s="1040"/>
      <c r="V29" s="1040">
        <v>2207</v>
      </c>
      <c r="W29" s="1040"/>
      <c r="X29" s="1040"/>
      <c r="Y29" s="1040"/>
      <c r="Z29" s="1040"/>
      <c r="AA29" s="1040">
        <v>89</v>
      </c>
      <c r="AB29" s="1040"/>
      <c r="AC29" s="1040"/>
      <c r="AD29" s="1040"/>
      <c r="AE29" s="1041"/>
      <c r="AF29" s="1036">
        <v>89</v>
      </c>
      <c r="AG29" s="1037"/>
      <c r="AH29" s="1037"/>
      <c r="AI29" s="1037"/>
      <c r="AJ29" s="1038"/>
      <c r="AK29" s="981">
        <v>421</v>
      </c>
      <c r="AL29" s="972"/>
      <c r="AM29" s="972"/>
      <c r="AN29" s="972"/>
      <c r="AO29" s="972"/>
      <c r="AP29" s="972" t="s">
        <v>490</v>
      </c>
      <c r="AQ29" s="972"/>
      <c r="AR29" s="972"/>
      <c r="AS29" s="972"/>
      <c r="AT29" s="972"/>
      <c r="AU29" s="972" t="s">
        <v>490</v>
      </c>
      <c r="AV29" s="972"/>
      <c r="AW29" s="972"/>
      <c r="AX29" s="972"/>
      <c r="AY29" s="972"/>
      <c r="AZ29" s="1042" t="s">
        <v>490</v>
      </c>
      <c r="BA29" s="1042"/>
      <c r="BB29" s="1042"/>
      <c r="BC29" s="1042"/>
      <c r="BD29" s="1042"/>
      <c r="BE29" s="973"/>
      <c r="BF29" s="973"/>
      <c r="BG29" s="973"/>
      <c r="BH29" s="973"/>
      <c r="BI29" s="974"/>
      <c r="BJ29" s="214"/>
      <c r="BK29" s="214"/>
      <c r="BL29" s="214"/>
      <c r="BM29" s="214"/>
      <c r="BN29" s="214"/>
      <c r="BO29" s="224"/>
      <c r="BP29" s="224"/>
      <c r="BQ29" s="221">
        <v>23</v>
      </c>
      <c r="BR29" s="222"/>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2"/>
    </row>
    <row r="30" spans="1:131" ht="26.25" customHeight="1" x14ac:dyDescent="0.2">
      <c r="A30" s="225">
        <v>3</v>
      </c>
      <c r="B30" s="1031" t="s">
        <v>391</v>
      </c>
      <c r="C30" s="1032"/>
      <c r="D30" s="1032"/>
      <c r="E30" s="1032"/>
      <c r="F30" s="1032"/>
      <c r="G30" s="1032"/>
      <c r="H30" s="1032"/>
      <c r="I30" s="1032"/>
      <c r="J30" s="1032"/>
      <c r="K30" s="1032"/>
      <c r="L30" s="1032"/>
      <c r="M30" s="1032"/>
      <c r="N30" s="1032"/>
      <c r="O30" s="1032"/>
      <c r="P30" s="1033"/>
      <c r="Q30" s="1039">
        <v>334</v>
      </c>
      <c r="R30" s="1040"/>
      <c r="S30" s="1040"/>
      <c r="T30" s="1040"/>
      <c r="U30" s="1040"/>
      <c r="V30" s="1040">
        <v>333</v>
      </c>
      <c r="W30" s="1040"/>
      <c r="X30" s="1040"/>
      <c r="Y30" s="1040"/>
      <c r="Z30" s="1040"/>
      <c r="AA30" s="1040">
        <v>1</v>
      </c>
      <c r="AB30" s="1040"/>
      <c r="AC30" s="1040"/>
      <c r="AD30" s="1040"/>
      <c r="AE30" s="1041"/>
      <c r="AF30" s="1036">
        <v>1</v>
      </c>
      <c r="AG30" s="1037"/>
      <c r="AH30" s="1037"/>
      <c r="AI30" s="1037"/>
      <c r="AJ30" s="1038"/>
      <c r="AK30" s="981">
        <v>111</v>
      </c>
      <c r="AL30" s="972"/>
      <c r="AM30" s="972"/>
      <c r="AN30" s="972"/>
      <c r="AO30" s="972"/>
      <c r="AP30" s="972" t="s">
        <v>490</v>
      </c>
      <c r="AQ30" s="972"/>
      <c r="AR30" s="972"/>
      <c r="AS30" s="972"/>
      <c r="AT30" s="972"/>
      <c r="AU30" s="972" t="s">
        <v>490</v>
      </c>
      <c r="AV30" s="972"/>
      <c r="AW30" s="972"/>
      <c r="AX30" s="972"/>
      <c r="AY30" s="972"/>
      <c r="AZ30" s="1042" t="s">
        <v>490</v>
      </c>
      <c r="BA30" s="1042"/>
      <c r="BB30" s="1042"/>
      <c r="BC30" s="1042"/>
      <c r="BD30" s="1042"/>
      <c r="BE30" s="973"/>
      <c r="BF30" s="973"/>
      <c r="BG30" s="973"/>
      <c r="BH30" s="973"/>
      <c r="BI30" s="974"/>
      <c r="BJ30" s="214"/>
      <c r="BK30" s="214"/>
      <c r="BL30" s="214"/>
      <c r="BM30" s="214"/>
      <c r="BN30" s="214"/>
      <c r="BO30" s="224"/>
      <c r="BP30" s="224"/>
      <c r="BQ30" s="221">
        <v>24</v>
      </c>
      <c r="BR30" s="222"/>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2"/>
    </row>
    <row r="31" spans="1:131" ht="26.25" customHeight="1" x14ac:dyDescent="0.2">
      <c r="A31" s="225">
        <v>4</v>
      </c>
      <c r="B31" s="1031" t="s">
        <v>392</v>
      </c>
      <c r="C31" s="1032"/>
      <c r="D31" s="1032"/>
      <c r="E31" s="1032"/>
      <c r="F31" s="1032"/>
      <c r="G31" s="1032"/>
      <c r="H31" s="1032"/>
      <c r="I31" s="1032"/>
      <c r="J31" s="1032"/>
      <c r="K31" s="1032"/>
      <c r="L31" s="1032"/>
      <c r="M31" s="1032"/>
      <c r="N31" s="1032"/>
      <c r="O31" s="1032"/>
      <c r="P31" s="1033"/>
      <c r="Q31" s="1039">
        <v>23</v>
      </c>
      <c r="R31" s="1040"/>
      <c r="S31" s="1040"/>
      <c r="T31" s="1040"/>
      <c r="U31" s="1040"/>
      <c r="V31" s="1040">
        <v>22</v>
      </c>
      <c r="W31" s="1040"/>
      <c r="X31" s="1040"/>
      <c r="Y31" s="1040"/>
      <c r="Z31" s="1040"/>
      <c r="AA31" s="1040">
        <v>1</v>
      </c>
      <c r="AB31" s="1040"/>
      <c r="AC31" s="1040"/>
      <c r="AD31" s="1040"/>
      <c r="AE31" s="1041"/>
      <c r="AF31" s="1036">
        <v>1</v>
      </c>
      <c r="AG31" s="1037"/>
      <c r="AH31" s="1037"/>
      <c r="AI31" s="1037"/>
      <c r="AJ31" s="1038"/>
      <c r="AK31" s="981">
        <v>6</v>
      </c>
      <c r="AL31" s="972"/>
      <c r="AM31" s="972"/>
      <c r="AN31" s="972"/>
      <c r="AO31" s="972"/>
      <c r="AP31" s="972" t="s">
        <v>490</v>
      </c>
      <c r="AQ31" s="972"/>
      <c r="AR31" s="972"/>
      <c r="AS31" s="972"/>
      <c r="AT31" s="972"/>
      <c r="AU31" s="972" t="s">
        <v>490</v>
      </c>
      <c r="AV31" s="972"/>
      <c r="AW31" s="972"/>
      <c r="AX31" s="972"/>
      <c r="AY31" s="972"/>
      <c r="AZ31" s="1042" t="s">
        <v>490</v>
      </c>
      <c r="BA31" s="1042"/>
      <c r="BB31" s="1042"/>
      <c r="BC31" s="1042"/>
      <c r="BD31" s="1042"/>
      <c r="BE31" s="973"/>
      <c r="BF31" s="973"/>
      <c r="BG31" s="973"/>
      <c r="BH31" s="973"/>
      <c r="BI31" s="974"/>
      <c r="BJ31" s="214"/>
      <c r="BK31" s="214"/>
      <c r="BL31" s="214"/>
      <c r="BM31" s="214"/>
      <c r="BN31" s="214"/>
      <c r="BO31" s="224"/>
      <c r="BP31" s="224"/>
      <c r="BQ31" s="221">
        <v>25</v>
      </c>
      <c r="BR31" s="222"/>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2"/>
    </row>
    <row r="32" spans="1:131" ht="26.25" customHeight="1" x14ac:dyDescent="0.2">
      <c r="A32" s="225">
        <v>5</v>
      </c>
      <c r="B32" s="1031" t="s">
        <v>393</v>
      </c>
      <c r="C32" s="1032"/>
      <c r="D32" s="1032"/>
      <c r="E32" s="1032"/>
      <c r="F32" s="1032"/>
      <c r="G32" s="1032"/>
      <c r="H32" s="1032"/>
      <c r="I32" s="1032"/>
      <c r="J32" s="1032"/>
      <c r="K32" s="1032"/>
      <c r="L32" s="1032"/>
      <c r="M32" s="1032"/>
      <c r="N32" s="1032"/>
      <c r="O32" s="1032"/>
      <c r="P32" s="1033"/>
      <c r="Q32" s="1039">
        <v>399</v>
      </c>
      <c r="R32" s="1040"/>
      <c r="S32" s="1040"/>
      <c r="T32" s="1040"/>
      <c r="U32" s="1040"/>
      <c r="V32" s="1040">
        <v>329</v>
      </c>
      <c r="W32" s="1040"/>
      <c r="X32" s="1040"/>
      <c r="Y32" s="1040"/>
      <c r="Z32" s="1040"/>
      <c r="AA32" s="1040">
        <v>70</v>
      </c>
      <c r="AB32" s="1040"/>
      <c r="AC32" s="1040"/>
      <c r="AD32" s="1040"/>
      <c r="AE32" s="1041"/>
      <c r="AF32" s="1036">
        <v>385</v>
      </c>
      <c r="AG32" s="1037"/>
      <c r="AH32" s="1037"/>
      <c r="AI32" s="1037"/>
      <c r="AJ32" s="1038"/>
      <c r="AK32" s="981">
        <v>25</v>
      </c>
      <c r="AL32" s="972"/>
      <c r="AM32" s="972"/>
      <c r="AN32" s="972"/>
      <c r="AO32" s="972"/>
      <c r="AP32" s="972">
        <v>824</v>
      </c>
      <c r="AQ32" s="972"/>
      <c r="AR32" s="972"/>
      <c r="AS32" s="972"/>
      <c r="AT32" s="972"/>
      <c r="AU32" s="972">
        <v>80</v>
      </c>
      <c r="AV32" s="972"/>
      <c r="AW32" s="972"/>
      <c r="AX32" s="972"/>
      <c r="AY32" s="972"/>
      <c r="AZ32" s="1042" t="s">
        <v>490</v>
      </c>
      <c r="BA32" s="1042"/>
      <c r="BB32" s="1042"/>
      <c r="BC32" s="1042"/>
      <c r="BD32" s="1042"/>
      <c r="BE32" s="973" t="s">
        <v>394</v>
      </c>
      <c r="BF32" s="973"/>
      <c r="BG32" s="973"/>
      <c r="BH32" s="973"/>
      <c r="BI32" s="974"/>
      <c r="BJ32" s="214"/>
      <c r="BK32" s="214"/>
      <c r="BL32" s="214"/>
      <c r="BM32" s="214"/>
      <c r="BN32" s="214"/>
      <c r="BO32" s="224"/>
      <c r="BP32" s="224"/>
      <c r="BQ32" s="221">
        <v>26</v>
      </c>
      <c r="BR32" s="222"/>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2"/>
    </row>
    <row r="33" spans="1:131" ht="26.25" customHeight="1" x14ac:dyDescent="0.2">
      <c r="A33" s="225">
        <v>6</v>
      </c>
      <c r="B33" s="1031" t="s">
        <v>395</v>
      </c>
      <c r="C33" s="1032"/>
      <c r="D33" s="1032"/>
      <c r="E33" s="1032"/>
      <c r="F33" s="1032"/>
      <c r="G33" s="1032"/>
      <c r="H33" s="1032"/>
      <c r="I33" s="1032"/>
      <c r="J33" s="1032"/>
      <c r="K33" s="1032"/>
      <c r="L33" s="1032"/>
      <c r="M33" s="1032"/>
      <c r="N33" s="1032"/>
      <c r="O33" s="1032"/>
      <c r="P33" s="1033"/>
      <c r="Q33" s="1039">
        <v>334</v>
      </c>
      <c r="R33" s="1040"/>
      <c r="S33" s="1040"/>
      <c r="T33" s="1040"/>
      <c r="U33" s="1040"/>
      <c r="V33" s="1040">
        <v>333</v>
      </c>
      <c r="W33" s="1040"/>
      <c r="X33" s="1040"/>
      <c r="Y33" s="1040"/>
      <c r="Z33" s="1040"/>
      <c r="AA33" s="1040">
        <v>1</v>
      </c>
      <c r="AB33" s="1040"/>
      <c r="AC33" s="1040"/>
      <c r="AD33" s="1040"/>
      <c r="AE33" s="1041"/>
      <c r="AF33" s="1036">
        <v>55</v>
      </c>
      <c r="AG33" s="1037"/>
      <c r="AH33" s="1037"/>
      <c r="AI33" s="1037"/>
      <c r="AJ33" s="1038"/>
      <c r="AK33" s="981">
        <v>236</v>
      </c>
      <c r="AL33" s="972"/>
      <c r="AM33" s="972"/>
      <c r="AN33" s="972"/>
      <c r="AO33" s="972"/>
      <c r="AP33" s="972">
        <v>3364</v>
      </c>
      <c r="AQ33" s="972"/>
      <c r="AR33" s="972"/>
      <c r="AS33" s="972"/>
      <c r="AT33" s="972"/>
      <c r="AU33" s="972">
        <v>1975</v>
      </c>
      <c r="AV33" s="972"/>
      <c r="AW33" s="972"/>
      <c r="AX33" s="972"/>
      <c r="AY33" s="972"/>
      <c r="AZ33" s="1042" t="s">
        <v>490</v>
      </c>
      <c r="BA33" s="1042"/>
      <c r="BB33" s="1042"/>
      <c r="BC33" s="1042"/>
      <c r="BD33" s="1042"/>
      <c r="BE33" s="973" t="s">
        <v>394</v>
      </c>
      <c r="BF33" s="973"/>
      <c r="BG33" s="973"/>
      <c r="BH33" s="973"/>
      <c r="BI33" s="974"/>
      <c r="BJ33" s="214"/>
      <c r="BK33" s="214"/>
      <c r="BL33" s="214"/>
      <c r="BM33" s="214"/>
      <c r="BN33" s="214"/>
      <c r="BO33" s="224"/>
      <c r="BP33" s="224"/>
      <c r="BQ33" s="221">
        <v>27</v>
      </c>
      <c r="BR33" s="222"/>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2"/>
    </row>
    <row r="34" spans="1:131" ht="26.25" customHeight="1" x14ac:dyDescent="0.2">
      <c r="A34" s="225">
        <v>7</v>
      </c>
      <c r="B34" s="1031" t="s">
        <v>396</v>
      </c>
      <c r="C34" s="1032"/>
      <c r="D34" s="1032"/>
      <c r="E34" s="1032"/>
      <c r="F34" s="1032"/>
      <c r="G34" s="1032"/>
      <c r="H34" s="1032"/>
      <c r="I34" s="1032"/>
      <c r="J34" s="1032"/>
      <c r="K34" s="1032"/>
      <c r="L34" s="1032"/>
      <c r="M34" s="1032"/>
      <c r="N34" s="1032"/>
      <c r="O34" s="1032"/>
      <c r="P34" s="1033"/>
      <c r="Q34" s="1039">
        <v>80</v>
      </c>
      <c r="R34" s="1040"/>
      <c r="S34" s="1040"/>
      <c r="T34" s="1040"/>
      <c r="U34" s="1040"/>
      <c r="V34" s="1040">
        <v>74</v>
      </c>
      <c r="W34" s="1040"/>
      <c r="X34" s="1040"/>
      <c r="Y34" s="1040"/>
      <c r="Z34" s="1040"/>
      <c r="AA34" s="1040">
        <v>7</v>
      </c>
      <c r="AB34" s="1040"/>
      <c r="AC34" s="1040"/>
      <c r="AD34" s="1040"/>
      <c r="AE34" s="1041"/>
      <c r="AF34" s="1036">
        <v>5</v>
      </c>
      <c r="AG34" s="1037"/>
      <c r="AH34" s="1037"/>
      <c r="AI34" s="1037"/>
      <c r="AJ34" s="1038"/>
      <c r="AK34" s="981">
        <v>44</v>
      </c>
      <c r="AL34" s="972"/>
      <c r="AM34" s="972"/>
      <c r="AN34" s="972"/>
      <c r="AO34" s="972"/>
      <c r="AP34" s="972">
        <v>59</v>
      </c>
      <c r="AQ34" s="972"/>
      <c r="AR34" s="972"/>
      <c r="AS34" s="972"/>
      <c r="AT34" s="972"/>
      <c r="AU34" s="972">
        <v>47</v>
      </c>
      <c r="AV34" s="972"/>
      <c r="AW34" s="972"/>
      <c r="AX34" s="972"/>
      <c r="AY34" s="972"/>
      <c r="AZ34" s="1042" t="s">
        <v>490</v>
      </c>
      <c r="BA34" s="1042"/>
      <c r="BB34" s="1042"/>
      <c r="BC34" s="1042"/>
      <c r="BD34" s="1042"/>
      <c r="BE34" s="973" t="s">
        <v>394</v>
      </c>
      <c r="BF34" s="973"/>
      <c r="BG34" s="973"/>
      <c r="BH34" s="973"/>
      <c r="BI34" s="974"/>
      <c r="BJ34" s="214"/>
      <c r="BK34" s="214"/>
      <c r="BL34" s="214"/>
      <c r="BM34" s="214"/>
      <c r="BN34" s="214"/>
      <c r="BO34" s="224"/>
      <c r="BP34" s="224"/>
      <c r="BQ34" s="221">
        <v>28</v>
      </c>
      <c r="BR34" s="222"/>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2"/>
    </row>
    <row r="35" spans="1:131" ht="26.25" customHeight="1" x14ac:dyDescent="0.2">
      <c r="A35" s="225">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2"/>
      <c r="AM35" s="972"/>
      <c r="AN35" s="972"/>
      <c r="AO35" s="972"/>
      <c r="AP35" s="972"/>
      <c r="AQ35" s="972"/>
      <c r="AR35" s="972"/>
      <c r="AS35" s="972"/>
      <c r="AT35" s="972"/>
      <c r="AU35" s="972"/>
      <c r="AV35" s="972"/>
      <c r="AW35" s="972"/>
      <c r="AX35" s="972"/>
      <c r="AY35" s="972"/>
      <c r="AZ35" s="1042"/>
      <c r="BA35" s="1042"/>
      <c r="BB35" s="1042"/>
      <c r="BC35" s="1042"/>
      <c r="BD35" s="1042"/>
      <c r="BE35" s="973"/>
      <c r="BF35" s="973"/>
      <c r="BG35" s="973"/>
      <c r="BH35" s="973"/>
      <c r="BI35" s="974"/>
      <c r="BJ35" s="214"/>
      <c r="BK35" s="214"/>
      <c r="BL35" s="214"/>
      <c r="BM35" s="214"/>
      <c r="BN35" s="214"/>
      <c r="BO35" s="224"/>
      <c r="BP35" s="224"/>
      <c r="BQ35" s="221">
        <v>29</v>
      </c>
      <c r="BR35" s="222"/>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2"/>
    </row>
    <row r="36" spans="1:131" ht="26.25" customHeight="1" x14ac:dyDescent="0.2">
      <c r="A36" s="225">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14"/>
      <c r="BK36" s="214"/>
      <c r="BL36" s="214"/>
      <c r="BM36" s="214"/>
      <c r="BN36" s="214"/>
      <c r="BO36" s="224"/>
      <c r="BP36" s="224"/>
      <c r="BQ36" s="221">
        <v>30</v>
      </c>
      <c r="BR36" s="222"/>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2"/>
    </row>
    <row r="37" spans="1:131" ht="26.25" customHeight="1" x14ac:dyDescent="0.2">
      <c r="A37" s="225">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14"/>
      <c r="BK37" s="214"/>
      <c r="BL37" s="214"/>
      <c r="BM37" s="214"/>
      <c r="BN37" s="214"/>
      <c r="BO37" s="224"/>
      <c r="BP37" s="224"/>
      <c r="BQ37" s="221">
        <v>31</v>
      </c>
      <c r="BR37" s="222"/>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2"/>
    </row>
    <row r="38" spans="1:131" ht="26.25" customHeight="1" x14ac:dyDescent="0.2">
      <c r="A38" s="225">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14"/>
      <c r="BK38" s="214"/>
      <c r="BL38" s="214"/>
      <c r="BM38" s="214"/>
      <c r="BN38" s="214"/>
      <c r="BO38" s="224"/>
      <c r="BP38" s="224"/>
      <c r="BQ38" s="221">
        <v>32</v>
      </c>
      <c r="BR38" s="222"/>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2"/>
    </row>
    <row r="39" spans="1:131" ht="26.25" customHeight="1" x14ac:dyDescent="0.2">
      <c r="A39" s="225">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14"/>
      <c r="BK39" s="214"/>
      <c r="BL39" s="214"/>
      <c r="BM39" s="214"/>
      <c r="BN39" s="214"/>
      <c r="BO39" s="224"/>
      <c r="BP39" s="224"/>
      <c r="BQ39" s="221">
        <v>33</v>
      </c>
      <c r="BR39" s="222"/>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2"/>
    </row>
    <row r="40" spans="1:131" ht="26.25" customHeight="1" x14ac:dyDescent="0.2">
      <c r="A40" s="221">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14"/>
      <c r="BK40" s="214"/>
      <c r="BL40" s="214"/>
      <c r="BM40" s="214"/>
      <c r="BN40" s="214"/>
      <c r="BO40" s="224"/>
      <c r="BP40" s="224"/>
      <c r="BQ40" s="221">
        <v>34</v>
      </c>
      <c r="BR40" s="222"/>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2"/>
    </row>
    <row r="41" spans="1:131" ht="26.25" customHeight="1" x14ac:dyDescent="0.2">
      <c r="A41" s="221">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14"/>
      <c r="BK41" s="214"/>
      <c r="BL41" s="214"/>
      <c r="BM41" s="214"/>
      <c r="BN41" s="214"/>
      <c r="BO41" s="224"/>
      <c r="BP41" s="224"/>
      <c r="BQ41" s="221">
        <v>35</v>
      </c>
      <c r="BR41" s="222"/>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2"/>
    </row>
    <row r="42" spans="1:131" ht="26.25" customHeight="1" x14ac:dyDescent="0.2">
      <c r="A42" s="221">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14"/>
      <c r="BK42" s="214"/>
      <c r="BL42" s="214"/>
      <c r="BM42" s="214"/>
      <c r="BN42" s="214"/>
      <c r="BO42" s="224"/>
      <c r="BP42" s="224"/>
      <c r="BQ42" s="221">
        <v>36</v>
      </c>
      <c r="BR42" s="222"/>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2"/>
    </row>
    <row r="43" spans="1:131" ht="26.25" customHeight="1" x14ac:dyDescent="0.2">
      <c r="A43" s="221">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14"/>
      <c r="BK43" s="214"/>
      <c r="BL43" s="214"/>
      <c r="BM43" s="214"/>
      <c r="BN43" s="214"/>
      <c r="BO43" s="224"/>
      <c r="BP43" s="224"/>
      <c r="BQ43" s="221">
        <v>37</v>
      </c>
      <c r="BR43" s="222"/>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2"/>
    </row>
    <row r="44" spans="1:131" ht="26.25" customHeight="1" x14ac:dyDescent="0.2">
      <c r="A44" s="221">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14"/>
      <c r="BK44" s="214"/>
      <c r="BL44" s="214"/>
      <c r="BM44" s="214"/>
      <c r="BN44" s="214"/>
      <c r="BO44" s="224"/>
      <c r="BP44" s="224"/>
      <c r="BQ44" s="221">
        <v>38</v>
      </c>
      <c r="BR44" s="222"/>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2"/>
    </row>
    <row r="45" spans="1:131" ht="26.25" customHeight="1" x14ac:dyDescent="0.2">
      <c r="A45" s="221">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14"/>
      <c r="BK45" s="214"/>
      <c r="BL45" s="214"/>
      <c r="BM45" s="214"/>
      <c r="BN45" s="214"/>
      <c r="BO45" s="224"/>
      <c r="BP45" s="224"/>
      <c r="BQ45" s="221">
        <v>39</v>
      </c>
      <c r="BR45" s="222"/>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2"/>
    </row>
    <row r="46" spans="1:131" ht="26.25" customHeight="1" x14ac:dyDescent="0.2">
      <c r="A46" s="221">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14"/>
      <c r="BK46" s="214"/>
      <c r="BL46" s="214"/>
      <c r="BM46" s="214"/>
      <c r="BN46" s="214"/>
      <c r="BO46" s="224"/>
      <c r="BP46" s="224"/>
      <c r="BQ46" s="221">
        <v>40</v>
      </c>
      <c r="BR46" s="222"/>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2"/>
    </row>
    <row r="47" spans="1:131" ht="26.25" customHeight="1" x14ac:dyDescent="0.2">
      <c r="A47" s="221">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14"/>
      <c r="BK47" s="214"/>
      <c r="BL47" s="214"/>
      <c r="BM47" s="214"/>
      <c r="BN47" s="214"/>
      <c r="BO47" s="224"/>
      <c r="BP47" s="224"/>
      <c r="BQ47" s="221">
        <v>41</v>
      </c>
      <c r="BR47" s="222"/>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2"/>
    </row>
    <row r="48" spans="1:131" ht="26.25" customHeight="1" x14ac:dyDescent="0.2">
      <c r="A48" s="221">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14"/>
      <c r="BK48" s="214"/>
      <c r="BL48" s="214"/>
      <c r="BM48" s="214"/>
      <c r="BN48" s="214"/>
      <c r="BO48" s="224"/>
      <c r="BP48" s="224"/>
      <c r="BQ48" s="221">
        <v>42</v>
      </c>
      <c r="BR48" s="222"/>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2"/>
    </row>
    <row r="49" spans="1:131" ht="26.25" customHeight="1" x14ac:dyDescent="0.2">
      <c r="A49" s="221">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14"/>
      <c r="BK49" s="214"/>
      <c r="BL49" s="214"/>
      <c r="BM49" s="214"/>
      <c r="BN49" s="214"/>
      <c r="BO49" s="224"/>
      <c r="BP49" s="224"/>
      <c r="BQ49" s="221">
        <v>43</v>
      </c>
      <c r="BR49" s="222"/>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2"/>
    </row>
    <row r="50" spans="1:131" ht="26.25" customHeight="1" x14ac:dyDescent="0.2">
      <c r="A50" s="221">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14"/>
      <c r="BK50" s="214"/>
      <c r="BL50" s="214"/>
      <c r="BM50" s="214"/>
      <c r="BN50" s="214"/>
      <c r="BO50" s="224"/>
      <c r="BP50" s="224"/>
      <c r="BQ50" s="221">
        <v>44</v>
      </c>
      <c r="BR50" s="222"/>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2"/>
    </row>
    <row r="51" spans="1:131" ht="26.25" customHeight="1" x14ac:dyDescent="0.2">
      <c r="A51" s="221">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14"/>
      <c r="BK51" s="214"/>
      <c r="BL51" s="214"/>
      <c r="BM51" s="214"/>
      <c r="BN51" s="214"/>
      <c r="BO51" s="224"/>
      <c r="BP51" s="224"/>
      <c r="BQ51" s="221">
        <v>45</v>
      </c>
      <c r="BR51" s="222"/>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2"/>
    </row>
    <row r="52" spans="1:131" ht="26.25" customHeight="1" x14ac:dyDescent="0.2">
      <c r="A52" s="221">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14"/>
      <c r="BK52" s="214"/>
      <c r="BL52" s="214"/>
      <c r="BM52" s="214"/>
      <c r="BN52" s="214"/>
      <c r="BO52" s="224"/>
      <c r="BP52" s="224"/>
      <c r="BQ52" s="221">
        <v>46</v>
      </c>
      <c r="BR52" s="222"/>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2"/>
    </row>
    <row r="53" spans="1:131" ht="26.25" customHeight="1" x14ac:dyDescent="0.2">
      <c r="A53" s="221">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14"/>
      <c r="BK53" s="214"/>
      <c r="BL53" s="214"/>
      <c r="BM53" s="214"/>
      <c r="BN53" s="214"/>
      <c r="BO53" s="224"/>
      <c r="BP53" s="224"/>
      <c r="BQ53" s="221">
        <v>47</v>
      </c>
      <c r="BR53" s="222"/>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2"/>
    </row>
    <row r="54" spans="1:131" ht="26.25" customHeight="1" x14ac:dyDescent="0.2">
      <c r="A54" s="221">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14"/>
      <c r="BK54" s="214"/>
      <c r="BL54" s="214"/>
      <c r="BM54" s="214"/>
      <c r="BN54" s="214"/>
      <c r="BO54" s="224"/>
      <c r="BP54" s="224"/>
      <c r="BQ54" s="221">
        <v>48</v>
      </c>
      <c r="BR54" s="222"/>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2"/>
    </row>
    <row r="55" spans="1:131" ht="26.25" customHeight="1" x14ac:dyDescent="0.2">
      <c r="A55" s="221">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14"/>
      <c r="BK55" s="214"/>
      <c r="BL55" s="214"/>
      <c r="BM55" s="214"/>
      <c r="BN55" s="214"/>
      <c r="BO55" s="224"/>
      <c r="BP55" s="224"/>
      <c r="BQ55" s="221">
        <v>49</v>
      </c>
      <c r="BR55" s="222"/>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2"/>
    </row>
    <row r="56" spans="1:131" ht="26.25" customHeight="1" x14ac:dyDescent="0.2">
      <c r="A56" s="221">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14"/>
      <c r="BK56" s="214"/>
      <c r="BL56" s="214"/>
      <c r="BM56" s="214"/>
      <c r="BN56" s="214"/>
      <c r="BO56" s="224"/>
      <c r="BP56" s="224"/>
      <c r="BQ56" s="221">
        <v>50</v>
      </c>
      <c r="BR56" s="222"/>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2"/>
    </row>
    <row r="57" spans="1:131" ht="26.25" customHeight="1" x14ac:dyDescent="0.2">
      <c r="A57" s="221">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14"/>
      <c r="BK57" s="214"/>
      <c r="BL57" s="214"/>
      <c r="BM57" s="214"/>
      <c r="BN57" s="214"/>
      <c r="BO57" s="224"/>
      <c r="BP57" s="224"/>
      <c r="BQ57" s="221">
        <v>51</v>
      </c>
      <c r="BR57" s="222"/>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2"/>
    </row>
    <row r="58" spans="1:131" ht="26.25" customHeight="1" x14ac:dyDescent="0.2">
      <c r="A58" s="221">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14"/>
      <c r="BK58" s="214"/>
      <c r="BL58" s="214"/>
      <c r="BM58" s="214"/>
      <c r="BN58" s="214"/>
      <c r="BO58" s="224"/>
      <c r="BP58" s="224"/>
      <c r="BQ58" s="221">
        <v>52</v>
      </c>
      <c r="BR58" s="222"/>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2"/>
    </row>
    <row r="59" spans="1:131" ht="26.25" customHeight="1" x14ac:dyDescent="0.2">
      <c r="A59" s="221">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14"/>
      <c r="BK59" s="214"/>
      <c r="BL59" s="214"/>
      <c r="BM59" s="214"/>
      <c r="BN59" s="214"/>
      <c r="BO59" s="224"/>
      <c r="BP59" s="224"/>
      <c r="BQ59" s="221">
        <v>53</v>
      </c>
      <c r="BR59" s="222"/>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2"/>
    </row>
    <row r="60" spans="1:131" ht="26.25" customHeight="1" x14ac:dyDescent="0.2">
      <c r="A60" s="221">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14"/>
      <c r="BK60" s="214"/>
      <c r="BL60" s="214"/>
      <c r="BM60" s="214"/>
      <c r="BN60" s="214"/>
      <c r="BO60" s="224"/>
      <c r="BP60" s="224"/>
      <c r="BQ60" s="221">
        <v>54</v>
      </c>
      <c r="BR60" s="222"/>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2"/>
    </row>
    <row r="61" spans="1:131" ht="26.25" customHeight="1" thickBot="1" x14ac:dyDescent="0.25">
      <c r="A61" s="221">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14"/>
      <c r="BK61" s="214"/>
      <c r="BL61" s="214"/>
      <c r="BM61" s="214"/>
      <c r="BN61" s="214"/>
      <c r="BO61" s="224"/>
      <c r="BP61" s="224"/>
      <c r="BQ61" s="221">
        <v>55</v>
      </c>
      <c r="BR61" s="222"/>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2"/>
    </row>
    <row r="62" spans="1:131" ht="26.25" customHeight="1" x14ac:dyDescent="0.2">
      <c r="A62" s="221">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397</v>
      </c>
      <c r="BK62" s="1029"/>
      <c r="BL62" s="1029"/>
      <c r="BM62" s="1029"/>
      <c r="BN62" s="1030"/>
      <c r="BO62" s="224"/>
      <c r="BP62" s="224"/>
      <c r="BQ62" s="221">
        <v>56</v>
      </c>
      <c r="BR62" s="222"/>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2"/>
    </row>
    <row r="63" spans="1:131" ht="26.25" customHeight="1" thickBot="1" x14ac:dyDescent="0.25">
      <c r="A63" s="223" t="s">
        <v>377</v>
      </c>
      <c r="B63" s="938" t="s">
        <v>398</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691</v>
      </c>
      <c r="AG63" s="960"/>
      <c r="AH63" s="960"/>
      <c r="AI63" s="960"/>
      <c r="AJ63" s="1023"/>
      <c r="AK63" s="1024"/>
      <c r="AL63" s="964"/>
      <c r="AM63" s="964"/>
      <c r="AN63" s="964"/>
      <c r="AO63" s="964"/>
      <c r="AP63" s="960">
        <f>+AP32+AP33+AP34</f>
        <v>4247</v>
      </c>
      <c r="AQ63" s="960"/>
      <c r="AR63" s="960"/>
      <c r="AS63" s="960"/>
      <c r="AT63" s="960"/>
      <c r="AU63" s="960">
        <f>+AU32+AU33+AU34</f>
        <v>2102</v>
      </c>
      <c r="AV63" s="960"/>
      <c r="AW63" s="960"/>
      <c r="AX63" s="960"/>
      <c r="AY63" s="960"/>
      <c r="AZ63" s="1018"/>
      <c r="BA63" s="1018"/>
      <c r="BB63" s="1018"/>
      <c r="BC63" s="1018"/>
      <c r="BD63" s="1018"/>
      <c r="BE63" s="961"/>
      <c r="BF63" s="961"/>
      <c r="BG63" s="961"/>
      <c r="BH63" s="961"/>
      <c r="BI63" s="962"/>
      <c r="BJ63" s="1019" t="s">
        <v>121</v>
      </c>
      <c r="BK63" s="954"/>
      <c r="BL63" s="954"/>
      <c r="BM63" s="954"/>
      <c r="BN63" s="1020"/>
      <c r="BO63" s="224"/>
      <c r="BP63" s="224"/>
      <c r="BQ63" s="221">
        <v>57</v>
      </c>
      <c r="BR63" s="222"/>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2"/>
    </row>
    <row r="66" spans="1:131" ht="26.25" customHeight="1" x14ac:dyDescent="0.2">
      <c r="A66" s="996" t="s">
        <v>400</v>
      </c>
      <c r="B66" s="997"/>
      <c r="C66" s="997"/>
      <c r="D66" s="997"/>
      <c r="E66" s="997"/>
      <c r="F66" s="997"/>
      <c r="G66" s="997"/>
      <c r="H66" s="997"/>
      <c r="I66" s="997"/>
      <c r="J66" s="997"/>
      <c r="K66" s="997"/>
      <c r="L66" s="997"/>
      <c r="M66" s="997"/>
      <c r="N66" s="997"/>
      <c r="O66" s="997"/>
      <c r="P66" s="998"/>
      <c r="Q66" s="1002" t="s">
        <v>381</v>
      </c>
      <c r="R66" s="1003"/>
      <c r="S66" s="1003"/>
      <c r="T66" s="1003"/>
      <c r="U66" s="1004"/>
      <c r="V66" s="1002" t="s">
        <v>382</v>
      </c>
      <c r="W66" s="1003"/>
      <c r="X66" s="1003"/>
      <c r="Y66" s="1003"/>
      <c r="Z66" s="1004"/>
      <c r="AA66" s="1002" t="s">
        <v>383</v>
      </c>
      <c r="AB66" s="1003"/>
      <c r="AC66" s="1003"/>
      <c r="AD66" s="1003"/>
      <c r="AE66" s="1004"/>
      <c r="AF66" s="1008" t="s">
        <v>384</v>
      </c>
      <c r="AG66" s="1009"/>
      <c r="AH66" s="1009"/>
      <c r="AI66" s="1009"/>
      <c r="AJ66" s="1010"/>
      <c r="AK66" s="1002" t="s">
        <v>385</v>
      </c>
      <c r="AL66" s="997"/>
      <c r="AM66" s="997"/>
      <c r="AN66" s="997"/>
      <c r="AO66" s="998"/>
      <c r="AP66" s="1002" t="s">
        <v>386</v>
      </c>
      <c r="AQ66" s="1003"/>
      <c r="AR66" s="1003"/>
      <c r="AS66" s="1003"/>
      <c r="AT66" s="1004"/>
      <c r="AU66" s="1002" t="s">
        <v>401</v>
      </c>
      <c r="AV66" s="1003"/>
      <c r="AW66" s="1003"/>
      <c r="AX66" s="1003"/>
      <c r="AY66" s="1004"/>
      <c r="AZ66" s="1002" t="s">
        <v>365</v>
      </c>
      <c r="BA66" s="1003"/>
      <c r="BB66" s="1003"/>
      <c r="BC66" s="1003"/>
      <c r="BD66" s="1016"/>
      <c r="BE66" s="224"/>
      <c r="BF66" s="224"/>
      <c r="BG66" s="224"/>
      <c r="BH66" s="224"/>
      <c r="BI66" s="224"/>
      <c r="BJ66" s="224"/>
      <c r="BK66" s="224"/>
      <c r="BL66" s="224"/>
      <c r="BM66" s="224"/>
      <c r="BN66" s="224"/>
      <c r="BO66" s="224"/>
      <c r="BP66" s="224"/>
      <c r="BQ66" s="221">
        <v>60</v>
      </c>
      <c r="BR66" s="226"/>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2"/>
    </row>
    <row r="67" spans="1:131" ht="26.25" customHeight="1" thickBot="1" x14ac:dyDescent="0.25">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4"/>
      <c r="BF67" s="224"/>
      <c r="BG67" s="224"/>
      <c r="BH67" s="224"/>
      <c r="BI67" s="224"/>
      <c r="BJ67" s="224"/>
      <c r="BK67" s="224"/>
      <c r="BL67" s="224"/>
      <c r="BM67" s="224"/>
      <c r="BN67" s="224"/>
      <c r="BO67" s="224"/>
      <c r="BP67" s="224"/>
      <c r="BQ67" s="221">
        <v>61</v>
      </c>
      <c r="BR67" s="226"/>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2"/>
    </row>
    <row r="68" spans="1:131" ht="26.25" customHeight="1" thickTop="1" x14ac:dyDescent="0.2">
      <c r="A68" s="219">
        <v>1</v>
      </c>
      <c r="B68" s="986" t="s">
        <v>551</v>
      </c>
      <c r="C68" s="987"/>
      <c r="D68" s="987"/>
      <c r="E68" s="987"/>
      <c r="F68" s="987"/>
      <c r="G68" s="987"/>
      <c r="H68" s="987"/>
      <c r="I68" s="987"/>
      <c r="J68" s="987"/>
      <c r="K68" s="987"/>
      <c r="L68" s="987"/>
      <c r="M68" s="987"/>
      <c r="N68" s="987"/>
      <c r="O68" s="987"/>
      <c r="P68" s="988"/>
      <c r="Q68" s="989">
        <v>1895</v>
      </c>
      <c r="R68" s="983"/>
      <c r="S68" s="983"/>
      <c r="T68" s="983"/>
      <c r="U68" s="983"/>
      <c r="V68" s="983">
        <v>1887</v>
      </c>
      <c r="W68" s="983"/>
      <c r="X68" s="983"/>
      <c r="Y68" s="983"/>
      <c r="Z68" s="983"/>
      <c r="AA68" s="983">
        <v>9</v>
      </c>
      <c r="AB68" s="983"/>
      <c r="AC68" s="983"/>
      <c r="AD68" s="983"/>
      <c r="AE68" s="983"/>
      <c r="AF68" s="983">
        <v>9</v>
      </c>
      <c r="AG68" s="983"/>
      <c r="AH68" s="983"/>
      <c r="AI68" s="983"/>
      <c r="AJ68" s="983"/>
      <c r="AK68" s="983">
        <v>24</v>
      </c>
      <c r="AL68" s="983"/>
      <c r="AM68" s="983"/>
      <c r="AN68" s="983"/>
      <c r="AO68" s="983"/>
      <c r="AP68" s="983">
        <v>0</v>
      </c>
      <c r="AQ68" s="983"/>
      <c r="AR68" s="983"/>
      <c r="AS68" s="983"/>
      <c r="AT68" s="983"/>
      <c r="AU68" s="983" t="s">
        <v>556</v>
      </c>
      <c r="AV68" s="983"/>
      <c r="AW68" s="983"/>
      <c r="AX68" s="983"/>
      <c r="AY68" s="983"/>
      <c r="AZ68" s="984"/>
      <c r="BA68" s="984"/>
      <c r="BB68" s="984"/>
      <c r="BC68" s="984"/>
      <c r="BD68" s="985"/>
      <c r="BE68" s="224"/>
      <c r="BF68" s="224"/>
      <c r="BG68" s="224"/>
      <c r="BH68" s="224"/>
      <c r="BI68" s="224"/>
      <c r="BJ68" s="224"/>
      <c r="BK68" s="224"/>
      <c r="BL68" s="224"/>
      <c r="BM68" s="224"/>
      <c r="BN68" s="224"/>
      <c r="BO68" s="224"/>
      <c r="BP68" s="224"/>
      <c r="BQ68" s="221">
        <v>62</v>
      </c>
      <c r="BR68" s="226"/>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2"/>
    </row>
    <row r="69" spans="1:131" ht="26.25" customHeight="1" x14ac:dyDescent="0.2">
      <c r="A69" s="221">
        <v>2</v>
      </c>
      <c r="B69" s="975" t="s">
        <v>552</v>
      </c>
      <c r="C69" s="976"/>
      <c r="D69" s="976"/>
      <c r="E69" s="976"/>
      <c r="F69" s="976"/>
      <c r="G69" s="976"/>
      <c r="H69" s="976"/>
      <c r="I69" s="976"/>
      <c r="J69" s="976"/>
      <c r="K69" s="976"/>
      <c r="L69" s="976"/>
      <c r="M69" s="976"/>
      <c r="N69" s="976"/>
      <c r="O69" s="976"/>
      <c r="P69" s="977"/>
      <c r="Q69" s="978">
        <v>25</v>
      </c>
      <c r="R69" s="972"/>
      <c r="S69" s="972"/>
      <c r="T69" s="972"/>
      <c r="U69" s="972"/>
      <c r="V69" s="972">
        <v>23</v>
      </c>
      <c r="W69" s="972"/>
      <c r="X69" s="972"/>
      <c r="Y69" s="972"/>
      <c r="Z69" s="972"/>
      <c r="AA69" s="972">
        <v>1</v>
      </c>
      <c r="AB69" s="972"/>
      <c r="AC69" s="972"/>
      <c r="AD69" s="972"/>
      <c r="AE69" s="972"/>
      <c r="AF69" s="972">
        <v>1</v>
      </c>
      <c r="AG69" s="972"/>
      <c r="AH69" s="972"/>
      <c r="AI69" s="972"/>
      <c r="AJ69" s="972"/>
      <c r="AK69" s="972">
        <v>9</v>
      </c>
      <c r="AL69" s="972"/>
      <c r="AM69" s="972"/>
      <c r="AN69" s="972"/>
      <c r="AO69" s="972"/>
      <c r="AP69" s="972">
        <v>0</v>
      </c>
      <c r="AQ69" s="972"/>
      <c r="AR69" s="972"/>
      <c r="AS69" s="972"/>
      <c r="AT69" s="972"/>
      <c r="AU69" s="972" t="s">
        <v>556</v>
      </c>
      <c r="AV69" s="972"/>
      <c r="AW69" s="972"/>
      <c r="AX69" s="972"/>
      <c r="AY69" s="972"/>
      <c r="AZ69" s="973"/>
      <c r="BA69" s="973"/>
      <c r="BB69" s="973"/>
      <c r="BC69" s="973"/>
      <c r="BD69" s="974"/>
      <c r="BE69" s="224"/>
      <c r="BF69" s="224"/>
      <c r="BG69" s="224"/>
      <c r="BH69" s="224"/>
      <c r="BI69" s="224"/>
      <c r="BJ69" s="224"/>
      <c r="BK69" s="224"/>
      <c r="BL69" s="224"/>
      <c r="BM69" s="224"/>
      <c r="BN69" s="224"/>
      <c r="BO69" s="224"/>
      <c r="BP69" s="224"/>
      <c r="BQ69" s="221">
        <v>63</v>
      </c>
      <c r="BR69" s="226"/>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2"/>
    </row>
    <row r="70" spans="1:131" ht="26.25" customHeight="1" x14ac:dyDescent="0.2">
      <c r="A70" s="221">
        <v>3</v>
      </c>
      <c r="B70" s="975" t="s">
        <v>553</v>
      </c>
      <c r="C70" s="976"/>
      <c r="D70" s="976"/>
      <c r="E70" s="976"/>
      <c r="F70" s="976"/>
      <c r="G70" s="976"/>
      <c r="H70" s="976"/>
      <c r="I70" s="976"/>
      <c r="J70" s="976"/>
      <c r="K70" s="976"/>
      <c r="L70" s="976"/>
      <c r="M70" s="976"/>
      <c r="N70" s="976"/>
      <c r="O70" s="976"/>
      <c r="P70" s="977"/>
      <c r="Q70" s="978">
        <v>22</v>
      </c>
      <c r="R70" s="972"/>
      <c r="S70" s="972"/>
      <c r="T70" s="972"/>
      <c r="U70" s="972"/>
      <c r="V70" s="972">
        <v>20</v>
      </c>
      <c r="W70" s="972"/>
      <c r="X70" s="972"/>
      <c r="Y70" s="972"/>
      <c r="Z70" s="972"/>
      <c r="AA70" s="972">
        <v>2</v>
      </c>
      <c r="AB70" s="972"/>
      <c r="AC70" s="972"/>
      <c r="AD70" s="972"/>
      <c r="AE70" s="972"/>
      <c r="AF70" s="972">
        <v>2</v>
      </c>
      <c r="AG70" s="972"/>
      <c r="AH70" s="972"/>
      <c r="AI70" s="972"/>
      <c r="AJ70" s="972"/>
      <c r="AK70" s="972">
        <v>0</v>
      </c>
      <c r="AL70" s="972"/>
      <c r="AM70" s="972"/>
      <c r="AN70" s="972"/>
      <c r="AO70" s="972"/>
      <c r="AP70" s="972">
        <v>0</v>
      </c>
      <c r="AQ70" s="972"/>
      <c r="AR70" s="972"/>
      <c r="AS70" s="972"/>
      <c r="AT70" s="972"/>
      <c r="AU70" s="972" t="s">
        <v>556</v>
      </c>
      <c r="AV70" s="972"/>
      <c r="AW70" s="972"/>
      <c r="AX70" s="972"/>
      <c r="AY70" s="972"/>
      <c r="AZ70" s="973"/>
      <c r="BA70" s="973"/>
      <c r="BB70" s="973"/>
      <c r="BC70" s="973"/>
      <c r="BD70" s="974"/>
      <c r="BE70" s="224"/>
      <c r="BF70" s="224"/>
      <c r="BG70" s="224"/>
      <c r="BH70" s="224"/>
      <c r="BI70" s="224"/>
      <c r="BJ70" s="224"/>
      <c r="BK70" s="224"/>
      <c r="BL70" s="224"/>
      <c r="BM70" s="224"/>
      <c r="BN70" s="224"/>
      <c r="BO70" s="224"/>
      <c r="BP70" s="224"/>
      <c r="BQ70" s="221">
        <v>64</v>
      </c>
      <c r="BR70" s="226"/>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2"/>
    </row>
    <row r="71" spans="1:131" ht="26.25" customHeight="1" x14ac:dyDescent="0.2">
      <c r="A71" s="221">
        <v>4</v>
      </c>
      <c r="B71" s="975" t="s">
        <v>554</v>
      </c>
      <c r="C71" s="976"/>
      <c r="D71" s="976"/>
      <c r="E71" s="976"/>
      <c r="F71" s="976"/>
      <c r="G71" s="976"/>
      <c r="H71" s="976"/>
      <c r="I71" s="976"/>
      <c r="J71" s="976"/>
      <c r="K71" s="976"/>
      <c r="L71" s="976"/>
      <c r="M71" s="976"/>
      <c r="N71" s="976"/>
      <c r="O71" s="976"/>
      <c r="P71" s="977"/>
      <c r="Q71" s="978">
        <v>222</v>
      </c>
      <c r="R71" s="972"/>
      <c r="S71" s="972"/>
      <c r="T71" s="972"/>
      <c r="U71" s="972"/>
      <c r="V71" s="972">
        <v>215</v>
      </c>
      <c r="W71" s="972"/>
      <c r="X71" s="972"/>
      <c r="Y71" s="972"/>
      <c r="Z71" s="972"/>
      <c r="AA71" s="972">
        <v>7</v>
      </c>
      <c r="AB71" s="972"/>
      <c r="AC71" s="972"/>
      <c r="AD71" s="972"/>
      <c r="AE71" s="972"/>
      <c r="AF71" s="972">
        <v>7</v>
      </c>
      <c r="AG71" s="972"/>
      <c r="AH71" s="972"/>
      <c r="AI71" s="972"/>
      <c r="AJ71" s="972"/>
      <c r="AK71" s="972">
        <v>6</v>
      </c>
      <c r="AL71" s="972"/>
      <c r="AM71" s="972"/>
      <c r="AN71" s="972"/>
      <c r="AO71" s="972"/>
      <c r="AP71" s="972">
        <v>0</v>
      </c>
      <c r="AQ71" s="972"/>
      <c r="AR71" s="972"/>
      <c r="AS71" s="972"/>
      <c r="AT71" s="972"/>
      <c r="AU71" s="972" t="s">
        <v>556</v>
      </c>
      <c r="AV71" s="972"/>
      <c r="AW71" s="972"/>
      <c r="AX71" s="972"/>
      <c r="AY71" s="972"/>
      <c r="AZ71" s="973"/>
      <c r="BA71" s="973"/>
      <c r="BB71" s="973"/>
      <c r="BC71" s="973"/>
      <c r="BD71" s="974"/>
      <c r="BE71" s="224"/>
      <c r="BF71" s="224"/>
      <c r="BG71" s="224"/>
      <c r="BH71" s="224"/>
      <c r="BI71" s="224"/>
      <c r="BJ71" s="224"/>
      <c r="BK71" s="224"/>
      <c r="BL71" s="224"/>
      <c r="BM71" s="224"/>
      <c r="BN71" s="224"/>
      <c r="BO71" s="224"/>
      <c r="BP71" s="224"/>
      <c r="BQ71" s="221">
        <v>65</v>
      </c>
      <c r="BR71" s="226"/>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2"/>
    </row>
    <row r="72" spans="1:131" ht="26.25" customHeight="1" x14ac:dyDescent="0.2">
      <c r="A72" s="221">
        <v>5</v>
      </c>
      <c r="B72" s="975" t="s">
        <v>555</v>
      </c>
      <c r="C72" s="976"/>
      <c r="D72" s="976"/>
      <c r="E72" s="976"/>
      <c r="F72" s="976"/>
      <c r="G72" s="976"/>
      <c r="H72" s="976"/>
      <c r="I72" s="976"/>
      <c r="J72" s="976"/>
      <c r="K72" s="976"/>
      <c r="L72" s="976"/>
      <c r="M72" s="976"/>
      <c r="N72" s="976"/>
      <c r="O72" s="976"/>
      <c r="P72" s="977"/>
      <c r="Q72" s="978">
        <v>176722</v>
      </c>
      <c r="R72" s="972"/>
      <c r="S72" s="972"/>
      <c r="T72" s="972"/>
      <c r="U72" s="972"/>
      <c r="V72" s="972">
        <v>170611</v>
      </c>
      <c r="W72" s="972"/>
      <c r="X72" s="972"/>
      <c r="Y72" s="972"/>
      <c r="Z72" s="972"/>
      <c r="AA72" s="972">
        <v>6110</v>
      </c>
      <c r="AB72" s="972"/>
      <c r="AC72" s="972"/>
      <c r="AD72" s="972"/>
      <c r="AE72" s="972"/>
      <c r="AF72" s="972">
        <v>6110</v>
      </c>
      <c r="AG72" s="972"/>
      <c r="AH72" s="972"/>
      <c r="AI72" s="972"/>
      <c r="AJ72" s="972"/>
      <c r="AK72" s="972">
        <v>2165</v>
      </c>
      <c r="AL72" s="972"/>
      <c r="AM72" s="972"/>
      <c r="AN72" s="972"/>
      <c r="AO72" s="972"/>
      <c r="AP72" s="972" t="s">
        <v>556</v>
      </c>
      <c r="AQ72" s="972"/>
      <c r="AR72" s="972"/>
      <c r="AS72" s="972"/>
      <c r="AT72" s="972"/>
      <c r="AU72" s="972" t="s">
        <v>556</v>
      </c>
      <c r="AV72" s="972"/>
      <c r="AW72" s="972"/>
      <c r="AX72" s="972"/>
      <c r="AY72" s="972"/>
      <c r="AZ72" s="973"/>
      <c r="BA72" s="973"/>
      <c r="BB72" s="973"/>
      <c r="BC72" s="973"/>
      <c r="BD72" s="974"/>
      <c r="BE72" s="224"/>
      <c r="BF72" s="224"/>
      <c r="BG72" s="224"/>
      <c r="BH72" s="224"/>
      <c r="BI72" s="224"/>
      <c r="BJ72" s="224"/>
      <c r="BK72" s="224"/>
      <c r="BL72" s="224"/>
      <c r="BM72" s="224"/>
      <c r="BN72" s="224"/>
      <c r="BO72" s="224"/>
      <c r="BP72" s="224"/>
      <c r="BQ72" s="221">
        <v>66</v>
      </c>
      <c r="BR72" s="226"/>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2"/>
    </row>
    <row r="73" spans="1:131" ht="26.25" customHeight="1" x14ac:dyDescent="0.2">
      <c r="A73" s="221">
        <v>6</v>
      </c>
      <c r="B73" s="975"/>
      <c r="C73" s="976"/>
      <c r="D73" s="976"/>
      <c r="E73" s="976"/>
      <c r="F73" s="976"/>
      <c r="G73" s="976"/>
      <c r="H73" s="976"/>
      <c r="I73" s="976"/>
      <c r="J73" s="976"/>
      <c r="K73" s="976"/>
      <c r="L73" s="976"/>
      <c r="M73" s="976"/>
      <c r="N73" s="976"/>
      <c r="O73" s="976"/>
      <c r="P73" s="977"/>
      <c r="Q73" s="978"/>
      <c r="R73" s="972"/>
      <c r="S73" s="972"/>
      <c r="T73" s="972"/>
      <c r="U73" s="972"/>
      <c r="V73" s="972"/>
      <c r="W73" s="972"/>
      <c r="X73" s="972"/>
      <c r="Y73" s="972"/>
      <c r="Z73" s="972"/>
      <c r="AA73" s="972"/>
      <c r="AB73" s="972"/>
      <c r="AC73" s="972"/>
      <c r="AD73" s="972"/>
      <c r="AE73" s="972"/>
      <c r="AF73" s="972"/>
      <c r="AG73" s="972"/>
      <c r="AH73" s="972"/>
      <c r="AI73" s="972"/>
      <c r="AJ73" s="972"/>
      <c r="AK73" s="972"/>
      <c r="AL73" s="972"/>
      <c r="AM73" s="972"/>
      <c r="AN73" s="972"/>
      <c r="AO73" s="972"/>
      <c r="AP73" s="972"/>
      <c r="AQ73" s="972"/>
      <c r="AR73" s="972"/>
      <c r="AS73" s="972"/>
      <c r="AT73" s="972"/>
      <c r="AU73" s="972"/>
      <c r="AV73" s="972"/>
      <c r="AW73" s="972"/>
      <c r="AX73" s="972"/>
      <c r="AY73" s="972"/>
      <c r="AZ73" s="973"/>
      <c r="BA73" s="973"/>
      <c r="BB73" s="973"/>
      <c r="BC73" s="973"/>
      <c r="BD73" s="974"/>
      <c r="BE73" s="224"/>
      <c r="BF73" s="224"/>
      <c r="BG73" s="224"/>
      <c r="BH73" s="224"/>
      <c r="BI73" s="224"/>
      <c r="BJ73" s="224"/>
      <c r="BK73" s="224"/>
      <c r="BL73" s="224"/>
      <c r="BM73" s="224"/>
      <c r="BN73" s="224"/>
      <c r="BO73" s="224"/>
      <c r="BP73" s="224"/>
      <c r="BQ73" s="221">
        <v>67</v>
      </c>
      <c r="BR73" s="226"/>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2"/>
    </row>
    <row r="74" spans="1:131" ht="26.25" customHeight="1" x14ac:dyDescent="0.2">
      <c r="A74" s="221">
        <v>7</v>
      </c>
      <c r="B74" s="975"/>
      <c r="C74" s="976"/>
      <c r="D74" s="976"/>
      <c r="E74" s="976"/>
      <c r="F74" s="976"/>
      <c r="G74" s="976"/>
      <c r="H74" s="976"/>
      <c r="I74" s="976"/>
      <c r="J74" s="976"/>
      <c r="K74" s="976"/>
      <c r="L74" s="976"/>
      <c r="M74" s="976"/>
      <c r="N74" s="976"/>
      <c r="O74" s="976"/>
      <c r="P74" s="977"/>
      <c r="Q74" s="978"/>
      <c r="R74" s="972"/>
      <c r="S74" s="972"/>
      <c r="T74" s="972"/>
      <c r="U74" s="972"/>
      <c r="V74" s="972"/>
      <c r="W74" s="972"/>
      <c r="X74" s="972"/>
      <c r="Y74" s="972"/>
      <c r="Z74" s="972"/>
      <c r="AA74" s="972"/>
      <c r="AB74" s="972"/>
      <c r="AC74" s="972"/>
      <c r="AD74" s="972"/>
      <c r="AE74" s="972"/>
      <c r="AF74" s="972"/>
      <c r="AG74" s="972"/>
      <c r="AH74" s="972"/>
      <c r="AI74" s="972"/>
      <c r="AJ74" s="972"/>
      <c r="AK74" s="972"/>
      <c r="AL74" s="972"/>
      <c r="AM74" s="972"/>
      <c r="AN74" s="972"/>
      <c r="AO74" s="972"/>
      <c r="AP74" s="972"/>
      <c r="AQ74" s="972"/>
      <c r="AR74" s="972"/>
      <c r="AS74" s="972"/>
      <c r="AT74" s="972"/>
      <c r="AU74" s="972"/>
      <c r="AV74" s="972"/>
      <c r="AW74" s="972"/>
      <c r="AX74" s="972"/>
      <c r="AY74" s="972"/>
      <c r="AZ74" s="973"/>
      <c r="BA74" s="973"/>
      <c r="BB74" s="973"/>
      <c r="BC74" s="973"/>
      <c r="BD74" s="974"/>
      <c r="BE74" s="224"/>
      <c r="BF74" s="224"/>
      <c r="BG74" s="224"/>
      <c r="BH74" s="224"/>
      <c r="BI74" s="224"/>
      <c r="BJ74" s="224"/>
      <c r="BK74" s="224"/>
      <c r="BL74" s="224"/>
      <c r="BM74" s="224"/>
      <c r="BN74" s="224"/>
      <c r="BO74" s="224"/>
      <c r="BP74" s="224"/>
      <c r="BQ74" s="221">
        <v>68</v>
      </c>
      <c r="BR74" s="226"/>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2"/>
    </row>
    <row r="75" spans="1:131" ht="26.25" customHeight="1" x14ac:dyDescent="0.2">
      <c r="A75" s="221">
        <v>8</v>
      </c>
      <c r="B75" s="975"/>
      <c r="C75" s="976"/>
      <c r="D75" s="976"/>
      <c r="E75" s="976"/>
      <c r="F75" s="976"/>
      <c r="G75" s="976"/>
      <c r="H75" s="976"/>
      <c r="I75" s="976"/>
      <c r="J75" s="976"/>
      <c r="K75" s="976"/>
      <c r="L75" s="976"/>
      <c r="M75" s="976"/>
      <c r="N75" s="976"/>
      <c r="O75" s="976"/>
      <c r="P75" s="977"/>
      <c r="Q75" s="979"/>
      <c r="R75" s="980"/>
      <c r="S75" s="980"/>
      <c r="T75" s="980"/>
      <c r="U75" s="981"/>
      <c r="V75" s="982"/>
      <c r="W75" s="980"/>
      <c r="X75" s="980"/>
      <c r="Y75" s="980"/>
      <c r="Z75" s="981"/>
      <c r="AA75" s="982"/>
      <c r="AB75" s="980"/>
      <c r="AC75" s="980"/>
      <c r="AD75" s="980"/>
      <c r="AE75" s="981"/>
      <c r="AF75" s="982"/>
      <c r="AG75" s="980"/>
      <c r="AH75" s="980"/>
      <c r="AI75" s="980"/>
      <c r="AJ75" s="981"/>
      <c r="AK75" s="982"/>
      <c r="AL75" s="980"/>
      <c r="AM75" s="980"/>
      <c r="AN75" s="980"/>
      <c r="AO75" s="981"/>
      <c r="AP75" s="982"/>
      <c r="AQ75" s="980"/>
      <c r="AR75" s="980"/>
      <c r="AS75" s="980"/>
      <c r="AT75" s="981"/>
      <c r="AU75" s="982"/>
      <c r="AV75" s="980"/>
      <c r="AW75" s="980"/>
      <c r="AX75" s="980"/>
      <c r="AY75" s="981"/>
      <c r="AZ75" s="973"/>
      <c r="BA75" s="973"/>
      <c r="BB75" s="973"/>
      <c r="BC75" s="973"/>
      <c r="BD75" s="974"/>
      <c r="BE75" s="224"/>
      <c r="BF75" s="224"/>
      <c r="BG75" s="224"/>
      <c r="BH75" s="224"/>
      <c r="BI75" s="224"/>
      <c r="BJ75" s="224"/>
      <c r="BK75" s="224"/>
      <c r="BL75" s="224"/>
      <c r="BM75" s="224"/>
      <c r="BN75" s="224"/>
      <c r="BO75" s="224"/>
      <c r="BP75" s="224"/>
      <c r="BQ75" s="221">
        <v>69</v>
      </c>
      <c r="BR75" s="226"/>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2"/>
    </row>
    <row r="76" spans="1:131" ht="26.25" customHeight="1" x14ac:dyDescent="0.2">
      <c r="A76" s="221">
        <v>9</v>
      </c>
      <c r="B76" s="975"/>
      <c r="C76" s="976"/>
      <c r="D76" s="976"/>
      <c r="E76" s="976"/>
      <c r="F76" s="976"/>
      <c r="G76" s="976"/>
      <c r="H76" s="976"/>
      <c r="I76" s="976"/>
      <c r="J76" s="976"/>
      <c r="K76" s="976"/>
      <c r="L76" s="976"/>
      <c r="M76" s="976"/>
      <c r="N76" s="976"/>
      <c r="O76" s="976"/>
      <c r="P76" s="977"/>
      <c r="Q76" s="979"/>
      <c r="R76" s="980"/>
      <c r="S76" s="980"/>
      <c r="T76" s="980"/>
      <c r="U76" s="981"/>
      <c r="V76" s="982"/>
      <c r="W76" s="980"/>
      <c r="X76" s="980"/>
      <c r="Y76" s="980"/>
      <c r="Z76" s="981"/>
      <c r="AA76" s="982"/>
      <c r="AB76" s="980"/>
      <c r="AC76" s="980"/>
      <c r="AD76" s="980"/>
      <c r="AE76" s="981"/>
      <c r="AF76" s="982"/>
      <c r="AG76" s="980"/>
      <c r="AH76" s="980"/>
      <c r="AI76" s="980"/>
      <c r="AJ76" s="981"/>
      <c r="AK76" s="982"/>
      <c r="AL76" s="980"/>
      <c r="AM76" s="980"/>
      <c r="AN76" s="980"/>
      <c r="AO76" s="981"/>
      <c r="AP76" s="982"/>
      <c r="AQ76" s="980"/>
      <c r="AR76" s="980"/>
      <c r="AS76" s="980"/>
      <c r="AT76" s="981"/>
      <c r="AU76" s="982"/>
      <c r="AV76" s="980"/>
      <c r="AW76" s="980"/>
      <c r="AX76" s="980"/>
      <c r="AY76" s="981"/>
      <c r="AZ76" s="973"/>
      <c r="BA76" s="973"/>
      <c r="BB76" s="973"/>
      <c r="BC76" s="973"/>
      <c r="BD76" s="974"/>
      <c r="BE76" s="224"/>
      <c r="BF76" s="224"/>
      <c r="BG76" s="224"/>
      <c r="BH76" s="224"/>
      <c r="BI76" s="224"/>
      <c r="BJ76" s="224"/>
      <c r="BK76" s="224"/>
      <c r="BL76" s="224"/>
      <c r="BM76" s="224"/>
      <c r="BN76" s="224"/>
      <c r="BO76" s="224"/>
      <c r="BP76" s="224"/>
      <c r="BQ76" s="221">
        <v>70</v>
      </c>
      <c r="BR76" s="226"/>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2"/>
    </row>
    <row r="77" spans="1:131" ht="26.25" customHeight="1" x14ac:dyDescent="0.2">
      <c r="A77" s="221">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4"/>
      <c r="BF77" s="224"/>
      <c r="BG77" s="224"/>
      <c r="BH77" s="224"/>
      <c r="BI77" s="224"/>
      <c r="BJ77" s="224"/>
      <c r="BK77" s="224"/>
      <c r="BL77" s="224"/>
      <c r="BM77" s="224"/>
      <c r="BN77" s="224"/>
      <c r="BO77" s="224"/>
      <c r="BP77" s="224"/>
      <c r="BQ77" s="221">
        <v>71</v>
      </c>
      <c r="BR77" s="226"/>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2"/>
    </row>
    <row r="78" spans="1:131" ht="26.25" customHeight="1" x14ac:dyDescent="0.2">
      <c r="A78" s="221">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4"/>
      <c r="BF78" s="224"/>
      <c r="BG78" s="224"/>
      <c r="BH78" s="224"/>
      <c r="BI78" s="224"/>
      <c r="BJ78" s="212"/>
      <c r="BK78" s="212"/>
      <c r="BL78" s="212"/>
      <c r="BM78" s="212"/>
      <c r="BN78" s="212"/>
      <c r="BO78" s="224"/>
      <c r="BP78" s="224"/>
      <c r="BQ78" s="221">
        <v>72</v>
      </c>
      <c r="BR78" s="226"/>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2"/>
    </row>
    <row r="79" spans="1:131" ht="26.25" customHeight="1" x14ac:dyDescent="0.2">
      <c r="A79" s="221">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4"/>
      <c r="BF79" s="224"/>
      <c r="BG79" s="224"/>
      <c r="BH79" s="224"/>
      <c r="BI79" s="224"/>
      <c r="BJ79" s="212"/>
      <c r="BK79" s="212"/>
      <c r="BL79" s="212"/>
      <c r="BM79" s="212"/>
      <c r="BN79" s="212"/>
      <c r="BO79" s="224"/>
      <c r="BP79" s="224"/>
      <c r="BQ79" s="221">
        <v>73</v>
      </c>
      <c r="BR79" s="226"/>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2"/>
    </row>
    <row r="80" spans="1:131" ht="26.25" customHeight="1" x14ac:dyDescent="0.2">
      <c r="A80" s="221">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4"/>
      <c r="BF80" s="224"/>
      <c r="BG80" s="224"/>
      <c r="BH80" s="224"/>
      <c r="BI80" s="224"/>
      <c r="BJ80" s="224"/>
      <c r="BK80" s="224"/>
      <c r="BL80" s="224"/>
      <c r="BM80" s="224"/>
      <c r="BN80" s="224"/>
      <c r="BO80" s="224"/>
      <c r="BP80" s="224"/>
      <c r="BQ80" s="221">
        <v>74</v>
      </c>
      <c r="BR80" s="226"/>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2"/>
    </row>
    <row r="81" spans="1:131" ht="26.25" customHeight="1" x14ac:dyDescent="0.2">
      <c r="A81" s="221">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4"/>
      <c r="BF81" s="224"/>
      <c r="BG81" s="224"/>
      <c r="BH81" s="224"/>
      <c r="BI81" s="224"/>
      <c r="BJ81" s="224"/>
      <c r="BK81" s="224"/>
      <c r="BL81" s="224"/>
      <c r="BM81" s="224"/>
      <c r="BN81" s="224"/>
      <c r="BO81" s="224"/>
      <c r="BP81" s="224"/>
      <c r="BQ81" s="221">
        <v>75</v>
      </c>
      <c r="BR81" s="226"/>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2"/>
    </row>
    <row r="82" spans="1:131" ht="26.25" customHeight="1" x14ac:dyDescent="0.2">
      <c r="A82" s="221">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4"/>
      <c r="BF82" s="224"/>
      <c r="BG82" s="224"/>
      <c r="BH82" s="224"/>
      <c r="BI82" s="224"/>
      <c r="BJ82" s="224"/>
      <c r="BK82" s="224"/>
      <c r="BL82" s="224"/>
      <c r="BM82" s="224"/>
      <c r="BN82" s="224"/>
      <c r="BO82" s="224"/>
      <c r="BP82" s="224"/>
      <c r="BQ82" s="221">
        <v>76</v>
      </c>
      <c r="BR82" s="226"/>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2"/>
    </row>
    <row r="83" spans="1:131" ht="26.25" customHeight="1" x14ac:dyDescent="0.2">
      <c r="A83" s="221">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4"/>
      <c r="BF83" s="224"/>
      <c r="BG83" s="224"/>
      <c r="BH83" s="224"/>
      <c r="BI83" s="224"/>
      <c r="BJ83" s="224"/>
      <c r="BK83" s="224"/>
      <c r="BL83" s="224"/>
      <c r="BM83" s="224"/>
      <c r="BN83" s="224"/>
      <c r="BO83" s="224"/>
      <c r="BP83" s="224"/>
      <c r="BQ83" s="221">
        <v>77</v>
      </c>
      <c r="BR83" s="226"/>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2"/>
    </row>
    <row r="84" spans="1:131" ht="26.25" customHeight="1" x14ac:dyDescent="0.2">
      <c r="A84" s="221">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4"/>
      <c r="BF84" s="224"/>
      <c r="BG84" s="224"/>
      <c r="BH84" s="224"/>
      <c r="BI84" s="224"/>
      <c r="BJ84" s="224"/>
      <c r="BK84" s="224"/>
      <c r="BL84" s="224"/>
      <c r="BM84" s="224"/>
      <c r="BN84" s="224"/>
      <c r="BO84" s="224"/>
      <c r="BP84" s="224"/>
      <c r="BQ84" s="221">
        <v>78</v>
      </c>
      <c r="BR84" s="226"/>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2"/>
    </row>
    <row r="85" spans="1:131" ht="26.25" customHeight="1" x14ac:dyDescent="0.2">
      <c r="A85" s="221">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4"/>
      <c r="BF85" s="224"/>
      <c r="BG85" s="224"/>
      <c r="BH85" s="224"/>
      <c r="BI85" s="224"/>
      <c r="BJ85" s="224"/>
      <c r="BK85" s="224"/>
      <c r="BL85" s="224"/>
      <c r="BM85" s="224"/>
      <c r="BN85" s="224"/>
      <c r="BO85" s="224"/>
      <c r="BP85" s="224"/>
      <c r="BQ85" s="221">
        <v>79</v>
      </c>
      <c r="BR85" s="226"/>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2"/>
    </row>
    <row r="86" spans="1:131" ht="26.25" customHeight="1" x14ac:dyDescent="0.2">
      <c r="A86" s="221">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4"/>
      <c r="BF86" s="224"/>
      <c r="BG86" s="224"/>
      <c r="BH86" s="224"/>
      <c r="BI86" s="224"/>
      <c r="BJ86" s="224"/>
      <c r="BK86" s="224"/>
      <c r="BL86" s="224"/>
      <c r="BM86" s="224"/>
      <c r="BN86" s="224"/>
      <c r="BO86" s="224"/>
      <c r="BP86" s="224"/>
      <c r="BQ86" s="221">
        <v>80</v>
      </c>
      <c r="BR86" s="226"/>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2"/>
    </row>
    <row r="87" spans="1:131" ht="26.25" customHeight="1" x14ac:dyDescent="0.2">
      <c r="A87" s="227">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4"/>
      <c r="BF87" s="224"/>
      <c r="BG87" s="224"/>
      <c r="BH87" s="224"/>
      <c r="BI87" s="224"/>
      <c r="BJ87" s="224"/>
      <c r="BK87" s="224"/>
      <c r="BL87" s="224"/>
      <c r="BM87" s="224"/>
      <c r="BN87" s="224"/>
      <c r="BO87" s="224"/>
      <c r="BP87" s="224"/>
      <c r="BQ87" s="221">
        <v>81</v>
      </c>
      <c r="BR87" s="226"/>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2"/>
    </row>
    <row r="88" spans="1:131" ht="26.25" customHeight="1" thickBot="1" x14ac:dyDescent="0.25">
      <c r="A88" s="223" t="s">
        <v>377</v>
      </c>
      <c r="B88" s="938" t="s">
        <v>402</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f>SUM(AF68:AJ87)</f>
        <v>6129</v>
      </c>
      <c r="AG88" s="960"/>
      <c r="AH88" s="960"/>
      <c r="AI88" s="960"/>
      <c r="AJ88" s="960"/>
      <c r="AK88" s="964"/>
      <c r="AL88" s="964"/>
      <c r="AM88" s="964"/>
      <c r="AN88" s="964"/>
      <c r="AO88" s="964"/>
      <c r="AP88" s="960">
        <f>SUM(AP68:AT87)</f>
        <v>0</v>
      </c>
      <c r="AQ88" s="960"/>
      <c r="AR88" s="960"/>
      <c r="AS88" s="960"/>
      <c r="AT88" s="960"/>
      <c r="AU88" s="960">
        <f>SUM(AU68:AY87)</f>
        <v>0</v>
      </c>
      <c r="AV88" s="960"/>
      <c r="AW88" s="960"/>
      <c r="AX88" s="960"/>
      <c r="AY88" s="960"/>
      <c r="AZ88" s="961"/>
      <c r="BA88" s="961"/>
      <c r="BB88" s="961"/>
      <c r="BC88" s="961"/>
      <c r="BD88" s="962"/>
      <c r="BE88" s="224"/>
      <c r="BF88" s="224"/>
      <c r="BG88" s="224"/>
      <c r="BH88" s="224"/>
      <c r="BI88" s="224"/>
      <c r="BJ88" s="224"/>
      <c r="BK88" s="224"/>
      <c r="BL88" s="224"/>
      <c r="BM88" s="224"/>
      <c r="BN88" s="224"/>
      <c r="BO88" s="224"/>
      <c r="BP88" s="224"/>
      <c r="BQ88" s="221">
        <v>82</v>
      </c>
      <c r="BR88" s="226"/>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38" t="s">
        <v>403</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f>SUM(CR7:CV8)</f>
        <v>6</v>
      </c>
      <c r="CS102" s="954"/>
      <c r="CT102" s="954"/>
      <c r="CU102" s="954"/>
      <c r="CV102" s="955"/>
      <c r="CW102" s="953">
        <f>SUM(CW7:DA8)</f>
        <v>0</v>
      </c>
      <c r="CX102" s="954"/>
      <c r="CY102" s="954"/>
      <c r="CZ102" s="954"/>
      <c r="DA102" s="955"/>
      <c r="DB102" s="953">
        <f>SUM(DB7:DF8)</f>
        <v>30</v>
      </c>
      <c r="DC102" s="954"/>
      <c r="DD102" s="954"/>
      <c r="DE102" s="954"/>
      <c r="DF102" s="955"/>
      <c r="DG102" s="953">
        <f>SUM(DG7:DK8)</f>
        <v>0</v>
      </c>
      <c r="DH102" s="954"/>
      <c r="DI102" s="954"/>
      <c r="DJ102" s="954"/>
      <c r="DK102" s="955"/>
      <c r="DL102" s="953">
        <f>SUM(DL7:DP8)</f>
        <v>0</v>
      </c>
      <c r="DM102" s="954"/>
      <c r="DN102" s="954"/>
      <c r="DO102" s="954"/>
      <c r="DP102" s="955"/>
      <c r="DQ102" s="953">
        <f>SUM(DQ7:DU8)</f>
        <v>0</v>
      </c>
      <c r="DR102" s="954"/>
      <c r="DS102" s="954"/>
      <c r="DT102" s="954"/>
      <c r="DU102" s="955"/>
      <c r="DV102" s="938"/>
      <c r="DW102" s="939"/>
      <c r="DX102" s="939"/>
      <c r="DY102" s="939"/>
      <c r="DZ102" s="940"/>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1" t="s">
        <v>404</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2" t="s">
        <v>405</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3" t="s">
        <v>408</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409</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2">
      <c r="A109" s="896" t="s">
        <v>410</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411</v>
      </c>
      <c r="AB109" s="897"/>
      <c r="AC109" s="897"/>
      <c r="AD109" s="897"/>
      <c r="AE109" s="898"/>
      <c r="AF109" s="899" t="s">
        <v>412</v>
      </c>
      <c r="AG109" s="897"/>
      <c r="AH109" s="897"/>
      <c r="AI109" s="897"/>
      <c r="AJ109" s="898"/>
      <c r="AK109" s="899" t="s">
        <v>295</v>
      </c>
      <c r="AL109" s="897"/>
      <c r="AM109" s="897"/>
      <c r="AN109" s="897"/>
      <c r="AO109" s="898"/>
      <c r="AP109" s="899" t="s">
        <v>413</v>
      </c>
      <c r="AQ109" s="897"/>
      <c r="AR109" s="897"/>
      <c r="AS109" s="897"/>
      <c r="AT109" s="930"/>
      <c r="AU109" s="896" t="s">
        <v>410</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411</v>
      </c>
      <c r="BR109" s="897"/>
      <c r="BS109" s="897"/>
      <c r="BT109" s="897"/>
      <c r="BU109" s="898"/>
      <c r="BV109" s="899" t="s">
        <v>412</v>
      </c>
      <c r="BW109" s="897"/>
      <c r="BX109" s="897"/>
      <c r="BY109" s="897"/>
      <c r="BZ109" s="898"/>
      <c r="CA109" s="899" t="s">
        <v>295</v>
      </c>
      <c r="CB109" s="897"/>
      <c r="CC109" s="897"/>
      <c r="CD109" s="897"/>
      <c r="CE109" s="898"/>
      <c r="CF109" s="937" t="s">
        <v>413</v>
      </c>
      <c r="CG109" s="937"/>
      <c r="CH109" s="937"/>
      <c r="CI109" s="937"/>
      <c r="CJ109" s="937"/>
      <c r="CK109" s="899" t="s">
        <v>414</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411</v>
      </c>
      <c r="DH109" s="897"/>
      <c r="DI109" s="897"/>
      <c r="DJ109" s="897"/>
      <c r="DK109" s="898"/>
      <c r="DL109" s="899" t="s">
        <v>412</v>
      </c>
      <c r="DM109" s="897"/>
      <c r="DN109" s="897"/>
      <c r="DO109" s="897"/>
      <c r="DP109" s="898"/>
      <c r="DQ109" s="899" t="s">
        <v>295</v>
      </c>
      <c r="DR109" s="897"/>
      <c r="DS109" s="897"/>
      <c r="DT109" s="897"/>
      <c r="DU109" s="898"/>
      <c r="DV109" s="899" t="s">
        <v>413</v>
      </c>
      <c r="DW109" s="897"/>
      <c r="DX109" s="897"/>
      <c r="DY109" s="897"/>
      <c r="DZ109" s="930"/>
    </row>
    <row r="110" spans="1:131" s="212" customFormat="1" ht="26.25" customHeight="1" x14ac:dyDescent="0.2">
      <c r="A110" s="808" t="s">
        <v>415</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791656</v>
      </c>
      <c r="AB110" s="890"/>
      <c r="AC110" s="890"/>
      <c r="AD110" s="890"/>
      <c r="AE110" s="891"/>
      <c r="AF110" s="892">
        <v>791265</v>
      </c>
      <c r="AG110" s="890"/>
      <c r="AH110" s="890"/>
      <c r="AI110" s="890"/>
      <c r="AJ110" s="891"/>
      <c r="AK110" s="892">
        <v>772774</v>
      </c>
      <c r="AL110" s="890"/>
      <c r="AM110" s="890"/>
      <c r="AN110" s="890"/>
      <c r="AO110" s="891"/>
      <c r="AP110" s="893">
        <v>12.4</v>
      </c>
      <c r="AQ110" s="894"/>
      <c r="AR110" s="894"/>
      <c r="AS110" s="894"/>
      <c r="AT110" s="895"/>
      <c r="AU110" s="931" t="s">
        <v>69</v>
      </c>
      <c r="AV110" s="932"/>
      <c r="AW110" s="932"/>
      <c r="AX110" s="932"/>
      <c r="AY110" s="932"/>
      <c r="AZ110" s="861" t="s">
        <v>416</v>
      </c>
      <c r="BA110" s="809"/>
      <c r="BB110" s="809"/>
      <c r="BC110" s="809"/>
      <c r="BD110" s="809"/>
      <c r="BE110" s="809"/>
      <c r="BF110" s="809"/>
      <c r="BG110" s="809"/>
      <c r="BH110" s="809"/>
      <c r="BI110" s="809"/>
      <c r="BJ110" s="809"/>
      <c r="BK110" s="809"/>
      <c r="BL110" s="809"/>
      <c r="BM110" s="809"/>
      <c r="BN110" s="809"/>
      <c r="BO110" s="809"/>
      <c r="BP110" s="810"/>
      <c r="BQ110" s="862">
        <v>6930699</v>
      </c>
      <c r="BR110" s="843"/>
      <c r="BS110" s="843"/>
      <c r="BT110" s="843"/>
      <c r="BU110" s="843"/>
      <c r="BV110" s="843">
        <v>6408132</v>
      </c>
      <c r="BW110" s="843"/>
      <c r="BX110" s="843"/>
      <c r="BY110" s="843"/>
      <c r="BZ110" s="843"/>
      <c r="CA110" s="843">
        <v>6014199</v>
      </c>
      <c r="CB110" s="843"/>
      <c r="CC110" s="843"/>
      <c r="CD110" s="843"/>
      <c r="CE110" s="843"/>
      <c r="CF110" s="867">
        <v>96.8</v>
      </c>
      <c r="CG110" s="868"/>
      <c r="CH110" s="868"/>
      <c r="CI110" s="868"/>
      <c r="CJ110" s="868"/>
      <c r="CK110" s="927" t="s">
        <v>417</v>
      </c>
      <c r="CL110" s="820"/>
      <c r="CM110" s="861" t="s">
        <v>418</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121</v>
      </c>
      <c r="DH110" s="843"/>
      <c r="DI110" s="843"/>
      <c r="DJ110" s="843"/>
      <c r="DK110" s="843"/>
      <c r="DL110" s="843" t="s">
        <v>121</v>
      </c>
      <c r="DM110" s="843"/>
      <c r="DN110" s="843"/>
      <c r="DO110" s="843"/>
      <c r="DP110" s="843"/>
      <c r="DQ110" s="843" t="s">
        <v>121</v>
      </c>
      <c r="DR110" s="843"/>
      <c r="DS110" s="843"/>
      <c r="DT110" s="843"/>
      <c r="DU110" s="843"/>
      <c r="DV110" s="844" t="s">
        <v>121</v>
      </c>
      <c r="DW110" s="844"/>
      <c r="DX110" s="844"/>
      <c r="DY110" s="844"/>
      <c r="DZ110" s="845"/>
    </row>
    <row r="111" spans="1:131" s="212" customFormat="1" ht="26.25" customHeight="1" x14ac:dyDescent="0.2">
      <c r="A111" s="775" t="s">
        <v>419</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121</v>
      </c>
      <c r="AB111" s="920"/>
      <c r="AC111" s="920"/>
      <c r="AD111" s="920"/>
      <c r="AE111" s="921"/>
      <c r="AF111" s="922" t="s">
        <v>121</v>
      </c>
      <c r="AG111" s="920"/>
      <c r="AH111" s="920"/>
      <c r="AI111" s="920"/>
      <c r="AJ111" s="921"/>
      <c r="AK111" s="922" t="s">
        <v>121</v>
      </c>
      <c r="AL111" s="920"/>
      <c r="AM111" s="920"/>
      <c r="AN111" s="920"/>
      <c r="AO111" s="921"/>
      <c r="AP111" s="923" t="s">
        <v>121</v>
      </c>
      <c r="AQ111" s="924"/>
      <c r="AR111" s="924"/>
      <c r="AS111" s="924"/>
      <c r="AT111" s="925"/>
      <c r="AU111" s="933"/>
      <c r="AV111" s="934"/>
      <c r="AW111" s="934"/>
      <c r="AX111" s="934"/>
      <c r="AY111" s="934"/>
      <c r="AZ111" s="816" t="s">
        <v>420</v>
      </c>
      <c r="BA111" s="753"/>
      <c r="BB111" s="753"/>
      <c r="BC111" s="753"/>
      <c r="BD111" s="753"/>
      <c r="BE111" s="753"/>
      <c r="BF111" s="753"/>
      <c r="BG111" s="753"/>
      <c r="BH111" s="753"/>
      <c r="BI111" s="753"/>
      <c r="BJ111" s="753"/>
      <c r="BK111" s="753"/>
      <c r="BL111" s="753"/>
      <c r="BM111" s="753"/>
      <c r="BN111" s="753"/>
      <c r="BO111" s="753"/>
      <c r="BP111" s="754"/>
      <c r="BQ111" s="817">
        <v>20061</v>
      </c>
      <c r="BR111" s="818"/>
      <c r="BS111" s="818"/>
      <c r="BT111" s="818"/>
      <c r="BU111" s="818"/>
      <c r="BV111" s="818">
        <v>26729</v>
      </c>
      <c r="BW111" s="818"/>
      <c r="BX111" s="818"/>
      <c r="BY111" s="818"/>
      <c r="BZ111" s="818"/>
      <c r="CA111" s="818">
        <v>26729</v>
      </c>
      <c r="CB111" s="818"/>
      <c r="CC111" s="818"/>
      <c r="CD111" s="818"/>
      <c r="CE111" s="818"/>
      <c r="CF111" s="876">
        <v>0.4</v>
      </c>
      <c r="CG111" s="877"/>
      <c r="CH111" s="877"/>
      <c r="CI111" s="877"/>
      <c r="CJ111" s="877"/>
      <c r="CK111" s="928"/>
      <c r="CL111" s="822"/>
      <c r="CM111" s="816" t="s">
        <v>421</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121</v>
      </c>
      <c r="DH111" s="818"/>
      <c r="DI111" s="818"/>
      <c r="DJ111" s="818"/>
      <c r="DK111" s="818"/>
      <c r="DL111" s="818" t="s">
        <v>121</v>
      </c>
      <c r="DM111" s="818"/>
      <c r="DN111" s="818"/>
      <c r="DO111" s="818"/>
      <c r="DP111" s="818"/>
      <c r="DQ111" s="818" t="s">
        <v>121</v>
      </c>
      <c r="DR111" s="818"/>
      <c r="DS111" s="818"/>
      <c r="DT111" s="818"/>
      <c r="DU111" s="818"/>
      <c r="DV111" s="795" t="s">
        <v>121</v>
      </c>
      <c r="DW111" s="795"/>
      <c r="DX111" s="795"/>
      <c r="DY111" s="795"/>
      <c r="DZ111" s="796"/>
    </row>
    <row r="112" spans="1:131" s="212" customFormat="1" ht="26.25" customHeight="1" x14ac:dyDescent="0.2">
      <c r="A112" s="913" t="s">
        <v>422</v>
      </c>
      <c r="B112" s="914"/>
      <c r="C112" s="753" t="s">
        <v>423</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121</v>
      </c>
      <c r="AB112" s="781"/>
      <c r="AC112" s="781"/>
      <c r="AD112" s="781"/>
      <c r="AE112" s="782"/>
      <c r="AF112" s="783" t="s">
        <v>121</v>
      </c>
      <c r="AG112" s="781"/>
      <c r="AH112" s="781"/>
      <c r="AI112" s="781"/>
      <c r="AJ112" s="782"/>
      <c r="AK112" s="783" t="s">
        <v>121</v>
      </c>
      <c r="AL112" s="781"/>
      <c r="AM112" s="781"/>
      <c r="AN112" s="781"/>
      <c r="AO112" s="782"/>
      <c r="AP112" s="825" t="s">
        <v>121</v>
      </c>
      <c r="AQ112" s="826"/>
      <c r="AR112" s="826"/>
      <c r="AS112" s="826"/>
      <c r="AT112" s="827"/>
      <c r="AU112" s="933"/>
      <c r="AV112" s="934"/>
      <c r="AW112" s="934"/>
      <c r="AX112" s="934"/>
      <c r="AY112" s="934"/>
      <c r="AZ112" s="816" t="s">
        <v>424</v>
      </c>
      <c r="BA112" s="753"/>
      <c r="BB112" s="753"/>
      <c r="BC112" s="753"/>
      <c r="BD112" s="753"/>
      <c r="BE112" s="753"/>
      <c r="BF112" s="753"/>
      <c r="BG112" s="753"/>
      <c r="BH112" s="753"/>
      <c r="BI112" s="753"/>
      <c r="BJ112" s="753"/>
      <c r="BK112" s="753"/>
      <c r="BL112" s="753"/>
      <c r="BM112" s="753"/>
      <c r="BN112" s="753"/>
      <c r="BO112" s="753"/>
      <c r="BP112" s="754"/>
      <c r="BQ112" s="817">
        <v>1827928</v>
      </c>
      <c r="BR112" s="818"/>
      <c r="BS112" s="818"/>
      <c r="BT112" s="818"/>
      <c r="BU112" s="818"/>
      <c r="BV112" s="818">
        <v>2035024</v>
      </c>
      <c r="BW112" s="818"/>
      <c r="BX112" s="818"/>
      <c r="BY112" s="818"/>
      <c r="BZ112" s="818"/>
      <c r="CA112" s="818">
        <v>2101725</v>
      </c>
      <c r="CB112" s="818"/>
      <c r="CC112" s="818"/>
      <c r="CD112" s="818"/>
      <c r="CE112" s="818"/>
      <c r="CF112" s="876">
        <v>33.799999999999997</v>
      </c>
      <c r="CG112" s="877"/>
      <c r="CH112" s="877"/>
      <c r="CI112" s="877"/>
      <c r="CJ112" s="877"/>
      <c r="CK112" s="928"/>
      <c r="CL112" s="822"/>
      <c r="CM112" s="816" t="s">
        <v>425</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121</v>
      </c>
      <c r="DH112" s="818"/>
      <c r="DI112" s="818"/>
      <c r="DJ112" s="818"/>
      <c r="DK112" s="818"/>
      <c r="DL112" s="818" t="s">
        <v>121</v>
      </c>
      <c r="DM112" s="818"/>
      <c r="DN112" s="818"/>
      <c r="DO112" s="818"/>
      <c r="DP112" s="818"/>
      <c r="DQ112" s="818" t="s">
        <v>121</v>
      </c>
      <c r="DR112" s="818"/>
      <c r="DS112" s="818"/>
      <c r="DT112" s="818"/>
      <c r="DU112" s="818"/>
      <c r="DV112" s="795" t="s">
        <v>121</v>
      </c>
      <c r="DW112" s="795"/>
      <c r="DX112" s="795"/>
      <c r="DY112" s="795"/>
      <c r="DZ112" s="796"/>
    </row>
    <row r="113" spans="1:130" s="212" customFormat="1" ht="26.25" customHeight="1" x14ac:dyDescent="0.2">
      <c r="A113" s="915"/>
      <c r="B113" s="916"/>
      <c r="C113" s="753" t="s">
        <v>426</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173815</v>
      </c>
      <c r="AB113" s="920"/>
      <c r="AC113" s="920"/>
      <c r="AD113" s="920"/>
      <c r="AE113" s="921"/>
      <c r="AF113" s="922">
        <v>159281</v>
      </c>
      <c r="AG113" s="920"/>
      <c r="AH113" s="920"/>
      <c r="AI113" s="920"/>
      <c r="AJ113" s="921"/>
      <c r="AK113" s="922">
        <v>121516</v>
      </c>
      <c r="AL113" s="920"/>
      <c r="AM113" s="920"/>
      <c r="AN113" s="920"/>
      <c r="AO113" s="921"/>
      <c r="AP113" s="923">
        <v>2</v>
      </c>
      <c r="AQ113" s="924"/>
      <c r="AR113" s="924"/>
      <c r="AS113" s="924"/>
      <c r="AT113" s="925"/>
      <c r="AU113" s="933"/>
      <c r="AV113" s="934"/>
      <c r="AW113" s="934"/>
      <c r="AX113" s="934"/>
      <c r="AY113" s="934"/>
      <c r="AZ113" s="816" t="s">
        <v>427</v>
      </c>
      <c r="BA113" s="753"/>
      <c r="BB113" s="753"/>
      <c r="BC113" s="753"/>
      <c r="BD113" s="753"/>
      <c r="BE113" s="753"/>
      <c r="BF113" s="753"/>
      <c r="BG113" s="753"/>
      <c r="BH113" s="753"/>
      <c r="BI113" s="753"/>
      <c r="BJ113" s="753"/>
      <c r="BK113" s="753"/>
      <c r="BL113" s="753"/>
      <c r="BM113" s="753"/>
      <c r="BN113" s="753"/>
      <c r="BO113" s="753"/>
      <c r="BP113" s="754"/>
      <c r="BQ113" s="817" t="s">
        <v>121</v>
      </c>
      <c r="BR113" s="818"/>
      <c r="BS113" s="818"/>
      <c r="BT113" s="818"/>
      <c r="BU113" s="818"/>
      <c r="BV113" s="818" t="s">
        <v>121</v>
      </c>
      <c r="BW113" s="818"/>
      <c r="BX113" s="818"/>
      <c r="BY113" s="818"/>
      <c r="BZ113" s="818"/>
      <c r="CA113" s="818" t="s">
        <v>121</v>
      </c>
      <c r="CB113" s="818"/>
      <c r="CC113" s="818"/>
      <c r="CD113" s="818"/>
      <c r="CE113" s="818"/>
      <c r="CF113" s="876" t="s">
        <v>121</v>
      </c>
      <c r="CG113" s="877"/>
      <c r="CH113" s="877"/>
      <c r="CI113" s="877"/>
      <c r="CJ113" s="877"/>
      <c r="CK113" s="928"/>
      <c r="CL113" s="822"/>
      <c r="CM113" s="816" t="s">
        <v>428</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121</v>
      </c>
      <c r="DH113" s="781"/>
      <c r="DI113" s="781"/>
      <c r="DJ113" s="781"/>
      <c r="DK113" s="782"/>
      <c r="DL113" s="783" t="s">
        <v>121</v>
      </c>
      <c r="DM113" s="781"/>
      <c r="DN113" s="781"/>
      <c r="DO113" s="781"/>
      <c r="DP113" s="782"/>
      <c r="DQ113" s="783" t="s">
        <v>121</v>
      </c>
      <c r="DR113" s="781"/>
      <c r="DS113" s="781"/>
      <c r="DT113" s="781"/>
      <c r="DU113" s="782"/>
      <c r="DV113" s="825" t="s">
        <v>121</v>
      </c>
      <c r="DW113" s="826"/>
      <c r="DX113" s="826"/>
      <c r="DY113" s="826"/>
      <c r="DZ113" s="827"/>
    </row>
    <row r="114" spans="1:130" s="212" customFormat="1" ht="26.25" customHeight="1" x14ac:dyDescent="0.2">
      <c r="A114" s="915"/>
      <c r="B114" s="916"/>
      <c r="C114" s="753" t="s">
        <v>429</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t="s">
        <v>121</v>
      </c>
      <c r="AB114" s="781"/>
      <c r="AC114" s="781"/>
      <c r="AD114" s="781"/>
      <c r="AE114" s="782"/>
      <c r="AF114" s="783" t="s">
        <v>121</v>
      </c>
      <c r="AG114" s="781"/>
      <c r="AH114" s="781"/>
      <c r="AI114" s="781"/>
      <c r="AJ114" s="782"/>
      <c r="AK114" s="783" t="s">
        <v>121</v>
      </c>
      <c r="AL114" s="781"/>
      <c r="AM114" s="781"/>
      <c r="AN114" s="781"/>
      <c r="AO114" s="782"/>
      <c r="AP114" s="825" t="s">
        <v>121</v>
      </c>
      <c r="AQ114" s="826"/>
      <c r="AR114" s="826"/>
      <c r="AS114" s="826"/>
      <c r="AT114" s="827"/>
      <c r="AU114" s="933"/>
      <c r="AV114" s="934"/>
      <c r="AW114" s="934"/>
      <c r="AX114" s="934"/>
      <c r="AY114" s="934"/>
      <c r="AZ114" s="816" t="s">
        <v>430</v>
      </c>
      <c r="BA114" s="753"/>
      <c r="BB114" s="753"/>
      <c r="BC114" s="753"/>
      <c r="BD114" s="753"/>
      <c r="BE114" s="753"/>
      <c r="BF114" s="753"/>
      <c r="BG114" s="753"/>
      <c r="BH114" s="753"/>
      <c r="BI114" s="753"/>
      <c r="BJ114" s="753"/>
      <c r="BK114" s="753"/>
      <c r="BL114" s="753"/>
      <c r="BM114" s="753"/>
      <c r="BN114" s="753"/>
      <c r="BO114" s="753"/>
      <c r="BP114" s="754"/>
      <c r="BQ114" s="817">
        <v>1162745</v>
      </c>
      <c r="BR114" s="818"/>
      <c r="BS114" s="818"/>
      <c r="BT114" s="818"/>
      <c r="BU114" s="818"/>
      <c r="BV114" s="818">
        <v>1100071</v>
      </c>
      <c r="BW114" s="818"/>
      <c r="BX114" s="818"/>
      <c r="BY114" s="818"/>
      <c r="BZ114" s="818"/>
      <c r="CA114" s="818">
        <v>1052547</v>
      </c>
      <c r="CB114" s="818"/>
      <c r="CC114" s="818"/>
      <c r="CD114" s="818"/>
      <c r="CE114" s="818"/>
      <c r="CF114" s="876">
        <v>16.899999999999999</v>
      </c>
      <c r="CG114" s="877"/>
      <c r="CH114" s="877"/>
      <c r="CI114" s="877"/>
      <c r="CJ114" s="877"/>
      <c r="CK114" s="928"/>
      <c r="CL114" s="822"/>
      <c r="CM114" s="816" t="s">
        <v>431</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121</v>
      </c>
      <c r="DH114" s="781"/>
      <c r="DI114" s="781"/>
      <c r="DJ114" s="781"/>
      <c r="DK114" s="782"/>
      <c r="DL114" s="783" t="s">
        <v>121</v>
      </c>
      <c r="DM114" s="781"/>
      <c r="DN114" s="781"/>
      <c r="DO114" s="781"/>
      <c r="DP114" s="782"/>
      <c r="DQ114" s="783" t="s">
        <v>121</v>
      </c>
      <c r="DR114" s="781"/>
      <c r="DS114" s="781"/>
      <c r="DT114" s="781"/>
      <c r="DU114" s="782"/>
      <c r="DV114" s="825" t="s">
        <v>121</v>
      </c>
      <c r="DW114" s="826"/>
      <c r="DX114" s="826"/>
      <c r="DY114" s="826"/>
      <c r="DZ114" s="827"/>
    </row>
    <row r="115" spans="1:130" s="212" customFormat="1" ht="26.25" customHeight="1" x14ac:dyDescent="0.2">
      <c r="A115" s="915"/>
      <c r="B115" s="916"/>
      <c r="C115" s="753" t="s">
        <v>432</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t="s">
        <v>121</v>
      </c>
      <c r="AB115" s="920"/>
      <c r="AC115" s="920"/>
      <c r="AD115" s="920"/>
      <c r="AE115" s="921"/>
      <c r="AF115" s="922" t="s">
        <v>121</v>
      </c>
      <c r="AG115" s="920"/>
      <c r="AH115" s="920"/>
      <c r="AI115" s="920"/>
      <c r="AJ115" s="921"/>
      <c r="AK115" s="922" t="s">
        <v>121</v>
      </c>
      <c r="AL115" s="920"/>
      <c r="AM115" s="920"/>
      <c r="AN115" s="920"/>
      <c r="AO115" s="921"/>
      <c r="AP115" s="923" t="s">
        <v>121</v>
      </c>
      <c r="AQ115" s="924"/>
      <c r="AR115" s="924"/>
      <c r="AS115" s="924"/>
      <c r="AT115" s="925"/>
      <c r="AU115" s="933"/>
      <c r="AV115" s="934"/>
      <c r="AW115" s="934"/>
      <c r="AX115" s="934"/>
      <c r="AY115" s="934"/>
      <c r="AZ115" s="816" t="s">
        <v>433</v>
      </c>
      <c r="BA115" s="753"/>
      <c r="BB115" s="753"/>
      <c r="BC115" s="753"/>
      <c r="BD115" s="753"/>
      <c r="BE115" s="753"/>
      <c r="BF115" s="753"/>
      <c r="BG115" s="753"/>
      <c r="BH115" s="753"/>
      <c r="BI115" s="753"/>
      <c r="BJ115" s="753"/>
      <c r="BK115" s="753"/>
      <c r="BL115" s="753"/>
      <c r="BM115" s="753"/>
      <c r="BN115" s="753"/>
      <c r="BO115" s="753"/>
      <c r="BP115" s="754"/>
      <c r="BQ115" s="817" t="s">
        <v>121</v>
      </c>
      <c r="BR115" s="818"/>
      <c r="BS115" s="818"/>
      <c r="BT115" s="818"/>
      <c r="BU115" s="818"/>
      <c r="BV115" s="818" t="s">
        <v>121</v>
      </c>
      <c r="BW115" s="818"/>
      <c r="BX115" s="818"/>
      <c r="BY115" s="818"/>
      <c r="BZ115" s="818"/>
      <c r="CA115" s="818" t="s">
        <v>121</v>
      </c>
      <c r="CB115" s="818"/>
      <c r="CC115" s="818"/>
      <c r="CD115" s="818"/>
      <c r="CE115" s="818"/>
      <c r="CF115" s="876" t="s">
        <v>121</v>
      </c>
      <c r="CG115" s="877"/>
      <c r="CH115" s="877"/>
      <c r="CI115" s="877"/>
      <c r="CJ115" s="877"/>
      <c r="CK115" s="928"/>
      <c r="CL115" s="822"/>
      <c r="CM115" s="816" t="s">
        <v>434</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v>20061</v>
      </c>
      <c r="DH115" s="781"/>
      <c r="DI115" s="781"/>
      <c r="DJ115" s="781"/>
      <c r="DK115" s="782"/>
      <c r="DL115" s="783">
        <v>26729</v>
      </c>
      <c r="DM115" s="781"/>
      <c r="DN115" s="781"/>
      <c r="DO115" s="781"/>
      <c r="DP115" s="782"/>
      <c r="DQ115" s="783">
        <v>26729</v>
      </c>
      <c r="DR115" s="781"/>
      <c r="DS115" s="781"/>
      <c r="DT115" s="781"/>
      <c r="DU115" s="782"/>
      <c r="DV115" s="825">
        <v>0.4</v>
      </c>
      <c r="DW115" s="826"/>
      <c r="DX115" s="826"/>
      <c r="DY115" s="826"/>
      <c r="DZ115" s="827"/>
    </row>
    <row r="116" spans="1:130" s="212" customFormat="1" ht="26.25" customHeight="1" x14ac:dyDescent="0.2">
      <c r="A116" s="917"/>
      <c r="B116" s="918"/>
      <c r="C116" s="840" t="s">
        <v>435</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121</v>
      </c>
      <c r="AB116" s="781"/>
      <c r="AC116" s="781"/>
      <c r="AD116" s="781"/>
      <c r="AE116" s="782"/>
      <c r="AF116" s="783" t="s">
        <v>121</v>
      </c>
      <c r="AG116" s="781"/>
      <c r="AH116" s="781"/>
      <c r="AI116" s="781"/>
      <c r="AJ116" s="782"/>
      <c r="AK116" s="783" t="s">
        <v>121</v>
      </c>
      <c r="AL116" s="781"/>
      <c r="AM116" s="781"/>
      <c r="AN116" s="781"/>
      <c r="AO116" s="782"/>
      <c r="AP116" s="825" t="s">
        <v>121</v>
      </c>
      <c r="AQ116" s="826"/>
      <c r="AR116" s="826"/>
      <c r="AS116" s="826"/>
      <c r="AT116" s="827"/>
      <c r="AU116" s="933"/>
      <c r="AV116" s="934"/>
      <c r="AW116" s="934"/>
      <c r="AX116" s="934"/>
      <c r="AY116" s="934"/>
      <c r="AZ116" s="910" t="s">
        <v>436</v>
      </c>
      <c r="BA116" s="911"/>
      <c r="BB116" s="911"/>
      <c r="BC116" s="911"/>
      <c r="BD116" s="911"/>
      <c r="BE116" s="911"/>
      <c r="BF116" s="911"/>
      <c r="BG116" s="911"/>
      <c r="BH116" s="911"/>
      <c r="BI116" s="911"/>
      <c r="BJ116" s="911"/>
      <c r="BK116" s="911"/>
      <c r="BL116" s="911"/>
      <c r="BM116" s="911"/>
      <c r="BN116" s="911"/>
      <c r="BO116" s="911"/>
      <c r="BP116" s="912"/>
      <c r="BQ116" s="817" t="s">
        <v>121</v>
      </c>
      <c r="BR116" s="818"/>
      <c r="BS116" s="818"/>
      <c r="BT116" s="818"/>
      <c r="BU116" s="818"/>
      <c r="BV116" s="818" t="s">
        <v>121</v>
      </c>
      <c r="BW116" s="818"/>
      <c r="BX116" s="818"/>
      <c r="BY116" s="818"/>
      <c r="BZ116" s="818"/>
      <c r="CA116" s="818" t="s">
        <v>121</v>
      </c>
      <c r="CB116" s="818"/>
      <c r="CC116" s="818"/>
      <c r="CD116" s="818"/>
      <c r="CE116" s="818"/>
      <c r="CF116" s="876" t="s">
        <v>121</v>
      </c>
      <c r="CG116" s="877"/>
      <c r="CH116" s="877"/>
      <c r="CI116" s="877"/>
      <c r="CJ116" s="877"/>
      <c r="CK116" s="928"/>
      <c r="CL116" s="822"/>
      <c r="CM116" s="816" t="s">
        <v>437</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121</v>
      </c>
      <c r="DH116" s="781"/>
      <c r="DI116" s="781"/>
      <c r="DJ116" s="781"/>
      <c r="DK116" s="782"/>
      <c r="DL116" s="783" t="s">
        <v>121</v>
      </c>
      <c r="DM116" s="781"/>
      <c r="DN116" s="781"/>
      <c r="DO116" s="781"/>
      <c r="DP116" s="782"/>
      <c r="DQ116" s="783" t="s">
        <v>121</v>
      </c>
      <c r="DR116" s="781"/>
      <c r="DS116" s="781"/>
      <c r="DT116" s="781"/>
      <c r="DU116" s="782"/>
      <c r="DV116" s="825" t="s">
        <v>121</v>
      </c>
      <c r="DW116" s="826"/>
      <c r="DX116" s="826"/>
      <c r="DY116" s="826"/>
      <c r="DZ116" s="827"/>
    </row>
    <row r="117" spans="1:130" s="212" customFormat="1" ht="26.25" customHeight="1" x14ac:dyDescent="0.2">
      <c r="A117" s="896" t="s">
        <v>178</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438</v>
      </c>
      <c r="Z117" s="898"/>
      <c r="AA117" s="903">
        <v>965471</v>
      </c>
      <c r="AB117" s="904"/>
      <c r="AC117" s="904"/>
      <c r="AD117" s="904"/>
      <c r="AE117" s="905"/>
      <c r="AF117" s="906">
        <v>950546</v>
      </c>
      <c r="AG117" s="904"/>
      <c r="AH117" s="904"/>
      <c r="AI117" s="904"/>
      <c r="AJ117" s="905"/>
      <c r="AK117" s="906">
        <v>894290</v>
      </c>
      <c r="AL117" s="904"/>
      <c r="AM117" s="904"/>
      <c r="AN117" s="904"/>
      <c r="AO117" s="905"/>
      <c r="AP117" s="907"/>
      <c r="AQ117" s="908"/>
      <c r="AR117" s="908"/>
      <c r="AS117" s="908"/>
      <c r="AT117" s="909"/>
      <c r="AU117" s="933"/>
      <c r="AV117" s="934"/>
      <c r="AW117" s="934"/>
      <c r="AX117" s="934"/>
      <c r="AY117" s="934"/>
      <c r="AZ117" s="864" t="s">
        <v>439</v>
      </c>
      <c r="BA117" s="865"/>
      <c r="BB117" s="865"/>
      <c r="BC117" s="865"/>
      <c r="BD117" s="865"/>
      <c r="BE117" s="865"/>
      <c r="BF117" s="865"/>
      <c r="BG117" s="865"/>
      <c r="BH117" s="865"/>
      <c r="BI117" s="865"/>
      <c r="BJ117" s="865"/>
      <c r="BK117" s="865"/>
      <c r="BL117" s="865"/>
      <c r="BM117" s="865"/>
      <c r="BN117" s="865"/>
      <c r="BO117" s="865"/>
      <c r="BP117" s="866"/>
      <c r="BQ117" s="817" t="s">
        <v>121</v>
      </c>
      <c r="BR117" s="818"/>
      <c r="BS117" s="818"/>
      <c r="BT117" s="818"/>
      <c r="BU117" s="818"/>
      <c r="BV117" s="818" t="s">
        <v>121</v>
      </c>
      <c r="BW117" s="818"/>
      <c r="BX117" s="818"/>
      <c r="BY117" s="818"/>
      <c r="BZ117" s="818"/>
      <c r="CA117" s="818" t="s">
        <v>121</v>
      </c>
      <c r="CB117" s="818"/>
      <c r="CC117" s="818"/>
      <c r="CD117" s="818"/>
      <c r="CE117" s="818"/>
      <c r="CF117" s="876" t="s">
        <v>121</v>
      </c>
      <c r="CG117" s="877"/>
      <c r="CH117" s="877"/>
      <c r="CI117" s="877"/>
      <c r="CJ117" s="877"/>
      <c r="CK117" s="928"/>
      <c r="CL117" s="822"/>
      <c r="CM117" s="816" t="s">
        <v>440</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t="s">
        <v>121</v>
      </c>
      <c r="DH117" s="781"/>
      <c r="DI117" s="781"/>
      <c r="DJ117" s="781"/>
      <c r="DK117" s="782"/>
      <c r="DL117" s="783" t="s">
        <v>121</v>
      </c>
      <c r="DM117" s="781"/>
      <c r="DN117" s="781"/>
      <c r="DO117" s="781"/>
      <c r="DP117" s="782"/>
      <c r="DQ117" s="783" t="s">
        <v>121</v>
      </c>
      <c r="DR117" s="781"/>
      <c r="DS117" s="781"/>
      <c r="DT117" s="781"/>
      <c r="DU117" s="782"/>
      <c r="DV117" s="825" t="s">
        <v>121</v>
      </c>
      <c r="DW117" s="826"/>
      <c r="DX117" s="826"/>
      <c r="DY117" s="826"/>
      <c r="DZ117" s="827"/>
    </row>
    <row r="118" spans="1:130" s="212" customFormat="1" ht="26.25" customHeight="1" x14ac:dyDescent="0.2">
      <c r="A118" s="896" t="s">
        <v>414</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411</v>
      </c>
      <c r="AB118" s="897"/>
      <c r="AC118" s="897"/>
      <c r="AD118" s="897"/>
      <c r="AE118" s="898"/>
      <c r="AF118" s="899" t="s">
        <v>412</v>
      </c>
      <c r="AG118" s="897"/>
      <c r="AH118" s="897"/>
      <c r="AI118" s="897"/>
      <c r="AJ118" s="898"/>
      <c r="AK118" s="899" t="s">
        <v>295</v>
      </c>
      <c r="AL118" s="897"/>
      <c r="AM118" s="897"/>
      <c r="AN118" s="897"/>
      <c r="AO118" s="898"/>
      <c r="AP118" s="900" t="s">
        <v>413</v>
      </c>
      <c r="AQ118" s="901"/>
      <c r="AR118" s="901"/>
      <c r="AS118" s="901"/>
      <c r="AT118" s="902"/>
      <c r="AU118" s="933"/>
      <c r="AV118" s="934"/>
      <c r="AW118" s="934"/>
      <c r="AX118" s="934"/>
      <c r="AY118" s="934"/>
      <c r="AZ118" s="839" t="s">
        <v>441</v>
      </c>
      <c r="BA118" s="840"/>
      <c r="BB118" s="840"/>
      <c r="BC118" s="840"/>
      <c r="BD118" s="840"/>
      <c r="BE118" s="840"/>
      <c r="BF118" s="840"/>
      <c r="BG118" s="840"/>
      <c r="BH118" s="840"/>
      <c r="BI118" s="840"/>
      <c r="BJ118" s="840"/>
      <c r="BK118" s="840"/>
      <c r="BL118" s="840"/>
      <c r="BM118" s="840"/>
      <c r="BN118" s="840"/>
      <c r="BO118" s="840"/>
      <c r="BP118" s="841"/>
      <c r="BQ118" s="880" t="s">
        <v>121</v>
      </c>
      <c r="BR118" s="846"/>
      <c r="BS118" s="846"/>
      <c r="BT118" s="846"/>
      <c r="BU118" s="846"/>
      <c r="BV118" s="846" t="s">
        <v>121</v>
      </c>
      <c r="BW118" s="846"/>
      <c r="BX118" s="846"/>
      <c r="BY118" s="846"/>
      <c r="BZ118" s="846"/>
      <c r="CA118" s="846" t="s">
        <v>121</v>
      </c>
      <c r="CB118" s="846"/>
      <c r="CC118" s="846"/>
      <c r="CD118" s="846"/>
      <c r="CE118" s="846"/>
      <c r="CF118" s="876" t="s">
        <v>121</v>
      </c>
      <c r="CG118" s="877"/>
      <c r="CH118" s="877"/>
      <c r="CI118" s="877"/>
      <c r="CJ118" s="877"/>
      <c r="CK118" s="928"/>
      <c r="CL118" s="822"/>
      <c r="CM118" s="816" t="s">
        <v>442</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121</v>
      </c>
      <c r="DH118" s="781"/>
      <c r="DI118" s="781"/>
      <c r="DJ118" s="781"/>
      <c r="DK118" s="782"/>
      <c r="DL118" s="783" t="s">
        <v>121</v>
      </c>
      <c r="DM118" s="781"/>
      <c r="DN118" s="781"/>
      <c r="DO118" s="781"/>
      <c r="DP118" s="782"/>
      <c r="DQ118" s="783" t="s">
        <v>121</v>
      </c>
      <c r="DR118" s="781"/>
      <c r="DS118" s="781"/>
      <c r="DT118" s="781"/>
      <c r="DU118" s="782"/>
      <c r="DV118" s="825" t="s">
        <v>121</v>
      </c>
      <c r="DW118" s="826"/>
      <c r="DX118" s="826"/>
      <c r="DY118" s="826"/>
      <c r="DZ118" s="827"/>
    </row>
    <row r="119" spans="1:130" s="212" customFormat="1" ht="26.25" customHeight="1" x14ac:dyDescent="0.2">
      <c r="A119" s="819" t="s">
        <v>417</v>
      </c>
      <c r="B119" s="820"/>
      <c r="C119" s="861" t="s">
        <v>418</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121</v>
      </c>
      <c r="AB119" s="890"/>
      <c r="AC119" s="890"/>
      <c r="AD119" s="890"/>
      <c r="AE119" s="891"/>
      <c r="AF119" s="892" t="s">
        <v>121</v>
      </c>
      <c r="AG119" s="890"/>
      <c r="AH119" s="890"/>
      <c r="AI119" s="890"/>
      <c r="AJ119" s="891"/>
      <c r="AK119" s="892" t="s">
        <v>121</v>
      </c>
      <c r="AL119" s="890"/>
      <c r="AM119" s="890"/>
      <c r="AN119" s="890"/>
      <c r="AO119" s="891"/>
      <c r="AP119" s="893" t="s">
        <v>121</v>
      </c>
      <c r="AQ119" s="894"/>
      <c r="AR119" s="894"/>
      <c r="AS119" s="894"/>
      <c r="AT119" s="895"/>
      <c r="AU119" s="935"/>
      <c r="AV119" s="936"/>
      <c r="AW119" s="936"/>
      <c r="AX119" s="936"/>
      <c r="AY119" s="936"/>
      <c r="AZ119" s="235" t="s">
        <v>178</v>
      </c>
      <c r="BA119" s="235"/>
      <c r="BB119" s="235"/>
      <c r="BC119" s="235"/>
      <c r="BD119" s="235"/>
      <c r="BE119" s="235"/>
      <c r="BF119" s="235"/>
      <c r="BG119" s="235"/>
      <c r="BH119" s="235"/>
      <c r="BI119" s="235"/>
      <c r="BJ119" s="235"/>
      <c r="BK119" s="235"/>
      <c r="BL119" s="235"/>
      <c r="BM119" s="235"/>
      <c r="BN119" s="235"/>
      <c r="BO119" s="878" t="s">
        <v>443</v>
      </c>
      <c r="BP119" s="879"/>
      <c r="BQ119" s="880">
        <v>9941433</v>
      </c>
      <c r="BR119" s="846"/>
      <c r="BS119" s="846"/>
      <c r="BT119" s="846"/>
      <c r="BU119" s="846"/>
      <c r="BV119" s="846">
        <v>9569956</v>
      </c>
      <c r="BW119" s="846"/>
      <c r="BX119" s="846"/>
      <c r="BY119" s="846"/>
      <c r="BZ119" s="846"/>
      <c r="CA119" s="846">
        <v>9195200</v>
      </c>
      <c r="CB119" s="846"/>
      <c r="CC119" s="846"/>
      <c r="CD119" s="846"/>
      <c r="CE119" s="846"/>
      <c r="CF119" s="749"/>
      <c r="CG119" s="750"/>
      <c r="CH119" s="750"/>
      <c r="CI119" s="750"/>
      <c r="CJ119" s="835"/>
      <c r="CK119" s="929"/>
      <c r="CL119" s="824"/>
      <c r="CM119" s="839" t="s">
        <v>444</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t="s">
        <v>121</v>
      </c>
      <c r="DH119" s="765"/>
      <c r="DI119" s="765"/>
      <c r="DJ119" s="765"/>
      <c r="DK119" s="766"/>
      <c r="DL119" s="767" t="s">
        <v>121</v>
      </c>
      <c r="DM119" s="765"/>
      <c r="DN119" s="765"/>
      <c r="DO119" s="765"/>
      <c r="DP119" s="766"/>
      <c r="DQ119" s="767" t="s">
        <v>121</v>
      </c>
      <c r="DR119" s="765"/>
      <c r="DS119" s="765"/>
      <c r="DT119" s="765"/>
      <c r="DU119" s="766"/>
      <c r="DV119" s="849" t="s">
        <v>121</v>
      </c>
      <c r="DW119" s="850"/>
      <c r="DX119" s="850"/>
      <c r="DY119" s="850"/>
      <c r="DZ119" s="851"/>
    </row>
    <row r="120" spans="1:130" s="212" customFormat="1" ht="26.25" customHeight="1" x14ac:dyDescent="0.2">
      <c r="A120" s="821"/>
      <c r="B120" s="822"/>
      <c r="C120" s="816" t="s">
        <v>421</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121</v>
      </c>
      <c r="AB120" s="781"/>
      <c r="AC120" s="781"/>
      <c r="AD120" s="781"/>
      <c r="AE120" s="782"/>
      <c r="AF120" s="783" t="s">
        <v>121</v>
      </c>
      <c r="AG120" s="781"/>
      <c r="AH120" s="781"/>
      <c r="AI120" s="781"/>
      <c r="AJ120" s="782"/>
      <c r="AK120" s="783" t="s">
        <v>121</v>
      </c>
      <c r="AL120" s="781"/>
      <c r="AM120" s="781"/>
      <c r="AN120" s="781"/>
      <c r="AO120" s="782"/>
      <c r="AP120" s="825" t="s">
        <v>121</v>
      </c>
      <c r="AQ120" s="826"/>
      <c r="AR120" s="826"/>
      <c r="AS120" s="826"/>
      <c r="AT120" s="827"/>
      <c r="AU120" s="881" t="s">
        <v>445</v>
      </c>
      <c r="AV120" s="882"/>
      <c r="AW120" s="882"/>
      <c r="AX120" s="882"/>
      <c r="AY120" s="883"/>
      <c r="AZ120" s="861" t="s">
        <v>446</v>
      </c>
      <c r="BA120" s="809"/>
      <c r="BB120" s="809"/>
      <c r="BC120" s="809"/>
      <c r="BD120" s="809"/>
      <c r="BE120" s="809"/>
      <c r="BF120" s="809"/>
      <c r="BG120" s="809"/>
      <c r="BH120" s="809"/>
      <c r="BI120" s="809"/>
      <c r="BJ120" s="809"/>
      <c r="BK120" s="809"/>
      <c r="BL120" s="809"/>
      <c r="BM120" s="809"/>
      <c r="BN120" s="809"/>
      <c r="BO120" s="809"/>
      <c r="BP120" s="810"/>
      <c r="BQ120" s="862">
        <v>5490673</v>
      </c>
      <c r="BR120" s="843"/>
      <c r="BS120" s="843"/>
      <c r="BT120" s="843"/>
      <c r="BU120" s="843"/>
      <c r="BV120" s="843">
        <v>5575948</v>
      </c>
      <c r="BW120" s="843"/>
      <c r="BX120" s="843"/>
      <c r="BY120" s="843"/>
      <c r="BZ120" s="843"/>
      <c r="CA120" s="843">
        <v>5519825</v>
      </c>
      <c r="CB120" s="843"/>
      <c r="CC120" s="843"/>
      <c r="CD120" s="843"/>
      <c r="CE120" s="843"/>
      <c r="CF120" s="867">
        <v>88.9</v>
      </c>
      <c r="CG120" s="868"/>
      <c r="CH120" s="868"/>
      <c r="CI120" s="868"/>
      <c r="CJ120" s="868"/>
      <c r="CK120" s="869" t="s">
        <v>447</v>
      </c>
      <c r="CL120" s="853"/>
      <c r="CM120" s="853"/>
      <c r="CN120" s="853"/>
      <c r="CO120" s="854"/>
      <c r="CP120" s="873" t="s">
        <v>448</v>
      </c>
      <c r="CQ120" s="874"/>
      <c r="CR120" s="874"/>
      <c r="CS120" s="874"/>
      <c r="CT120" s="874"/>
      <c r="CU120" s="874"/>
      <c r="CV120" s="874"/>
      <c r="CW120" s="874"/>
      <c r="CX120" s="874"/>
      <c r="CY120" s="874"/>
      <c r="CZ120" s="874"/>
      <c r="DA120" s="874"/>
      <c r="DB120" s="874"/>
      <c r="DC120" s="874"/>
      <c r="DD120" s="874"/>
      <c r="DE120" s="874"/>
      <c r="DF120" s="875"/>
      <c r="DG120" s="862" t="s">
        <v>121</v>
      </c>
      <c r="DH120" s="843"/>
      <c r="DI120" s="843"/>
      <c r="DJ120" s="843"/>
      <c r="DK120" s="843"/>
      <c r="DL120" s="843" t="s">
        <v>121</v>
      </c>
      <c r="DM120" s="843"/>
      <c r="DN120" s="843"/>
      <c r="DO120" s="843"/>
      <c r="DP120" s="843"/>
      <c r="DQ120" s="843">
        <v>1974889</v>
      </c>
      <c r="DR120" s="843"/>
      <c r="DS120" s="843"/>
      <c r="DT120" s="843"/>
      <c r="DU120" s="843"/>
      <c r="DV120" s="844">
        <v>31.8</v>
      </c>
      <c r="DW120" s="844"/>
      <c r="DX120" s="844"/>
      <c r="DY120" s="844"/>
      <c r="DZ120" s="845"/>
    </row>
    <row r="121" spans="1:130" s="212" customFormat="1" ht="26.25" customHeight="1" x14ac:dyDescent="0.2">
      <c r="A121" s="821"/>
      <c r="B121" s="822"/>
      <c r="C121" s="864" t="s">
        <v>449</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121</v>
      </c>
      <c r="AB121" s="781"/>
      <c r="AC121" s="781"/>
      <c r="AD121" s="781"/>
      <c r="AE121" s="782"/>
      <c r="AF121" s="783" t="s">
        <v>121</v>
      </c>
      <c r="AG121" s="781"/>
      <c r="AH121" s="781"/>
      <c r="AI121" s="781"/>
      <c r="AJ121" s="782"/>
      <c r="AK121" s="783" t="s">
        <v>121</v>
      </c>
      <c r="AL121" s="781"/>
      <c r="AM121" s="781"/>
      <c r="AN121" s="781"/>
      <c r="AO121" s="782"/>
      <c r="AP121" s="825" t="s">
        <v>121</v>
      </c>
      <c r="AQ121" s="826"/>
      <c r="AR121" s="826"/>
      <c r="AS121" s="826"/>
      <c r="AT121" s="827"/>
      <c r="AU121" s="884"/>
      <c r="AV121" s="885"/>
      <c r="AW121" s="885"/>
      <c r="AX121" s="885"/>
      <c r="AY121" s="886"/>
      <c r="AZ121" s="816" t="s">
        <v>450</v>
      </c>
      <c r="BA121" s="753"/>
      <c r="BB121" s="753"/>
      <c r="BC121" s="753"/>
      <c r="BD121" s="753"/>
      <c r="BE121" s="753"/>
      <c r="BF121" s="753"/>
      <c r="BG121" s="753"/>
      <c r="BH121" s="753"/>
      <c r="BI121" s="753"/>
      <c r="BJ121" s="753"/>
      <c r="BK121" s="753"/>
      <c r="BL121" s="753"/>
      <c r="BM121" s="753"/>
      <c r="BN121" s="753"/>
      <c r="BO121" s="753"/>
      <c r="BP121" s="754"/>
      <c r="BQ121" s="817">
        <v>587466</v>
      </c>
      <c r="BR121" s="818"/>
      <c r="BS121" s="818"/>
      <c r="BT121" s="818"/>
      <c r="BU121" s="818"/>
      <c r="BV121" s="818">
        <v>483396</v>
      </c>
      <c r="BW121" s="818"/>
      <c r="BX121" s="818"/>
      <c r="BY121" s="818"/>
      <c r="BZ121" s="818"/>
      <c r="CA121" s="818">
        <v>408767</v>
      </c>
      <c r="CB121" s="818"/>
      <c r="CC121" s="818"/>
      <c r="CD121" s="818"/>
      <c r="CE121" s="818"/>
      <c r="CF121" s="876">
        <v>6.6</v>
      </c>
      <c r="CG121" s="877"/>
      <c r="CH121" s="877"/>
      <c r="CI121" s="877"/>
      <c r="CJ121" s="877"/>
      <c r="CK121" s="870"/>
      <c r="CL121" s="856"/>
      <c r="CM121" s="856"/>
      <c r="CN121" s="856"/>
      <c r="CO121" s="857"/>
      <c r="CP121" s="836" t="s">
        <v>393</v>
      </c>
      <c r="CQ121" s="837"/>
      <c r="CR121" s="837"/>
      <c r="CS121" s="837"/>
      <c r="CT121" s="837"/>
      <c r="CU121" s="837"/>
      <c r="CV121" s="837"/>
      <c r="CW121" s="837"/>
      <c r="CX121" s="837"/>
      <c r="CY121" s="837"/>
      <c r="CZ121" s="837"/>
      <c r="DA121" s="837"/>
      <c r="DB121" s="837"/>
      <c r="DC121" s="837"/>
      <c r="DD121" s="837"/>
      <c r="DE121" s="837"/>
      <c r="DF121" s="838"/>
      <c r="DG121" s="817">
        <v>104865</v>
      </c>
      <c r="DH121" s="818"/>
      <c r="DI121" s="818"/>
      <c r="DJ121" s="818"/>
      <c r="DK121" s="818"/>
      <c r="DL121" s="818">
        <v>95217</v>
      </c>
      <c r="DM121" s="818"/>
      <c r="DN121" s="818"/>
      <c r="DO121" s="818"/>
      <c r="DP121" s="818"/>
      <c r="DQ121" s="818">
        <v>79932</v>
      </c>
      <c r="DR121" s="818"/>
      <c r="DS121" s="818"/>
      <c r="DT121" s="818"/>
      <c r="DU121" s="818"/>
      <c r="DV121" s="795">
        <v>1.3</v>
      </c>
      <c r="DW121" s="795"/>
      <c r="DX121" s="795"/>
      <c r="DY121" s="795"/>
      <c r="DZ121" s="796"/>
    </row>
    <row r="122" spans="1:130" s="212" customFormat="1" ht="26.25" customHeight="1" x14ac:dyDescent="0.2">
      <c r="A122" s="821"/>
      <c r="B122" s="822"/>
      <c r="C122" s="816" t="s">
        <v>431</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121</v>
      </c>
      <c r="AB122" s="781"/>
      <c r="AC122" s="781"/>
      <c r="AD122" s="781"/>
      <c r="AE122" s="782"/>
      <c r="AF122" s="783" t="s">
        <v>121</v>
      </c>
      <c r="AG122" s="781"/>
      <c r="AH122" s="781"/>
      <c r="AI122" s="781"/>
      <c r="AJ122" s="782"/>
      <c r="AK122" s="783" t="s">
        <v>121</v>
      </c>
      <c r="AL122" s="781"/>
      <c r="AM122" s="781"/>
      <c r="AN122" s="781"/>
      <c r="AO122" s="782"/>
      <c r="AP122" s="825" t="s">
        <v>121</v>
      </c>
      <c r="AQ122" s="826"/>
      <c r="AR122" s="826"/>
      <c r="AS122" s="826"/>
      <c r="AT122" s="827"/>
      <c r="AU122" s="884"/>
      <c r="AV122" s="885"/>
      <c r="AW122" s="885"/>
      <c r="AX122" s="885"/>
      <c r="AY122" s="886"/>
      <c r="AZ122" s="839" t="s">
        <v>451</v>
      </c>
      <c r="BA122" s="840"/>
      <c r="BB122" s="840"/>
      <c r="BC122" s="840"/>
      <c r="BD122" s="840"/>
      <c r="BE122" s="840"/>
      <c r="BF122" s="840"/>
      <c r="BG122" s="840"/>
      <c r="BH122" s="840"/>
      <c r="BI122" s="840"/>
      <c r="BJ122" s="840"/>
      <c r="BK122" s="840"/>
      <c r="BL122" s="840"/>
      <c r="BM122" s="840"/>
      <c r="BN122" s="840"/>
      <c r="BO122" s="840"/>
      <c r="BP122" s="841"/>
      <c r="BQ122" s="880">
        <v>5994527</v>
      </c>
      <c r="BR122" s="846"/>
      <c r="BS122" s="846"/>
      <c r="BT122" s="846"/>
      <c r="BU122" s="846"/>
      <c r="BV122" s="846">
        <v>5859930</v>
      </c>
      <c r="BW122" s="846"/>
      <c r="BX122" s="846"/>
      <c r="BY122" s="846"/>
      <c r="BZ122" s="846"/>
      <c r="CA122" s="846">
        <v>5760465</v>
      </c>
      <c r="CB122" s="846"/>
      <c r="CC122" s="846"/>
      <c r="CD122" s="846"/>
      <c r="CE122" s="846"/>
      <c r="CF122" s="847">
        <v>92.7</v>
      </c>
      <c r="CG122" s="848"/>
      <c r="CH122" s="848"/>
      <c r="CI122" s="848"/>
      <c r="CJ122" s="848"/>
      <c r="CK122" s="870"/>
      <c r="CL122" s="856"/>
      <c r="CM122" s="856"/>
      <c r="CN122" s="856"/>
      <c r="CO122" s="857"/>
      <c r="CP122" s="836" t="s">
        <v>396</v>
      </c>
      <c r="CQ122" s="837"/>
      <c r="CR122" s="837"/>
      <c r="CS122" s="837"/>
      <c r="CT122" s="837"/>
      <c r="CU122" s="837"/>
      <c r="CV122" s="837"/>
      <c r="CW122" s="837"/>
      <c r="CX122" s="837"/>
      <c r="CY122" s="837"/>
      <c r="CZ122" s="837"/>
      <c r="DA122" s="837"/>
      <c r="DB122" s="837"/>
      <c r="DC122" s="837"/>
      <c r="DD122" s="837"/>
      <c r="DE122" s="837"/>
      <c r="DF122" s="838"/>
      <c r="DG122" s="817" t="s">
        <v>121</v>
      </c>
      <c r="DH122" s="818"/>
      <c r="DI122" s="818"/>
      <c r="DJ122" s="818"/>
      <c r="DK122" s="818"/>
      <c r="DL122" s="818" t="s">
        <v>121</v>
      </c>
      <c r="DM122" s="818"/>
      <c r="DN122" s="818"/>
      <c r="DO122" s="818"/>
      <c r="DP122" s="818"/>
      <c r="DQ122" s="818">
        <v>46904</v>
      </c>
      <c r="DR122" s="818"/>
      <c r="DS122" s="818"/>
      <c r="DT122" s="818"/>
      <c r="DU122" s="818"/>
      <c r="DV122" s="795">
        <v>0.8</v>
      </c>
      <c r="DW122" s="795"/>
      <c r="DX122" s="795"/>
      <c r="DY122" s="795"/>
      <c r="DZ122" s="796"/>
    </row>
    <row r="123" spans="1:130" s="212" customFormat="1" ht="26.25" customHeight="1" x14ac:dyDescent="0.2">
      <c r="A123" s="821"/>
      <c r="B123" s="822"/>
      <c r="C123" s="816" t="s">
        <v>437</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121</v>
      </c>
      <c r="AB123" s="781"/>
      <c r="AC123" s="781"/>
      <c r="AD123" s="781"/>
      <c r="AE123" s="782"/>
      <c r="AF123" s="783" t="s">
        <v>121</v>
      </c>
      <c r="AG123" s="781"/>
      <c r="AH123" s="781"/>
      <c r="AI123" s="781"/>
      <c r="AJ123" s="782"/>
      <c r="AK123" s="783" t="s">
        <v>121</v>
      </c>
      <c r="AL123" s="781"/>
      <c r="AM123" s="781"/>
      <c r="AN123" s="781"/>
      <c r="AO123" s="782"/>
      <c r="AP123" s="825" t="s">
        <v>121</v>
      </c>
      <c r="AQ123" s="826"/>
      <c r="AR123" s="826"/>
      <c r="AS123" s="826"/>
      <c r="AT123" s="827"/>
      <c r="AU123" s="887"/>
      <c r="AV123" s="888"/>
      <c r="AW123" s="888"/>
      <c r="AX123" s="888"/>
      <c r="AY123" s="888"/>
      <c r="AZ123" s="235" t="s">
        <v>178</v>
      </c>
      <c r="BA123" s="235"/>
      <c r="BB123" s="235"/>
      <c r="BC123" s="235"/>
      <c r="BD123" s="235"/>
      <c r="BE123" s="235"/>
      <c r="BF123" s="235"/>
      <c r="BG123" s="235"/>
      <c r="BH123" s="235"/>
      <c r="BI123" s="235"/>
      <c r="BJ123" s="235"/>
      <c r="BK123" s="235"/>
      <c r="BL123" s="235"/>
      <c r="BM123" s="235"/>
      <c r="BN123" s="235"/>
      <c r="BO123" s="878" t="s">
        <v>452</v>
      </c>
      <c r="BP123" s="879"/>
      <c r="BQ123" s="833">
        <v>12072666</v>
      </c>
      <c r="BR123" s="834"/>
      <c r="BS123" s="834"/>
      <c r="BT123" s="834"/>
      <c r="BU123" s="834"/>
      <c r="BV123" s="834">
        <v>11919274</v>
      </c>
      <c r="BW123" s="834"/>
      <c r="BX123" s="834"/>
      <c r="BY123" s="834"/>
      <c r="BZ123" s="834"/>
      <c r="CA123" s="834">
        <v>11689057</v>
      </c>
      <c r="CB123" s="834"/>
      <c r="CC123" s="834"/>
      <c r="CD123" s="834"/>
      <c r="CE123" s="834"/>
      <c r="CF123" s="749"/>
      <c r="CG123" s="750"/>
      <c r="CH123" s="750"/>
      <c r="CI123" s="750"/>
      <c r="CJ123" s="835"/>
      <c r="CK123" s="870"/>
      <c r="CL123" s="856"/>
      <c r="CM123" s="856"/>
      <c r="CN123" s="856"/>
      <c r="CO123" s="857"/>
      <c r="CP123" s="836" t="s">
        <v>392</v>
      </c>
      <c r="CQ123" s="837"/>
      <c r="CR123" s="837"/>
      <c r="CS123" s="837"/>
      <c r="CT123" s="837"/>
      <c r="CU123" s="837"/>
      <c r="CV123" s="837"/>
      <c r="CW123" s="837"/>
      <c r="CX123" s="837"/>
      <c r="CY123" s="837"/>
      <c r="CZ123" s="837"/>
      <c r="DA123" s="837"/>
      <c r="DB123" s="837"/>
      <c r="DC123" s="837"/>
      <c r="DD123" s="837"/>
      <c r="DE123" s="837"/>
      <c r="DF123" s="838"/>
      <c r="DG123" s="780" t="s">
        <v>121</v>
      </c>
      <c r="DH123" s="781"/>
      <c r="DI123" s="781"/>
      <c r="DJ123" s="781"/>
      <c r="DK123" s="782"/>
      <c r="DL123" s="783" t="s">
        <v>121</v>
      </c>
      <c r="DM123" s="781"/>
      <c r="DN123" s="781"/>
      <c r="DO123" s="781"/>
      <c r="DP123" s="782"/>
      <c r="DQ123" s="783" t="s">
        <v>121</v>
      </c>
      <c r="DR123" s="781"/>
      <c r="DS123" s="781"/>
      <c r="DT123" s="781"/>
      <c r="DU123" s="782"/>
      <c r="DV123" s="825" t="s">
        <v>121</v>
      </c>
      <c r="DW123" s="826"/>
      <c r="DX123" s="826"/>
      <c r="DY123" s="826"/>
      <c r="DZ123" s="827"/>
    </row>
    <row r="124" spans="1:130" s="212" customFormat="1" ht="26.25" customHeight="1" thickBot="1" x14ac:dyDescent="0.25">
      <c r="A124" s="821"/>
      <c r="B124" s="822"/>
      <c r="C124" s="816" t="s">
        <v>440</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121</v>
      </c>
      <c r="AB124" s="781"/>
      <c r="AC124" s="781"/>
      <c r="AD124" s="781"/>
      <c r="AE124" s="782"/>
      <c r="AF124" s="783" t="s">
        <v>121</v>
      </c>
      <c r="AG124" s="781"/>
      <c r="AH124" s="781"/>
      <c r="AI124" s="781"/>
      <c r="AJ124" s="782"/>
      <c r="AK124" s="783" t="s">
        <v>121</v>
      </c>
      <c r="AL124" s="781"/>
      <c r="AM124" s="781"/>
      <c r="AN124" s="781"/>
      <c r="AO124" s="782"/>
      <c r="AP124" s="825" t="s">
        <v>121</v>
      </c>
      <c r="AQ124" s="826"/>
      <c r="AR124" s="826"/>
      <c r="AS124" s="826"/>
      <c r="AT124" s="827"/>
      <c r="AU124" s="828" t="s">
        <v>453</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121</v>
      </c>
      <c r="BR124" s="832"/>
      <c r="BS124" s="832"/>
      <c r="BT124" s="832"/>
      <c r="BU124" s="832"/>
      <c r="BV124" s="832" t="s">
        <v>121</v>
      </c>
      <c r="BW124" s="832"/>
      <c r="BX124" s="832"/>
      <c r="BY124" s="832"/>
      <c r="BZ124" s="832"/>
      <c r="CA124" s="832" t="s">
        <v>121</v>
      </c>
      <c r="CB124" s="832"/>
      <c r="CC124" s="832"/>
      <c r="CD124" s="832"/>
      <c r="CE124" s="832"/>
      <c r="CF124" s="727"/>
      <c r="CG124" s="728"/>
      <c r="CH124" s="728"/>
      <c r="CI124" s="728"/>
      <c r="CJ124" s="863"/>
      <c r="CK124" s="871"/>
      <c r="CL124" s="871"/>
      <c r="CM124" s="871"/>
      <c r="CN124" s="871"/>
      <c r="CO124" s="872"/>
      <c r="CP124" s="836" t="s">
        <v>454</v>
      </c>
      <c r="CQ124" s="837"/>
      <c r="CR124" s="837"/>
      <c r="CS124" s="837"/>
      <c r="CT124" s="837"/>
      <c r="CU124" s="837"/>
      <c r="CV124" s="837"/>
      <c r="CW124" s="837"/>
      <c r="CX124" s="837"/>
      <c r="CY124" s="837"/>
      <c r="CZ124" s="837"/>
      <c r="DA124" s="837"/>
      <c r="DB124" s="837"/>
      <c r="DC124" s="837"/>
      <c r="DD124" s="837"/>
      <c r="DE124" s="837"/>
      <c r="DF124" s="838"/>
      <c r="DG124" s="764">
        <v>1723063</v>
      </c>
      <c r="DH124" s="765"/>
      <c r="DI124" s="765"/>
      <c r="DJ124" s="765"/>
      <c r="DK124" s="766"/>
      <c r="DL124" s="767">
        <v>1939807</v>
      </c>
      <c r="DM124" s="765"/>
      <c r="DN124" s="765"/>
      <c r="DO124" s="765"/>
      <c r="DP124" s="766"/>
      <c r="DQ124" s="767" t="s">
        <v>121</v>
      </c>
      <c r="DR124" s="765"/>
      <c r="DS124" s="765"/>
      <c r="DT124" s="765"/>
      <c r="DU124" s="766"/>
      <c r="DV124" s="849" t="s">
        <v>121</v>
      </c>
      <c r="DW124" s="850"/>
      <c r="DX124" s="850"/>
      <c r="DY124" s="850"/>
      <c r="DZ124" s="851"/>
    </row>
    <row r="125" spans="1:130" s="212" customFormat="1" ht="26.25" customHeight="1" x14ac:dyDescent="0.2">
      <c r="A125" s="821"/>
      <c r="B125" s="822"/>
      <c r="C125" s="816" t="s">
        <v>442</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121</v>
      </c>
      <c r="AB125" s="781"/>
      <c r="AC125" s="781"/>
      <c r="AD125" s="781"/>
      <c r="AE125" s="782"/>
      <c r="AF125" s="783" t="s">
        <v>121</v>
      </c>
      <c r="AG125" s="781"/>
      <c r="AH125" s="781"/>
      <c r="AI125" s="781"/>
      <c r="AJ125" s="782"/>
      <c r="AK125" s="783" t="s">
        <v>121</v>
      </c>
      <c r="AL125" s="781"/>
      <c r="AM125" s="781"/>
      <c r="AN125" s="781"/>
      <c r="AO125" s="782"/>
      <c r="AP125" s="825" t="s">
        <v>121</v>
      </c>
      <c r="AQ125" s="826"/>
      <c r="AR125" s="826"/>
      <c r="AS125" s="826"/>
      <c r="AT125" s="82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2" t="s">
        <v>455</v>
      </c>
      <c r="CL125" s="853"/>
      <c r="CM125" s="853"/>
      <c r="CN125" s="853"/>
      <c r="CO125" s="854"/>
      <c r="CP125" s="861" t="s">
        <v>456</v>
      </c>
      <c r="CQ125" s="809"/>
      <c r="CR125" s="809"/>
      <c r="CS125" s="809"/>
      <c r="CT125" s="809"/>
      <c r="CU125" s="809"/>
      <c r="CV125" s="809"/>
      <c r="CW125" s="809"/>
      <c r="CX125" s="809"/>
      <c r="CY125" s="809"/>
      <c r="CZ125" s="809"/>
      <c r="DA125" s="809"/>
      <c r="DB125" s="809"/>
      <c r="DC125" s="809"/>
      <c r="DD125" s="809"/>
      <c r="DE125" s="809"/>
      <c r="DF125" s="810"/>
      <c r="DG125" s="862" t="s">
        <v>121</v>
      </c>
      <c r="DH125" s="843"/>
      <c r="DI125" s="843"/>
      <c r="DJ125" s="843"/>
      <c r="DK125" s="843"/>
      <c r="DL125" s="843" t="s">
        <v>121</v>
      </c>
      <c r="DM125" s="843"/>
      <c r="DN125" s="843"/>
      <c r="DO125" s="843"/>
      <c r="DP125" s="843"/>
      <c r="DQ125" s="843" t="s">
        <v>121</v>
      </c>
      <c r="DR125" s="843"/>
      <c r="DS125" s="843"/>
      <c r="DT125" s="843"/>
      <c r="DU125" s="843"/>
      <c r="DV125" s="844" t="s">
        <v>121</v>
      </c>
      <c r="DW125" s="844"/>
      <c r="DX125" s="844"/>
      <c r="DY125" s="844"/>
      <c r="DZ125" s="845"/>
    </row>
    <row r="126" spans="1:130" s="212" customFormat="1" ht="26.25" customHeight="1" thickBot="1" x14ac:dyDescent="0.25">
      <c r="A126" s="821"/>
      <c r="B126" s="822"/>
      <c r="C126" s="816" t="s">
        <v>444</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121</v>
      </c>
      <c r="AB126" s="781"/>
      <c r="AC126" s="781"/>
      <c r="AD126" s="781"/>
      <c r="AE126" s="782"/>
      <c r="AF126" s="783" t="s">
        <v>121</v>
      </c>
      <c r="AG126" s="781"/>
      <c r="AH126" s="781"/>
      <c r="AI126" s="781"/>
      <c r="AJ126" s="782"/>
      <c r="AK126" s="783" t="s">
        <v>121</v>
      </c>
      <c r="AL126" s="781"/>
      <c r="AM126" s="781"/>
      <c r="AN126" s="781"/>
      <c r="AO126" s="782"/>
      <c r="AP126" s="825" t="s">
        <v>121</v>
      </c>
      <c r="AQ126" s="826"/>
      <c r="AR126" s="826"/>
      <c r="AS126" s="826"/>
      <c r="AT126" s="82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5"/>
      <c r="CL126" s="856"/>
      <c r="CM126" s="856"/>
      <c r="CN126" s="856"/>
      <c r="CO126" s="857"/>
      <c r="CP126" s="816" t="s">
        <v>457</v>
      </c>
      <c r="CQ126" s="753"/>
      <c r="CR126" s="753"/>
      <c r="CS126" s="753"/>
      <c r="CT126" s="753"/>
      <c r="CU126" s="753"/>
      <c r="CV126" s="753"/>
      <c r="CW126" s="753"/>
      <c r="CX126" s="753"/>
      <c r="CY126" s="753"/>
      <c r="CZ126" s="753"/>
      <c r="DA126" s="753"/>
      <c r="DB126" s="753"/>
      <c r="DC126" s="753"/>
      <c r="DD126" s="753"/>
      <c r="DE126" s="753"/>
      <c r="DF126" s="754"/>
      <c r="DG126" s="817" t="s">
        <v>121</v>
      </c>
      <c r="DH126" s="818"/>
      <c r="DI126" s="818"/>
      <c r="DJ126" s="818"/>
      <c r="DK126" s="818"/>
      <c r="DL126" s="818" t="s">
        <v>121</v>
      </c>
      <c r="DM126" s="818"/>
      <c r="DN126" s="818"/>
      <c r="DO126" s="818"/>
      <c r="DP126" s="818"/>
      <c r="DQ126" s="818" t="s">
        <v>121</v>
      </c>
      <c r="DR126" s="818"/>
      <c r="DS126" s="818"/>
      <c r="DT126" s="818"/>
      <c r="DU126" s="818"/>
      <c r="DV126" s="795" t="s">
        <v>121</v>
      </c>
      <c r="DW126" s="795"/>
      <c r="DX126" s="795"/>
      <c r="DY126" s="795"/>
      <c r="DZ126" s="796"/>
    </row>
    <row r="127" spans="1:130" s="212" customFormat="1" ht="26.25" customHeight="1" x14ac:dyDescent="0.2">
      <c r="A127" s="823"/>
      <c r="B127" s="824"/>
      <c r="C127" s="839" t="s">
        <v>458</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t="s">
        <v>121</v>
      </c>
      <c r="AB127" s="781"/>
      <c r="AC127" s="781"/>
      <c r="AD127" s="781"/>
      <c r="AE127" s="782"/>
      <c r="AF127" s="783" t="s">
        <v>121</v>
      </c>
      <c r="AG127" s="781"/>
      <c r="AH127" s="781"/>
      <c r="AI127" s="781"/>
      <c r="AJ127" s="782"/>
      <c r="AK127" s="783" t="s">
        <v>121</v>
      </c>
      <c r="AL127" s="781"/>
      <c r="AM127" s="781"/>
      <c r="AN127" s="781"/>
      <c r="AO127" s="782"/>
      <c r="AP127" s="825" t="s">
        <v>121</v>
      </c>
      <c r="AQ127" s="826"/>
      <c r="AR127" s="826"/>
      <c r="AS127" s="826"/>
      <c r="AT127" s="827"/>
      <c r="AU127" s="214"/>
      <c r="AV127" s="214"/>
      <c r="AW127" s="214"/>
      <c r="AX127" s="842" t="s">
        <v>459</v>
      </c>
      <c r="AY127" s="813"/>
      <c r="AZ127" s="813"/>
      <c r="BA127" s="813"/>
      <c r="BB127" s="813"/>
      <c r="BC127" s="813"/>
      <c r="BD127" s="813"/>
      <c r="BE127" s="814"/>
      <c r="BF127" s="812" t="s">
        <v>460</v>
      </c>
      <c r="BG127" s="813"/>
      <c r="BH127" s="813"/>
      <c r="BI127" s="813"/>
      <c r="BJ127" s="813"/>
      <c r="BK127" s="813"/>
      <c r="BL127" s="814"/>
      <c r="BM127" s="812" t="s">
        <v>461</v>
      </c>
      <c r="BN127" s="813"/>
      <c r="BO127" s="813"/>
      <c r="BP127" s="813"/>
      <c r="BQ127" s="813"/>
      <c r="BR127" s="813"/>
      <c r="BS127" s="814"/>
      <c r="BT127" s="812" t="s">
        <v>462</v>
      </c>
      <c r="BU127" s="813"/>
      <c r="BV127" s="813"/>
      <c r="BW127" s="813"/>
      <c r="BX127" s="813"/>
      <c r="BY127" s="813"/>
      <c r="BZ127" s="815"/>
      <c r="CA127" s="214"/>
      <c r="CB127" s="214"/>
      <c r="CC127" s="214"/>
      <c r="CD127" s="237"/>
      <c r="CE127" s="237"/>
      <c r="CF127" s="237"/>
      <c r="CG127" s="214"/>
      <c r="CH127" s="214"/>
      <c r="CI127" s="214"/>
      <c r="CJ127" s="236"/>
      <c r="CK127" s="855"/>
      <c r="CL127" s="856"/>
      <c r="CM127" s="856"/>
      <c r="CN127" s="856"/>
      <c r="CO127" s="857"/>
      <c r="CP127" s="816" t="s">
        <v>463</v>
      </c>
      <c r="CQ127" s="753"/>
      <c r="CR127" s="753"/>
      <c r="CS127" s="753"/>
      <c r="CT127" s="753"/>
      <c r="CU127" s="753"/>
      <c r="CV127" s="753"/>
      <c r="CW127" s="753"/>
      <c r="CX127" s="753"/>
      <c r="CY127" s="753"/>
      <c r="CZ127" s="753"/>
      <c r="DA127" s="753"/>
      <c r="DB127" s="753"/>
      <c r="DC127" s="753"/>
      <c r="DD127" s="753"/>
      <c r="DE127" s="753"/>
      <c r="DF127" s="754"/>
      <c r="DG127" s="817" t="s">
        <v>121</v>
      </c>
      <c r="DH127" s="818"/>
      <c r="DI127" s="818"/>
      <c r="DJ127" s="818"/>
      <c r="DK127" s="818"/>
      <c r="DL127" s="818" t="s">
        <v>121</v>
      </c>
      <c r="DM127" s="818"/>
      <c r="DN127" s="818"/>
      <c r="DO127" s="818"/>
      <c r="DP127" s="818"/>
      <c r="DQ127" s="818" t="s">
        <v>121</v>
      </c>
      <c r="DR127" s="818"/>
      <c r="DS127" s="818"/>
      <c r="DT127" s="818"/>
      <c r="DU127" s="818"/>
      <c r="DV127" s="795" t="s">
        <v>121</v>
      </c>
      <c r="DW127" s="795"/>
      <c r="DX127" s="795"/>
      <c r="DY127" s="795"/>
      <c r="DZ127" s="796"/>
    </row>
    <row r="128" spans="1:130" s="212" customFormat="1" ht="26.25" customHeight="1" thickBot="1" x14ac:dyDescent="0.25">
      <c r="A128" s="797" t="s">
        <v>464</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465</v>
      </c>
      <c r="X128" s="799"/>
      <c r="Y128" s="799"/>
      <c r="Z128" s="800"/>
      <c r="AA128" s="801">
        <v>47322</v>
      </c>
      <c r="AB128" s="802"/>
      <c r="AC128" s="802"/>
      <c r="AD128" s="802"/>
      <c r="AE128" s="803"/>
      <c r="AF128" s="804">
        <v>37550</v>
      </c>
      <c r="AG128" s="802"/>
      <c r="AH128" s="802"/>
      <c r="AI128" s="802"/>
      <c r="AJ128" s="803"/>
      <c r="AK128" s="804">
        <v>56468</v>
      </c>
      <c r="AL128" s="802"/>
      <c r="AM128" s="802"/>
      <c r="AN128" s="802"/>
      <c r="AO128" s="803"/>
      <c r="AP128" s="805"/>
      <c r="AQ128" s="806"/>
      <c r="AR128" s="806"/>
      <c r="AS128" s="806"/>
      <c r="AT128" s="807"/>
      <c r="AU128" s="214"/>
      <c r="AV128" s="214"/>
      <c r="AW128" s="214"/>
      <c r="AX128" s="808" t="s">
        <v>466</v>
      </c>
      <c r="AY128" s="809"/>
      <c r="AZ128" s="809"/>
      <c r="BA128" s="809"/>
      <c r="BB128" s="809"/>
      <c r="BC128" s="809"/>
      <c r="BD128" s="809"/>
      <c r="BE128" s="810"/>
      <c r="BF128" s="787" t="s">
        <v>121</v>
      </c>
      <c r="BG128" s="788"/>
      <c r="BH128" s="788"/>
      <c r="BI128" s="788"/>
      <c r="BJ128" s="788"/>
      <c r="BK128" s="788"/>
      <c r="BL128" s="811"/>
      <c r="BM128" s="787">
        <v>14.15</v>
      </c>
      <c r="BN128" s="788"/>
      <c r="BO128" s="788"/>
      <c r="BP128" s="788"/>
      <c r="BQ128" s="788"/>
      <c r="BR128" s="788"/>
      <c r="BS128" s="811"/>
      <c r="BT128" s="787">
        <v>20</v>
      </c>
      <c r="BU128" s="788"/>
      <c r="BV128" s="788"/>
      <c r="BW128" s="788"/>
      <c r="BX128" s="788"/>
      <c r="BY128" s="788"/>
      <c r="BZ128" s="789"/>
      <c r="CA128" s="237"/>
      <c r="CB128" s="237"/>
      <c r="CC128" s="237"/>
      <c r="CD128" s="237"/>
      <c r="CE128" s="237"/>
      <c r="CF128" s="237"/>
      <c r="CG128" s="214"/>
      <c r="CH128" s="214"/>
      <c r="CI128" s="214"/>
      <c r="CJ128" s="236"/>
      <c r="CK128" s="858"/>
      <c r="CL128" s="859"/>
      <c r="CM128" s="859"/>
      <c r="CN128" s="859"/>
      <c r="CO128" s="860"/>
      <c r="CP128" s="790" t="s">
        <v>467</v>
      </c>
      <c r="CQ128" s="731"/>
      <c r="CR128" s="731"/>
      <c r="CS128" s="731"/>
      <c r="CT128" s="731"/>
      <c r="CU128" s="731"/>
      <c r="CV128" s="731"/>
      <c r="CW128" s="731"/>
      <c r="CX128" s="731"/>
      <c r="CY128" s="731"/>
      <c r="CZ128" s="731"/>
      <c r="DA128" s="731"/>
      <c r="DB128" s="731"/>
      <c r="DC128" s="731"/>
      <c r="DD128" s="731"/>
      <c r="DE128" s="731"/>
      <c r="DF128" s="732"/>
      <c r="DG128" s="791" t="s">
        <v>121</v>
      </c>
      <c r="DH128" s="792"/>
      <c r="DI128" s="792"/>
      <c r="DJ128" s="792"/>
      <c r="DK128" s="792"/>
      <c r="DL128" s="792" t="s">
        <v>121</v>
      </c>
      <c r="DM128" s="792"/>
      <c r="DN128" s="792"/>
      <c r="DO128" s="792"/>
      <c r="DP128" s="792"/>
      <c r="DQ128" s="792" t="s">
        <v>121</v>
      </c>
      <c r="DR128" s="792"/>
      <c r="DS128" s="792"/>
      <c r="DT128" s="792"/>
      <c r="DU128" s="792"/>
      <c r="DV128" s="793" t="s">
        <v>121</v>
      </c>
      <c r="DW128" s="793"/>
      <c r="DX128" s="793"/>
      <c r="DY128" s="793"/>
      <c r="DZ128" s="794"/>
    </row>
    <row r="129" spans="1:131" s="212" customFormat="1" ht="26.25" customHeight="1" x14ac:dyDescent="0.2">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468</v>
      </c>
      <c r="X129" s="778"/>
      <c r="Y129" s="778"/>
      <c r="Z129" s="779"/>
      <c r="AA129" s="780">
        <v>6339920</v>
      </c>
      <c r="AB129" s="781"/>
      <c r="AC129" s="781"/>
      <c r="AD129" s="781"/>
      <c r="AE129" s="782"/>
      <c r="AF129" s="783">
        <v>6474873</v>
      </c>
      <c r="AG129" s="781"/>
      <c r="AH129" s="781"/>
      <c r="AI129" s="781"/>
      <c r="AJ129" s="782"/>
      <c r="AK129" s="783">
        <v>6712230</v>
      </c>
      <c r="AL129" s="781"/>
      <c r="AM129" s="781"/>
      <c r="AN129" s="781"/>
      <c r="AO129" s="782"/>
      <c r="AP129" s="784"/>
      <c r="AQ129" s="785"/>
      <c r="AR129" s="785"/>
      <c r="AS129" s="785"/>
      <c r="AT129" s="786"/>
      <c r="AU129" s="215"/>
      <c r="AV129" s="215"/>
      <c r="AW129" s="215"/>
      <c r="AX129" s="752" t="s">
        <v>469</v>
      </c>
      <c r="AY129" s="753"/>
      <c r="AZ129" s="753"/>
      <c r="BA129" s="753"/>
      <c r="BB129" s="753"/>
      <c r="BC129" s="753"/>
      <c r="BD129" s="753"/>
      <c r="BE129" s="754"/>
      <c r="BF129" s="771" t="s">
        <v>121</v>
      </c>
      <c r="BG129" s="772"/>
      <c r="BH129" s="772"/>
      <c r="BI129" s="772"/>
      <c r="BJ129" s="772"/>
      <c r="BK129" s="772"/>
      <c r="BL129" s="773"/>
      <c r="BM129" s="771">
        <v>19.149999999999999</v>
      </c>
      <c r="BN129" s="772"/>
      <c r="BO129" s="772"/>
      <c r="BP129" s="772"/>
      <c r="BQ129" s="772"/>
      <c r="BR129" s="772"/>
      <c r="BS129" s="773"/>
      <c r="BT129" s="771">
        <v>30</v>
      </c>
      <c r="BU129" s="772"/>
      <c r="BV129" s="772"/>
      <c r="BW129" s="772"/>
      <c r="BX129" s="772"/>
      <c r="BY129" s="772"/>
      <c r="BZ129" s="7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5" t="s">
        <v>470</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471</v>
      </c>
      <c r="X130" s="778"/>
      <c r="Y130" s="778"/>
      <c r="Z130" s="779"/>
      <c r="AA130" s="780">
        <v>524258</v>
      </c>
      <c r="AB130" s="781"/>
      <c r="AC130" s="781"/>
      <c r="AD130" s="781"/>
      <c r="AE130" s="782"/>
      <c r="AF130" s="783">
        <v>516780</v>
      </c>
      <c r="AG130" s="781"/>
      <c r="AH130" s="781"/>
      <c r="AI130" s="781"/>
      <c r="AJ130" s="782"/>
      <c r="AK130" s="783">
        <v>500932</v>
      </c>
      <c r="AL130" s="781"/>
      <c r="AM130" s="781"/>
      <c r="AN130" s="781"/>
      <c r="AO130" s="782"/>
      <c r="AP130" s="784"/>
      <c r="AQ130" s="785"/>
      <c r="AR130" s="785"/>
      <c r="AS130" s="785"/>
      <c r="AT130" s="786"/>
      <c r="AU130" s="215"/>
      <c r="AV130" s="215"/>
      <c r="AW130" s="215"/>
      <c r="AX130" s="752" t="s">
        <v>472</v>
      </c>
      <c r="AY130" s="753"/>
      <c r="AZ130" s="753"/>
      <c r="BA130" s="753"/>
      <c r="BB130" s="753"/>
      <c r="BC130" s="753"/>
      <c r="BD130" s="753"/>
      <c r="BE130" s="754"/>
      <c r="BF130" s="755">
        <v>6.2</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473</v>
      </c>
      <c r="X131" s="762"/>
      <c r="Y131" s="762"/>
      <c r="Z131" s="763"/>
      <c r="AA131" s="764">
        <v>5815662</v>
      </c>
      <c r="AB131" s="765"/>
      <c r="AC131" s="765"/>
      <c r="AD131" s="765"/>
      <c r="AE131" s="766"/>
      <c r="AF131" s="767">
        <v>5958093</v>
      </c>
      <c r="AG131" s="765"/>
      <c r="AH131" s="765"/>
      <c r="AI131" s="765"/>
      <c r="AJ131" s="766"/>
      <c r="AK131" s="767">
        <v>6211298</v>
      </c>
      <c r="AL131" s="765"/>
      <c r="AM131" s="765"/>
      <c r="AN131" s="765"/>
      <c r="AO131" s="766"/>
      <c r="AP131" s="768"/>
      <c r="AQ131" s="769"/>
      <c r="AR131" s="769"/>
      <c r="AS131" s="769"/>
      <c r="AT131" s="770"/>
      <c r="AU131" s="215"/>
      <c r="AV131" s="215"/>
      <c r="AW131" s="215"/>
      <c r="AX131" s="730" t="s">
        <v>474</v>
      </c>
      <c r="AY131" s="731"/>
      <c r="AZ131" s="731"/>
      <c r="BA131" s="731"/>
      <c r="BB131" s="731"/>
      <c r="BC131" s="731"/>
      <c r="BD131" s="731"/>
      <c r="BE131" s="732"/>
      <c r="BF131" s="733" t="s">
        <v>121</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39" t="s">
        <v>475</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476</v>
      </c>
      <c r="W132" s="743"/>
      <c r="X132" s="743"/>
      <c r="Y132" s="743"/>
      <c r="Z132" s="744"/>
      <c r="AA132" s="745">
        <v>6.772934878</v>
      </c>
      <c r="AB132" s="746"/>
      <c r="AC132" s="746"/>
      <c r="AD132" s="746"/>
      <c r="AE132" s="747"/>
      <c r="AF132" s="748">
        <v>6.6500472549999996</v>
      </c>
      <c r="AG132" s="746"/>
      <c r="AH132" s="746"/>
      <c r="AI132" s="746"/>
      <c r="AJ132" s="747"/>
      <c r="AK132" s="748">
        <v>5.4238337330000004</v>
      </c>
      <c r="AL132" s="746"/>
      <c r="AM132" s="746"/>
      <c r="AN132" s="746"/>
      <c r="AO132" s="747"/>
      <c r="AP132" s="749"/>
      <c r="AQ132" s="750"/>
      <c r="AR132" s="750"/>
      <c r="AS132" s="750"/>
      <c r="AT132" s="75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477</v>
      </c>
      <c r="W133" s="722"/>
      <c r="X133" s="722"/>
      <c r="Y133" s="722"/>
      <c r="Z133" s="723"/>
      <c r="AA133" s="724">
        <v>6</v>
      </c>
      <c r="AB133" s="725"/>
      <c r="AC133" s="725"/>
      <c r="AD133" s="725"/>
      <c r="AE133" s="726"/>
      <c r="AF133" s="724">
        <v>6.3</v>
      </c>
      <c r="AG133" s="725"/>
      <c r="AH133" s="725"/>
      <c r="AI133" s="725"/>
      <c r="AJ133" s="726"/>
      <c r="AK133" s="724">
        <v>6.2</v>
      </c>
      <c r="AL133" s="725"/>
      <c r="AM133" s="725"/>
      <c r="AN133" s="725"/>
      <c r="AO133" s="726"/>
      <c r="AP133" s="727"/>
      <c r="AQ133" s="728"/>
      <c r="AR133" s="728"/>
      <c r="AS133" s="728"/>
      <c r="AT133" s="72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pvVqi+I56cMh7xGPUzCQX88Gt4kuHWQtEKJj+FjoXmQ4zdWmzr/8Vryx5jqji/woXrgJwMqjrla5YsQoOnzxw==" saltValue="Eu7rx13/a8cmkq/7UgmA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eUCenjXiTvo4HvsSoaGNBKhQJUqOVjtLgNjtiVQLFcLwVXm4R4AY/5bkcDuHhFfazJasEiEZySLh//Ks4Ivlw==" saltValue="unN6V54xWL+klqyhXeRaL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N+LFhT664Sh4jrr7T8xVz3HRQCDKCp7DcBXt0t49LiJgJ6jQn5uspusM9OMRptrNX78niN/nONtoOmF54NQTA==" saltValue="u7LQezIZGjspUJhITI0kd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19" t="s">
        <v>481</v>
      </c>
      <c r="AP7" s="253"/>
      <c r="AQ7" s="254" t="s">
        <v>482</v>
      </c>
      <c r="AR7" s="255"/>
    </row>
    <row r="8" spans="1:46" ht="13" x14ac:dyDescent="0.2">
      <c r="A8" s="247"/>
      <c r="AK8" s="256"/>
      <c r="AL8" s="257"/>
      <c r="AM8" s="257"/>
      <c r="AN8" s="258"/>
      <c r="AO8" s="1120"/>
      <c r="AP8" s="259" t="s">
        <v>483</v>
      </c>
      <c r="AQ8" s="260" t="s">
        <v>484</v>
      </c>
      <c r="AR8" s="261" t="s">
        <v>485</v>
      </c>
    </row>
    <row r="9" spans="1:46" ht="13" x14ac:dyDescent="0.2">
      <c r="A9" s="247"/>
      <c r="AK9" s="1131" t="s">
        <v>486</v>
      </c>
      <c r="AL9" s="1132"/>
      <c r="AM9" s="1132"/>
      <c r="AN9" s="1133"/>
      <c r="AO9" s="262">
        <v>1874638</v>
      </c>
      <c r="AP9" s="262">
        <v>72989</v>
      </c>
      <c r="AQ9" s="263">
        <v>72090</v>
      </c>
      <c r="AR9" s="264">
        <v>1.2</v>
      </c>
    </row>
    <row r="10" spans="1:46" ht="13.5" customHeight="1" x14ac:dyDescent="0.2">
      <c r="A10" s="247"/>
      <c r="AK10" s="1131" t="s">
        <v>487</v>
      </c>
      <c r="AL10" s="1132"/>
      <c r="AM10" s="1132"/>
      <c r="AN10" s="1133"/>
      <c r="AO10" s="265">
        <v>6807</v>
      </c>
      <c r="AP10" s="265">
        <v>265</v>
      </c>
      <c r="AQ10" s="266">
        <v>9072</v>
      </c>
      <c r="AR10" s="267">
        <v>-97.1</v>
      </c>
    </row>
    <row r="11" spans="1:46" ht="13.5" customHeight="1" x14ac:dyDescent="0.2">
      <c r="A11" s="247"/>
      <c r="AK11" s="1131" t="s">
        <v>488</v>
      </c>
      <c r="AL11" s="1132"/>
      <c r="AM11" s="1132"/>
      <c r="AN11" s="1133"/>
      <c r="AO11" s="265">
        <v>37199</v>
      </c>
      <c r="AP11" s="265">
        <v>1448</v>
      </c>
      <c r="AQ11" s="266">
        <v>383</v>
      </c>
      <c r="AR11" s="267">
        <v>278.10000000000002</v>
      </c>
    </row>
    <row r="12" spans="1:46" ht="13.5" customHeight="1" x14ac:dyDescent="0.2">
      <c r="A12" s="247"/>
      <c r="AK12" s="1131" t="s">
        <v>489</v>
      </c>
      <c r="AL12" s="1132"/>
      <c r="AM12" s="1132"/>
      <c r="AN12" s="1133"/>
      <c r="AO12" s="265" t="s">
        <v>490</v>
      </c>
      <c r="AP12" s="265" t="s">
        <v>490</v>
      </c>
      <c r="AQ12" s="266">
        <v>26</v>
      </c>
      <c r="AR12" s="267" t="s">
        <v>490</v>
      </c>
    </row>
    <row r="13" spans="1:46" ht="13.5" customHeight="1" x14ac:dyDescent="0.2">
      <c r="A13" s="247"/>
      <c r="AK13" s="1131" t="s">
        <v>491</v>
      </c>
      <c r="AL13" s="1132"/>
      <c r="AM13" s="1132"/>
      <c r="AN13" s="1133"/>
      <c r="AO13" s="265">
        <v>87511</v>
      </c>
      <c r="AP13" s="265">
        <v>3407</v>
      </c>
      <c r="AQ13" s="266">
        <v>2732</v>
      </c>
      <c r="AR13" s="267">
        <v>24.7</v>
      </c>
    </row>
    <row r="14" spans="1:46" ht="13.5" customHeight="1" x14ac:dyDescent="0.2">
      <c r="A14" s="247"/>
      <c r="AK14" s="1131" t="s">
        <v>492</v>
      </c>
      <c r="AL14" s="1132"/>
      <c r="AM14" s="1132"/>
      <c r="AN14" s="1133"/>
      <c r="AO14" s="265">
        <v>23153</v>
      </c>
      <c r="AP14" s="265">
        <v>901</v>
      </c>
      <c r="AQ14" s="266">
        <v>1315</v>
      </c>
      <c r="AR14" s="267">
        <v>-31.5</v>
      </c>
    </row>
    <row r="15" spans="1:46" ht="13.5" customHeight="1" x14ac:dyDescent="0.2">
      <c r="A15" s="247"/>
      <c r="AK15" s="1134" t="s">
        <v>493</v>
      </c>
      <c r="AL15" s="1135"/>
      <c r="AM15" s="1135"/>
      <c r="AN15" s="1136"/>
      <c r="AO15" s="265">
        <v>-102445</v>
      </c>
      <c r="AP15" s="265">
        <v>-3989</v>
      </c>
      <c r="AQ15" s="266">
        <v>-4107</v>
      </c>
      <c r="AR15" s="267">
        <v>-2.9</v>
      </c>
    </row>
    <row r="16" spans="1:46" ht="13" x14ac:dyDescent="0.2">
      <c r="A16" s="247"/>
      <c r="AK16" s="1134" t="s">
        <v>178</v>
      </c>
      <c r="AL16" s="1135"/>
      <c r="AM16" s="1135"/>
      <c r="AN16" s="1136"/>
      <c r="AO16" s="265">
        <v>1926863</v>
      </c>
      <c r="AP16" s="265">
        <v>75022</v>
      </c>
      <c r="AQ16" s="266">
        <v>81511</v>
      </c>
      <c r="AR16" s="267">
        <v>-8</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7" t="s">
        <v>498</v>
      </c>
      <c r="AL21" s="1138"/>
      <c r="AM21" s="1138"/>
      <c r="AN21" s="1139"/>
      <c r="AO21" s="277">
        <v>6.11</v>
      </c>
      <c r="AP21" s="278">
        <v>6.74</v>
      </c>
      <c r="AQ21" s="279">
        <v>-0.63</v>
      </c>
      <c r="AS21" s="280"/>
      <c r="AT21" s="276"/>
    </row>
    <row r="22" spans="1:46" s="248" customFormat="1" ht="13" x14ac:dyDescent="0.2">
      <c r="A22" s="276"/>
      <c r="AK22" s="1137" t="s">
        <v>499</v>
      </c>
      <c r="AL22" s="1138"/>
      <c r="AM22" s="1138"/>
      <c r="AN22" s="1139"/>
      <c r="AO22" s="281">
        <v>95.4</v>
      </c>
      <c r="AP22" s="282">
        <v>97</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0" t="s">
        <v>500</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19" t="s">
        <v>481</v>
      </c>
      <c r="AP30" s="253"/>
      <c r="AQ30" s="254" t="s">
        <v>482</v>
      </c>
      <c r="AR30" s="255"/>
    </row>
    <row r="31" spans="1:46" ht="13" x14ac:dyDescent="0.2">
      <c r="A31" s="247"/>
      <c r="AK31" s="256"/>
      <c r="AL31" s="257"/>
      <c r="AM31" s="257"/>
      <c r="AN31" s="258"/>
      <c r="AO31" s="1120"/>
      <c r="AP31" s="259" t="s">
        <v>483</v>
      </c>
      <c r="AQ31" s="260" t="s">
        <v>484</v>
      </c>
      <c r="AR31" s="261" t="s">
        <v>485</v>
      </c>
    </row>
    <row r="32" spans="1:46" ht="27" customHeight="1" x14ac:dyDescent="0.2">
      <c r="A32" s="247"/>
      <c r="AK32" s="1121" t="s">
        <v>503</v>
      </c>
      <c r="AL32" s="1122"/>
      <c r="AM32" s="1122"/>
      <c r="AN32" s="1123"/>
      <c r="AO32" s="291">
        <v>772774</v>
      </c>
      <c r="AP32" s="291">
        <v>30088</v>
      </c>
      <c r="AQ32" s="292">
        <v>33695</v>
      </c>
      <c r="AR32" s="293">
        <v>-10.7</v>
      </c>
    </row>
    <row r="33" spans="1:46" ht="13.5" customHeight="1" x14ac:dyDescent="0.2">
      <c r="A33" s="247"/>
      <c r="AK33" s="1121" t="s">
        <v>504</v>
      </c>
      <c r="AL33" s="1122"/>
      <c r="AM33" s="1122"/>
      <c r="AN33" s="1123"/>
      <c r="AO33" s="291" t="s">
        <v>490</v>
      </c>
      <c r="AP33" s="291" t="s">
        <v>490</v>
      </c>
      <c r="AQ33" s="292" t="s">
        <v>490</v>
      </c>
      <c r="AR33" s="293" t="s">
        <v>490</v>
      </c>
    </row>
    <row r="34" spans="1:46" ht="27" customHeight="1" x14ac:dyDescent="0.2">
      <c r="A34" s="247"/>
      <c r="AK34" s="1121" t="s">
        <v>505</v>
      </c>
      <c r="AL34" s="1122"/>
      <c r="AM34" s="1122"/>
      <c r="AN34" s="1123"/>
      <c r="AO34" s="291" t="s">
        <v>490</v>
      </c>
      <c r="AP34" s="291" t="s">
        <v>490</v>
      </c>
      <c r="AQ34" s="292" t="s">
        <v>490</v>
      </c>
      <c r="AR34" s="293" t="s">
        <v>490</v>
      </c>
    </row>
    <row r="35" spans="1:46" ht="27" customHeight="1" x14ac:dyDescent="0.2">
      <c r="A35" s="247"/>
      <c r="AK35" s="1121" t="s">
        <v>506</v>
      </c>
      <c r="AL35" s="1122"/>
      <c r="AM35" s="1122"/>
      <c r="AN35" s="1123"/>
      <c r="AO35" s="291">
        <v>121516</v>
      </c>
      <c r="AP35" s="291">
        <v>4731</v>
      </c>
      <c r="AQ35" s="292">
        <v>8394</v>
      </c>
      <c r="AR35" s="293">
        <v>-43.6</v>
      </c>
    </row>
    <row r="36" spans="1:46" ht="27" customHeight="1" x14ac:dyDescent="0.2">
      <c r="A36" s="247"/>
      <c r="AK36" s="1121" t="s">
        <v>507</v>
      </c>
      <c r="AL36" s="1122"/>
      <c r="AM36" s="1122"/>
      <c r="AN36" s="1123"/>
      <c r="AO36" s="291" t="s">
        <v>490</v>
      </c>
      <c r="AP36" s="291" t="s">
        <v>490</v>
      </c>
      <c r="AQ36" s="292">
        <v>1998</v>
      </c>
      <c r="AR36" s="293" t="s">
        <v>490</v>
      </c>
    </row>
    <row r="37" spans="1:46" ht="13.5" customHeight="1" x14ac:dyDescent="0.2">
      <c r="A37" s="247"/>
      <c r="AK37" s="1121" t="s">
        <v>508</v>
      </c>
      <c r="AL37" s="1122"/>
      <c r="AM37" s="1122"/>
      <c r="AN37" s="1123"/>
      <c r="AO37" s="291" t="s">
        <v>490</v>
      </c>
      <c r="AP37" s="291" t="s">
        <v>490</v>
      </c>
      <c r="AQ37" s="292">
        <v>1021</v>
      </c>
      <c r="AR37" s="293" t="s">
        <v>490</v>
      </c>
    </row>
    <row r="38" spans="1:46" ht="27" customHeight="1" x14ac:dyDescent="0.2">
      <c r="A38" s="247"/>
      <c r="AK38" s="1124" t="s">
        <v>509</v>
      </c>
      <c r="AL38" s="1125"/>
      <c r="AM38" s="1125"/>
      <c r="AN38" s="1126"/>
      <c r="AO38" s="294" t="s">
        <v>490</v>
      </c>
      <c r="AP38" s="294" t="s">
        <v>490</v>
      </c>
      <c r="AQ38" s="295">
        <v>3</v>
      </c>
      <c r="AR38" s="283" t="s">
        <v>490</v>
      </c>
      <c r="AS38" s="290"/>
    </row>
    <row r="39" spans="1:46" ht="13" x14ac:dyDescent="0.2">
      <c r="A39" s="247"/>
      <c r="AK39" s="1124" t="s">
        <v>510</v>
      </c>
      <c r="AL39" s="1125"/>
      <c r="AM39" s="1125"/>
      <c r="AN39" s="1126"/>
      <c r="AO39" s="291">
        <v>-56468</v>
      </c>
      <c r="AP39" s="291">
        <v>-2199</v>
      </c>
      <c r="AQ39" s="292">
        <v>-3210</v>
      </c>
      <c r="AR39" s="293">
        <v>-31.5</v>
      </c>
      <c r="AS39" s="290"/>
    </row>
    <row r="40" spans="1:46" ht="27" customHeight="1" x14ac:dyDescent="0.2">
      <c r="A40" s="247"/>
      <c r="AK40" s="1121" t="s">
        <v>511</v>
      </c>
      <c r="AL40" s="1122"/>
      <c r="AM40" s="1122"/>
      <c r="AN40" s="1123"/>
      <c r="AO40" s="291">
        <v>-500932</v>
      </c>
      <c r="AP40" s="291">
        <v>-19504</v>
      </c>
      <c r="AQ40" s="292">
        <v>-26336</v>
      </c>
      <c r="AR40" s="293">
        <v>-25.9</v>
      </c>
      <c r="AS40" s="290"/>
    </row>
    <row r="41" spans="1:46" ht="13" x14ac:dyDescent="0.2">
      <c r="A41" s="247"/>
      <c r="AK41" s="1127" t="s">
        <v>288</v>
      </c>
      <c r="AL41" s="1128"/>
      <c r="AM41" s="1128"/>
      <c r="AN41" s="1129"/>
      <c r="AO41" s="291">
        <v>336890</v>
      </c>
      <c r="AP41" s="291">
        <v>13117</v>
      </c>
      <c r="AQ41" s="292">
        <v>15565</v>
      </c>
      <c r="AR41" s="293">
        <v>-15.7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14" t="s">
        <v>481</v>
      </c>
      <c r="AN49" s="1116" t="s">
        <v>514</v>
      </c>
      <c r="AO49" s="1117"/>
      <c r="AP49" s="1117"/>
      <c r="AQ49" s="1117"/>
      <c r="AR49" s="1118"/>
    </row>
    <row r="50" spans="1:44" ht="13" x14ac:dyDescent="0.2">
      <c r="A50" s="247"/>
      <c r="AK50" s="305"/>
      <c r="AL50" s="306"/>
      <c r="AM50" s="1115"/>
      <c r="AN50" s="307" t="s">
        <v>515</v>
      </c>
      <c r="AO50" s="308" t="s">
        <v>516</v>
      </c>
      <c r="AP50" s="309" t="s">
        <v>517</v>
      </c>
      <c r="AQ50" s="310" t="s">
        <v>518</v>
      </c>
      <c r="AR50" s="311" t="s">
        <v>519</v>
      </c>
    </row>
    <row r="51" spans="1:44" ht="13" x14ac:dyDescent="0.2">
      <c r="A51" s="247"/>
      <c r="AK51" s="303" t="s">
        <v>520</v>
      </c>
      <c r="AL51" s="304"/>
      <c r="AM51" s="312">
        <v>814051</v>
      </c>
      <c r="AN51" s="313">
        <v>31278</v>
      </c>
      <c r="AO51" s="314">
        <v>-9.3000000000000007</v>
      </c>
      <c r="AP51" s="315">
        <v>52068</v>
      </c>
      <c r="AQ51" s="316">
        <v>1.6</v>
      </c>
      <c r="AR51" s="317">
        <v>-10.9</v>
      </c>
    </row>
    <row r="52" spans="1:44" ht="13" x14ac:dyDescent="0.2">
      <c r="A52" s="247"/>
      <c r="AK52" s="318"/>
      <c r="AL52" s="319" t="s">
        <v>521</v>
      </c>
      <c r="AM52" s="320">
        <v>394078</v>
      </c>
      <c r="AN52" s="321">
        <v>15142</v>
      </c>
      <c r="AO52" s="322">
        <v>-7.7</v>
      </c>
      <c r="AP52" s="323">
        <v>26936</v>
      </c>
      <c r="AQ52" s="324">
        <v>3.4</v>
      </c>
      <c r="AR52" s="325">
        <v>-11.1</v>
      </c>
    </row>
    <row r="53" spans="1:44" ht="13" x14ac:dyDescent="0.2">
      <c r="A53" s="247"/>
      <c r="AK53" s="303" t="s">
        <v>522</v>
      </c>
      <c r="AL53" s="304"/>
      <c r="AM53" s="312">
        <v>735000</v>
      </c>
      <c r="AN53" s="313">
        <v>28163</v>
      </c>
      <c r="AO53" s="314">
        <v>-10</v>
      </c>
      <c r="AP53" s="315">
        <v>47161</v>
      </c>
      <c r="AQ53" s="316">
        <v>-9.4</v>
      </c>
      <c r="AR53" s="317">
        <v>-0.6</v>
      </c>
    </row>
    <row r="54" spans="1:44" ht="13" x14ac:dyDescent="0.2">
      <c r="A54" s="247"/>
      <c r="AK54" s="318"/>
      <c r="AL54" s="319" t="s">
        <v>521</v>
      </c>
      <c r="AM54" s="320">
        <v>451528</v>
      </c>
      <c r="AN54" s="321">
        <v>17301</v>
      </c>
      <c r="AO54" s="322">
        <v>14.3</v>
      </c>
      <c r="AP54" s="323">
        <v>24595</v>
      </c>
      <c r="AQ54" s="324">
        <v>-8.6999999999999993</v>
      </c>
      <c r="AR54" s="325">
        <v>23</v>
      </c>
    </row>
    <row r="55" spans="1:44" ht="13" x14ac:dyDescent="0.2">
      <c r="A55" s="247"/>
      <c r="AK55" s="303" t="s">
        <v>523</v>
      </c>
      <c r="AL55" s="304"/>
      <c r="AM55" s="312">
        <v>581724</v>
      </c>
      <c r="AN55" s="313">
        <v>22381</v>
      </c>
      <c r="AO55" s="314">
        <v>-20.5</v>
      </c>
      <c r="AP55" s="315">
        <v>43423</v>
      </c>
      <c r="AQ55" s="316">
        <v>-7.9</v>
      </c>
      <c r="AR55" s="317">
        <v>-12.6</v>
      </c>
    </row>
    <row r="56" spans="1:44" ht="13" x14ac:dyDescent="0.2">
      <c r="A56" s="247"/>
      <c r="AK56" s="318"/>
      <c r="AL56" s="319" t="s">
        <v>521</v>
      </c>
      <c r="AM56" s="320">
        <v>393040</v>
      </c>
      <c r="AN56" s="321">
        <v>15122</v>
      </c>
      <c r="AO56" s="322">
        <v>-12.6</v>
      </c>
      <c r="AP56" s="323">
        <v>22207</v>
      </c>
      <c r="AQ56" s="324">
        <v>-9.6999999999999993</v>
      </c>
      <c r="AR56" s="325">
        <v>-2.9</v>
      </c>
    </row>
    <row r="57" spans="1:44" ht="13" x14ac:dyDescent="0.2">
      <c r="A57" s="247"/>
      <c r="AK57" s="303" t="s">
        <v>524</v>
      </c>
      <c r="AL57" s="304"/>
      <c r="AM57" s="312">
        <v>552884</v>
      </c>
      <c r="AN57" s="313">
        <v>21365</v>
      </c>
      <c r="AO57" s="314">
        <v>-4.5</v>
      </c>
      <c r="AP57" s="315">
        <v>45265</v>
      </c>
      <c r="AQ57" s="316">
        <v>4.2</v>
      </c>
      <c r="AR57" s="317">
        <v>-8.6999999999999993</v>
      </c>
    </row>
    <row r="58" spans="1:44" ht="13" x14ac:dyDescent="0.2">
      <c r="A58" s="247"/>
      <c r="AK58" s="318"/>
      <c r="AL58" s="319" t="s">
        <v>521</v>
      </c>
      <c r="AM58" s="320">
        <v>305410</v>
      </c>
      <c r="AN58" s="321">
        <v>11802</v>
      </c>
      <c r="AO58" s="322">
        <v>-22</v>
      </c>
      <c r="AP58" s="323">
        <v>22600</v>
      </c>
      <c r="AQ58" s="324">
        <v>1.8</v>
      </c>
      <c r="AR58" s="325">
        <v>-23.8</v>
      </c>
    </row>
    <row r="59" spans="1:44" ht="13" x14ac:dyDescent="0.2">
      <c r="A59" s="247"/>
      <c r="AK59" s="303" t="s">
        <v>525</v>
      </c>
      <c r="AL59" s="304"/>
      <c r="AM59" s="312">
        <v>800246</v>
      </c>
      <c r="AN59" s="313">
        <v>31157</v>
      </c>
      <c r="AO59" s="314">
        <v>45.8</v>
      </c>
      <c r="AP59" s="315">
        <v>54621</v>
      </c>
      <c r="AQ59" s="316">
        <v>20.7</v>
      </c>
      <c r="AR59" s="317">
        <v>25.1</v>
      </c>
    </row>
    <row r="60" spans="1:44" ht="13" x14ac:dyDescent="0.2">
      <c r="A60" s="247"/>
      <c r="AK60" s="318"/>
      <c r="AL60" s="319" t="s">
        <v>521</v>
      </c>
      <c r="AM60" s="320">
        <v>468001</v>
      </c>
      <c r="AN60" s="321">
        <v>18221</v>
      </c>
      <c r="AO60" s="322">
        <v>54.4</v>
      </c>
      <c r="AP60" s="323">
        <v>30892</v>
      </c>
      <c r="AQ60" s="324">
        <v>36.700000000000003</v>
      </c>
      <c r="AR60" s="325">
        <v>17.7</v>
      </c>
    </row>
    <row r="61" spans="1:44" ht="13" x14ac:dyDescent="0.2">
      <c r="A61" s="247"/>
      <c r="AK61" s="303" t="s">
        <v>526</v>
      </c>
      <c r="AL61" s="326"/>
      <c r="AM61" s="312">
        <v>696781</v>
      </c>
      <c r="AN61" s="313">
        <v>26869</v>
      </c>
      <c r="AO61" s="314">
        <v>0.3</v>
      </c>
      <c r="AP61" s="315">
        <v>48508</v>
      </c>
      <c r="AQ61" s="327">
        <v>1.8</v>
      </c>
      <c r="AR61" s="317">
        <v>-1.5</v>
      </c>
    </row>
    <row r="62" spans="1:44" ht="13" x14ac:dyDescent="0.2">
      <c r="A62" s="247"/>
      <c r="AK62" s="318"/>
      <c r="AL62" s="319" t="s">
        <v>521</v>
      </c>
      <c r="AM62" s="320">
        <v>402411</v>
      </c>
      <c r="AN62" s="321">
        <v>15518</v>
      </c>
      <c r="AO62" s="322">
        <v>5.3</v>
      </c>
      <c r="AP62" s="323">
        <v>25446</v>
      </c>
      <c r="AQ62" s="324">
        <v>4.7</v>
      </c>
      <c r="AR62" s="325">
        <v>0.6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5dlPwVwFEN5IowTlTrl+9t7Zq9yUVpd89LQ1f4pPl6VXMssBAdaI/S5jNOJqDM+pXVjSm8cy5I28gvdjXpNfkw==" saltValue="SThC4X7FwzuiGAhsMUDYp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2LoRwsdE2/adTHv6DBnsK4SZGQ5llNs4j6Bn6CSdHSM7nolikIebfz1S2iYyzq/5suo9WZPSEfFz02ioGhRdpA==" saltValue="usva1Qf4ABqIWxzVlSo9i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CkJ2qwMKQCrCV7rB5WsIs0J98qnGY6A0umYNuUHiUffb60MjwRE9BpWoymETqxNdTTWLJ9OvSHVBNcUjlK/50w==" saltValue="6K4Uuyp3lgsmmPMV5Hsf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00"/>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40" t="s">
        <v>3</v>
      </c>
      <c r="D47" s="1140"/>
      <c r="E47" s="1141"/>
      <c r="F47" s="11">
        <v>27.92</v>
      </c>
      <c r="G47" s="12">
        <v>26.19</v>
      </c>
      <c r="H47" s="12">
        <v>27.7</v>
      </c>
      <c r="I47" s="12">
        <v>27.11</v>
      </c>
      <c r="J47" s="13">
        <v>26.23</v>
      </c>
    </row>
    <row r="48" spans="2:10" ht="57.75" customHeight="1" x14ac:dyDescent="0.2">
      <c r="B48" s="14"/>
      <c r="C48" s="1142" t="s">
        <v>4</v>
      </c>
      <c r="D48" s="1142"/>
      <c r="E48" s="1143"/>
      <c r="F48" s="15">
        <v>6.4</v>
      </c>
      <c r="G48" s="16">
        <v>7.59</v>
      </c>
      <c r="H48" s="16">
        <v>7.65</v>
      </c>
      <c r="I48" s="16">
        <v>7.65</v>
      </c>
      <c r="J48" s="17">
        <v>7.32</v>
      </c>
    </row>
    <row r="49" spans="2:10" ht="57.75" customHeight="1" thickBot="1" x14ac:dyDescent="0.25">
      <c r="B49" s="18"/>
      <c r="C49" s="1144" t="s">
        <v>5</v>
      </c>
      <c r="D49" s="1144"/>
      <c r="E49" s="1145"/>
      <c r="F49" s="19">
        <v>0.76</v>
      </c>
      <c r="G49" s="20">
        <v>1.65</v>
      </c>
      <c r="H49" s="20">
        <v>1.1299999999999999</v>
      </c>
      <c r="I49" s="20">
        <v>0.15</v>
      </c>
      <c r="J49" s="21">
        <v>0.03</v>
      </c>
    </row>
    <row r="50" spans="2:10" ht="13" x14ac:dyDescent="0.2"/>
  </sheetData>
  <sheetProtection algorithmName="SHA-512" hashValue="gsBOBgM80gbaeWl5HZXLVLZ3BWRCOb/+goiSR6YV8MNCXYkiDCutkzqELBB6rl2fKNKZQkBSPMD9ENBRMAtvqw==" saltValue="fpsIRKjm6lbNMKfX0N85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9"/>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50" t="s">
        <v>533</v>
      </c>
      <c r="D34" s="1150"/>
      <c r="E34" s="1151"/>
      <c r="F34" s="32">
        <v>6.39</v>
      </c>
      <c r="G34" s="33">
        <v>7.59</v>
      </c>
      <c r="H34" s="33">
        <v>7.64</v>
      </c>
      <c r="I34" s="33">
        <v>7.64</v>
      </c>
      <c r="J34" s="34">
        <v>7.31</v>
      </c>
      <c r="K34" s="22"/>
      <c r="L34" s="22"/>
      <c r="M34" s="22"/>
      <c r="N34" s="22"/>
      <c r="O34" s="22"/>
      <c r="P34" s="22"/>
    </row>
    <row r="35" spans="1:16" ht="39" customHeight="1" x14ac:dyDescent="0.2">
      <c r="A35" s="22"/>
      <c r="B35" s="35"/>
      <c r="C35" s="1146" t="s">
        <v>534</v>
      </c>
      <c r="D35" s="1146"/>
      <c r="E35" s="1147"/>
      <c r="F35" s="36">
        <v>6.31</v>
      </c>
      <c r="G35" s="37">
        <v>6.07</v>
      </c>
      <c r="H35" s="37">
        <v>5.96</v>
      </c>
      <c r="I35" s="37">
        <v>5.91</v>
      </c>
      <c r="J35" s="38">
        <v>5.73</v>
      </c>
      <c r="K35" s="22"/>
      <c r="L35" s="22"/>
      <c r="M35" s="22"/>
      <c r="N35" s="22"/>
      <c r="O35" s="22"/>
      <c r="P35" s="22"/>
    </row>
    <row r="36" spans="1:16" ht="39" customHeight="1" x14ac:dyDescent="0.2">
      <c r="A36" s="22"/>
      <c r="B36" s="35"/>
      <c r="C36" s="1146" t="s">
        <v>535</v>
      </c>
      <c r="D36" s="1146"/>
      <c r="E36" s="1147"/>
      <c r="F36" s="36">
        <v>3.26</v>
      </c>
      <c r="G36" s="37">
        <v>3.39</v>
      </c>
      <c r="H36" s="37">
        <v>3.11</v>
      </c>
      <c r="I36" s="37">
        <v>2.82</v>
      </c>
      <c r="J36" s="38">
        <v>2.31</v>
      </c>
      <c r="K36" s="22"/>
      <c r="L36" s="22"/>
      <c r="M36" s="22"/>
      <c r="N36" s="22"/>
      <c r="O36" s="22"/>
      <c r="P36" s="22"/>
    </row>
    <row r="37" spans="1:16" ht="39" customHeight="1" x14ac:dyDescent="0.2">
      <c r="A37" s="22"/>
      <c r="B37" s="35"/>
      <c r="C37" s="1146" t="s">
        <v>536</v>
      </c>
      <c r="D37" s="1146"/>
      <c r="E37" s="1147"/>
      <c r="F37" s="36">
        <v>2.62</v>
      </c>
      <c r="G37" s="37">
        <v>1.81</v>
      </c>
      <c r="H37" s="37">
        <v>2.27</v>
      </c>
      <c r="I37" s="37">
        <v>1.03</v>
      </c>
      <c r="J37" s="38">
        <v>1.31</v>
      </c>
      <c r="K37" s="22"/>
      <c r="L37" s="22"/>
      <c r="M37" s="22"/>
      <c r="N37" s="22"/>
      <c r="O37" s="22"/>
      <c r="P37" s="22"/>
    </row>
    <row r="38" spans="1:16" ht="39" customHeight="1" x14ac:dyDescent="0.2">
      <c r="A38" s="22"/>
      <c r="B38" s="35"/>
      <c r="C38" s="1146" t="s">
        <v>537</v>
      </c>
      <c r="D38" s="1146"/>
      <c r="E38" s="1147"/>
      <c r="F38" s="36" t="s">
        <v>490</v>
      </c>
      <c r="G38" s="37" t="s">
        <v>490</v>
      </c>
      <c r="H38" s="37" t="s">
        <v>490</v>
      </c>
      <c r="I38" s="37" t="s">
        <v>490</v>
      </c>
      <c r="J38" s="38">
        <v>0.82</v>
      </c>
      <c r="K38" s="22"/>
      <c r="L38" s="22"/>
      <c r="M38" s="22"/>
      <c r="N38" s="22"/>
      <c r="O38" s="22"/>
      <c r="P38" s="22"/>
    </row>
    <row r="39" spans="1:16" ht="39" customHeight="1" x14ac:dyDescent="0.2">
      <c r="A39" s="22"/>
      <c r="B39" s="35"/>
      <c r="C39" s="1146" t="s">
        <v>538</v>
      </c>
      <c r="D39" s="1146"/>
      <c r="E39" s="1147"/>
      <c r="F39" s="36" t="s">
        <v>490</v>
      </c>
      <c r="G39" s="37" t="s">
        <v>490</v>
      </c>
      <c r="H39" s="37" t="s">
        <v>490</v>
      </c>
      <c r="I39" s="37" t="s">
        <v>490</v>
      </c>
      <c r="J39" s="38">
        <v>7.0000000000000007E-2</v>
      </c>
      <c r="K39" s="22"/>
      <c r="L39" s="22"/>
      <c r="M39" s="22"/>
      <c r="N39" s="22"/>
      <c r="O39" s="22"/>
      <c r="P39" s="22"/>
    </row>
    <row r="40" spans="1:16" ht="39" customHeight="1" x14ac:dyDescent="0.2">
      <c r="A40" s="22"/>
      <c r="B40" s="35"/>
      <c r="C40" s="1146" t="s">
        <v>539</v>
      </c>
      <c r="D40" s="1146"/>
      <c r="E40" s="1147"/>
      <c r="F40" s="36">
        <v>0.04</v>
      </c>
      <c r="G40" s="37">
        <v>0.01</v>
      </c>
      <c r="H40" s="37">
        <v>0.01</v>
      </c>
      <c r="I40" s="37">
        <v>0.02</v>
      </c>
      <c r="J40" s="38">
        <v>0.01</v>
      </c>
      <c r="K40" s="22"/>
      <c r="L40" s="22"/>
      <c r="M40" s="22"/>
      <c r="N40" s="22"/>
      <c r="O40" s="22"/>
      <c r="P40" s="22"/>
    </row>
    <row r="41" spans="1:16" ht="39" customHeight="1" x14ac:dyDescent="0.2">
      <c r="A41" s="22"/>
      <c r="B41" s="35"/>
      <c r="C41" s="1146" t="s">
        <v>540</v>
      </c>
      <c r="D41" s="1146"/>
      <c r="E41" s="1147"/>
      <c r="F41" s="36">
        <v>0.02</v>
      </c>
      <c r="G41" s="37">
        <v>0.01</v>
      </c>
      <c r="H41" s="37">
        <v>0.02</v>
      </c>
      <c r="I41" s="37">
        <v>0.01</v>
      </c>
      <c r="J41" s="38">
        <v>0.01</v>
      </c>
      <c r="K41" s="22"/>
      <c r="L41" s="22"/>
      <c r="M41" s="22"/>
      <c r="N41" s="22"/>
      <c r="O41" s="22"/>
      <c r="P41" s="22"/>
    </row>
    <row r="42" spans="1:16" ht="39" customHeight="1" x14ac:dyDescent="0.2">
      <c r="A42" s="22"/>
      <c r="B42" s="39"/>
      <c r="C42" s="1146" t="s">
        <v>541</v>
      </c>
      <c r="D42" s="1146"/>
      <c r="E42" s="1147"/>
      <c r="F42" s="36" t="s">
        <v>490</v>
      </c>
      <c r="G42" s="37" t="s">
        <v>490</v>
      </c>
      <c r="H42" s="37" t="s">
        <v>490</v>
      </c>
      <c r="I42" s="37" t="s">
        <v>490</v>
      </c>
      <c r="J42" s="38" t="s">
        <v>490</v>
      </c>
      <c r="K42" s="22"/>
      <c r="L42" s="22"/>
      <c r="M42" s="22"/>
      <c r="N42" s="22"/>
      <c r="O42" s="22"/>
      <c r="P42" s="22"/>
    </row>
    <row r="43" spans="1:16" ht="39" customHeight="1" thickBot="1" x14ac:dyDescent="0.25">
      <c r="A43" s="22"/>
      <c r="B43" s="40"/>
      <c r="C43" s="1148" t="s">
        <v>542</v>
      </c>
      <c r="D43" s="1148"/>
      <c r="E43" s="1149"/>
      <c r="F43" s="41">
        <v>0.04</v>
      </c>
      <c r="G43" s="42">
        <v>0.1</v>
      </c>
      <c r="H43" s="42">
        <v>7.0000000000000007E-2</v>
      </c>
      <c r="I43" s="42">
        <v>2.8</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jbJ3fm2X0uDrhvV4jbT/UcSuNltYUlxTGAvuv44VqTKJjmSpOR1c+shTT65i0j9uTSo1Ae6sWYRrvZjuqymsmQ==" saltValue="1YFYvkzsfZC+8vCDmgQQ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00"/>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75" t="s">
        <v>9</v>
      </c>
      <c r="C45" s="1176"/>
      <c r="D45" s="56"/>
      <c r="E45" s="1181" t="s">
        <v>10</v>
      </c>
      <c r="F45" s="1181"/>
      <c r="G45" s="1181"/>
      <c r="H45" s="1181"/>
      <c r="I45" s="1181"/>
      <c r="J45" s="1182"/>
      <c r="K45" s="57">
        <v>728</v>
      </c>
      <c r="L45" s="58">
        <v>766</v>
      </c>
      <c r="M45" s="58">
        <v>792</v>
      </c>
      <c r="N45" s="58">
        <v>791</v>
      </c>
      <c r="O45" s="59">
        <v>773</v>
      </c>
      <c r="P45" s="46"/>
      <c r="Q45" s="46"/>
      <c r="R45" s="46"/>
      <c r="S45" s="46"/>
      <c r="T45" s="46"/>
      <c r="U45" s="46"/>
    </row>
    <row r="46" spans="1:21" ht="30.75" customHeight="1" x14ac:dyDescent="0.2">
      <c r="A46" s="46"/>
      <c r="B46" s="1177"/>
      <c r="C46" s="1178"/>
      <c r="D46" s="60"/>
      <c r="E46" s="1154" t="s">
        <v>11</v>
      </c>
      <c r="F46" s="1154"/>
      <c r="G46" s="1154"/>
      <c r="H46" s="1154"/>
      <c r="I46" s="1154"/>
      <c r="J46" s="1155"/>
      <c r="K46" s="61" t="s">
        <v>490</v>
      </c>
      <c r="L46" s="62" t="s">
        <v>490</v>
      </c>
      <c r="M46" s="62" t="s">
        <v>490</v>
      </c>
      <c r="N46" s="62" t="s">
        <v>490</v>
      </c>
      <c r="O46" s="63" t="s">
        <v>490</v>
      </c>
      <c r="P46" s="46"/>
      <c r="Q46" s="46"/>
      <c r="R46" s="46"/>
      <c r="S46" s="46"/>
      <c r="T46" s="46"/>
      <c r="U46" s="46"/>
    </row>
    <row r="47" spans="1:21" ht="30.75" customHeight="1" x14ac:dyDescent="0.2">
      <c r="A47" s="46"/>
      <c r="B47" s="1177"/>
      <c r="C47" s="1178"/>
      <c r="D47" s="60"/>
      <c r="E47" s="1154" t="s">
        <v>12</v>
      </c>
      <c r="F47" s="1154"/>
      <c r="G47" s="1154"/>
      <c r="H47" s="1154"/>
      <c r="I47" s="1154"/>
      <c r="J47" s="1155"/>
      <c r="K47" s="61" t="s">
        <v>490</v>
      </c>
      <c r="L47" s="62" t="s">
        <v>490</v>
      </c>
      <c r="M47" s="62" t="s">
        <v>490</v>
      </c>
      <c r="N47" s="62" t="s">
        <v>490</v>
      </c>
      <c r="O47" s="63" t="s">
        <v>490</v>
      </c>
      <c r="P47" s="46"/>
      <c r="Q47" s="46"/>
      <c r="R47" s="46"/>
      <c r="S47" s="46"/>
      <c r="T47" s="46"/>
      <c r="U47" s="46"/>
    </row>
    <row r="48" spans="1:21" ht="30.75" customHeight="1" x14ac:dyDescent="0.2">
      <c r="A48" s="46"/>
      <c r="B48" s="1177"/>
      <c r="C48" s="1178"/>
      <c r="D48" s="60"/>
      <c r="E48" s="1154" t="s">
        <v>13</v>
      </c>
      <c r="F48" s="1154"/>
      <c r="G48" s="1154"/>
      <c r="H48" s="1154"/>
      <c r="I48" s="1154"/>
      <c r="J48" s="1155"/>
      <c r="K48" s="61">
        <v>152</v>
      </c>
      <c r="L48" s="62">
        <v>143</v>
      </c>
      <c r="M48" s="62">
        <v>174</v>
      </c>
      <c r="N48" s="62">
        <v>159</v>
      </c>
      <c r="O48" s="63">
        <v>122</v>
      </c>
      <c r="P48" s="46"/>
      <c r="Q48" s="46"/>
      <c r="R48" s="46"/>
      <c r="S48" s="46"/>
      <c r="T48" s="46"/>
      <c r="U48" s="46"/>
    </row>
    <row r="49" spans="1:21" ht="30.75" customHeight="1" x14ac:dyDescent="0.2">
      <c r="A49" s="46"/>
      <c r="B49" s="1177"/>
      <c r="C49" s="1178"/>
      <c r="D49" s="60"/>
      <c r="E49" s="1154" t="s">
        <v>14</v>
      </c>
      <c r="F49" s="1154"/>
      <c r="G49" s="1154"/>
      <c r="H49" s="1154"/>
      <c r="I49" s="1154"/>
      <c r="J49" s="1155"/>
      <c r="K49" s="61" t="s">
        <v>490</v>
      </c>
      <c r="L49" s="62" t="s">
        <v>490</v>
      </c>
      <c r="M49" s="62" t="s">
        <v>490</v>
      </c>
      <c r="N49" s="62" t="s">
        <v>490</v>
      </c>
      <c r="O49" s="63" t="s">
        <v>490</v>
      </c>
      <c r="P49" s="46"/>
      <c r="Q49" s="46"/>
      <c r="R49" s="46"/>
      <c r="S49" s="46"/>
      <c r="T49" s="46"/>
      <c r="U49" s="46"/>
    </row>
    <row r="50" spans="1:21" ht="30.75" customHeight="1" x14ac:dyDescent="0.2">
      <c r="A50" s="46"/>
      <c r="B50" s="1177"/>
      <c r="C50" s="1178"/>
      <c r="D50" s="60"/>
      <c r="E50" s="1154" t="s">
        <v>15</v>
      </c>
      <c r="F50" s="1154"/>
      <c r="G50" s="1154"/>
      <c r="H50" s="1154"/>
      <c r="I50" s="1154"/>
      <c r="J50" s="1155"/>
      <c r="K50" s="61" t="s">
        <v>490</v>
      </c>
      <c r="L50" s="62" t="s">
        <v>490</v>
      </c>
      <c r="M50" s="62" t="s">
        <v>490</v>
      </c>
      <c r="N50" s="62" t="s">
        <v>490</v>
      </c>
      <c r="O50" s="63" t="s">
        <v>490</v>
      </c>
      <c r="P50" s="46"/>
      <c r="Q50" s="46"/>
      <c r="R50" s="46"/>
      <c r="S50" s="46"/>
      <c r="T50" s="46"/>
      <c r="U50" s="46"/>
    </row>
    <row r="51" spans="1:21" ht="30.75" customHeight="1" x14ac:dyDescent="0.2">
      <c r="A51" s="46"/>
      <c r="B51" s="1179"/>
      <c r="C51" s="1180"/>
      <c r="D51" s="64"/>
      <c r="E51" s="1154" t="s">
        <v>16</v>
      </c>
      <c r="F51" s="1154"/>
      <c r="G51" s="1154"/>
      <c r="H51" s="1154"/>
      <c r="I51" s="1154"/>
      <c r="J51" s="1155"/>
      <c r="K51" s="61" t="s">
        <v>490</v>
      </c>
      <c r="L51" s="62" t="s">
        <v>490</v>
      </c>
      <c r="M51" s="62" t="s">
        <v>490</v>
      </c>
      <c r="N51" s="62" t="s">
        <v>490</v>
      </c>
      <c r="O51" s="63" t="s">
        <v>490</v>
      </c>
      <c r="P51" s="46"/>
      <c r="Q51" s="46"/>
      <c r="R51" s="46"/>
      <c r="S51" s="46"/>
      <c r="T51" s="46"/>
      <c r="U51" s="46"/>
    </row>
    <row r="52" spans="1:21" ht="30.75" customHeight="1" x14ac:dyDescent="0.2">
      <c r="A52" s="46"/>
      <c r="B52" s="1152" t="s">
        <v>17</v>
      </c>
      <c r="C52" s="1153"/>
      <c r="D52" s="64"/>
      <c r="E52" s="1154" t="s">
        <v>18</v>
      </c>
      <c r="F52" s="1154"/>
      <c r="G52" s="1154"/>
      <c r="H52" s="1154"/>
      <c r="I52" s="1154"/>
      <c r="J52" s="1155"/>
      <c r="K52" s="61">
        <v>574</v>
      </c>
      <c r="L52" s="62">
        <v>576</v>
      </c>
      <c r="M52" s="62">
        <v>572</v>
      </c>
      <c r="N52" s="62">
        <v>555</v>
      </c>
      <c r="O52" s="63">
        <v>557</v>
      </c>
      <c r="P52" s="46"/>
      <c r="Q52" s="46"/>
      <c r="R52" s="46"/>
      <c r="S52" s="46"/>
      <c r="T52" s="46"/>
      <c r="U52" s="46"/>
    </row>
    <row r="53" spans="1:21" ht="30.75" customHeight="1" thickBot="1" x14ac:dyDescent="0.25">
      <c r="A53" s="46"/>
      <c r="B53" s="1156" t="s">
        <v>19</v>
      </c>
      <c r="C53" s="1157"/>
      <c r="D53" s="65"/>
      <c r="E53" s="1158" t="s">
        <v>20</v>
      </c>
      <c r="F53" s="1158"/>
      <c r="G53" s="1158"/>
      <c r="H53" s="1158"/>
      <c r="I53" s="1158"/>
      <c r="J53" s="1159"/>
      <c r="K53" s="66">
        <v>306</v>
      </c>
      <c r="L53" s="67">
        <v>333</v>
      </c>
      <c r="M53" s="67">
        <v>394</v>
      </c>
      <c r="N53" s="67">
        <v>395</v>
      </c>
      <c r="O53" s="68">
        <v>338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60" t="s">
        <v>24</v>
      </c>
      <c r="C58" s="1161"/>
      <c r="D58" s="1166" t="s">
        <v>25</v>
      </c>
      <c r="E58" s="1167"/>
      <c r="F58" s="1167"/>
      <c r="G58" s="1167"/>
      <c r="H58" s="1167"/>
      <c r="I58" s="1167"/>
      <c r="J58" s="1168"/>
      <c r="K58" s="81" t="s">
        <v>556</v>
      </c>
      <c r="L58" s="82" t="s">
        <v>556</v>
      </c>
      <c r="M58" s="82" t="s">
        <v>556</v>
      </c>
      <c r="N58" s="82" t="s">
        <v>556</v>
      </c>
      <c r="O58" s="83" t="s">
        <v>556</v>
      </c>
    </row>
    <row r="59" spans="1:21" ht="31.5" customHeight="1" x14ac:dyDescent="0.2">
      <c r="B59" s="1162"/>
      <c r="C59" s="1163"/>
      <c r="D59" s="1169" t="s">
        <v>26</v>
      </c>
      <c r="E59" s="1170"/>
      <c r="F59" s="1170"/>
      <c r="G59" s="1170"/>
      <c r="H59" s="1170"/>
      <c r="I59" s="1170"/>
      <c r="J59" s="1171"/>
      <c r="K59" s="84" t="s">
        <v>556</v>
      </c>
      <c r="L59" s="85" t="s">
        <v>556</v>
      </c>
      <c r="M59" s="85" t="s">
        <v>556</v>
      </c>
      <c r="N59" s="85" t="s">
        <v>556</v>
      </c>
      <c r="O59" s="86" t="s">
        <v>556</v>
      </c>
    </row>
    <row r="60" spans="1:21" ht="31.5" customHeight="1" thickBot="1" x14ac:dyDescent="0.25">
      <c r="B60" s="1164"/>
      <c r="C60" s="1165"/>
      <c r="D60" s="1172" t="s">
        <v>27</v>
      </c>
      <c r="E60" s="1173"/>
      <c r="F60" s="1173"/>
      <c r="G60" s="1173"/>
      <c r="H60" s="1173"/>
      <c r="I60" s="1173"/>
      <c r="J60" s="1174"/>
      <c r="K60" s="87" t="s">
        <v>556</v>
      </c>
      <c r="L60" s="88" t="s">
        <v>556</v>
      </c>
      <c r="M60" s="88" t="s">
        <v>556</v>
      </c>
      <c r="N60" s="88" t="s">
        <v>556</v>
      </c>
      <c r="O60" s="89" t="s">
        <v>556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w2P9dfnCtvZn9XaxyZneKYTfvGjip+Axki49c1E+bX8rBy+H26C4LkCc/Ar4GR78JypBwOZFyNBygtAdKflQQ==" saltValue="jZ6haQPtXuiZrRm8eKmq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197" t="s">
        <v>31</v>
      </c>
      <c r="F41" s="1197"/>
      <c r="G41" s="1197"/>
      <c r="H41" s="1198"/>
      <c r="I41" s="330">
        <v>7557</v>
      </c>
      <c r="J41" s="331">
        <v>7403</v>
      </c>
      <c r="K41" s="331">
        <v>6931</v>
      </c>
      <c r="L41" s="331">
        <v>6408</v>
      </c>
      <c r="M41" s="332">
        <v>6014</v>
      </c>
    </row>
    <row r="42" spans="2:13" ht="27.75" customHeight="1" x14ac:dyDescent="0.2">
      <c r="B42" s="1185"/>
      <c r="C42" s="1186"/>
      <c r="D42" s="104"/>
      <c r="E42" s="1189" t="s">
        <v>32</v>
      </c>
      <c r="F42" s="1189"/>
      <c r="G42" s="1189"/>
      <c r="H42" s="1190"/>
      <c r="I42" s="333">
        <v>44</v>
      </c>
      <c r="J42" s="334" t="s">
        <v>490</v>
      </c>
      <c r="K42" s="334">
        <v>20</v>
      </c>
      <c r="L42" s="334">
        <v>27</v>
      </c>
      <c r="M42" s="335">
        <v>27</v>
      </c>
    </row>
    <row r="43" spans="2:13" ht="27.75" customHeight="1" x14ac:dyDescent="0.2">
      <c r="B43" s="1185"/>
      <c r="C43" s="1186"/>
      <c r="D43" s="104"/>
      <c r="E43" s="1189" t="s">
        <v>33</v>
      </c>
      <c r="F43" s="1189"/>
      <c r="G43" s="1189"/>
      <c r="H43" s="1190"/>
      <c r="I43" s="333">
        <v>1760</v>
      </c>
      <c r="J43" s="334">
        <v>1814</v>
      </c>
      <c r="K43" s="334">
        <v>1828</v>
      </c>
      <c r="L43" s="334">
        <v>2035</v>
      </c>
      <c r="M43" s="335">
        <v>2102</v>
      </c>
    </row>
    <row r="44" spans="2:13" ht="27.75" customHeight="1" x14ac:dyDescent="0.2">
      <c r="B44" s="1185"/>
      <c r="C44" s="1186"/>
      <c r="D44" s="104"/>
      <c r="E44" s="1189" t="s">
        <v>34</v>
      </c>
      <c r="F44" s="1189"/>
      <c r="G44" s="1189"/>
      <c r="H44" s="1190"/>
      <c r="I44" s="333" t="s">
        <v>490</v>
      </c>
      <c r="J44" s="334" t="s">
        <v>490</v>
      </c>
      <c r="K44" s="334" t="s">
        <v>490</v>
      </c>
      <c r="L44" s="334" t="s">
        <v>490</v>
      </c>
      <c r="M44" s="335" t="s">
        <v>490</v>
      </c>
    </row>
    <row r="45" spans="2:13" ht="27.75" customHeight="1" x14ac:dyDescent="0.2">
      <c r="B45" s="1185"/>
      <c r="C45" s="1186"/>
      <c r="D45" s="104"/>
      <c r="E45" s="1189" t="s">
        <v>35</v>
      </c>
      <c r="F45" s="1189"/>
      <c r="G45" s="1189"/>
      <c r="H45" s="1190"/>
      <c r="I45" s="333">
        <v>1061</v>
      </c>
      <c r="J45" s="334">
        <v>1216</v>
      </c>
      <c r="K45" s="334">
        <v>1163</v>
      </c>
      <c r="L45" s="334">
        <v>1100</v>
      </c>
      <c r="M45" s="335">
        <v>1053</v>
      </c>
    </row>
    <row r="46" spans="2:13" ht="27.75" customHeight="1" x14ac:dyDescent="0.2">
      <c r="B46" s="1185"/>
      <c r="C46" s="1186"/>
      <c r="D46" s="105"/>
      <c r="E46" s="1189" t="s">
        <v>36</v>
      </c>
      <c r="F46" s="1189"/>
      <c r="G46" s="1189"/>
      <c r="H46" s="1190"/>
      <c r="I46" s="333" t="s">
        <v>490</v>
      </c>
      <c r="J46" s="334" t="s">
        <v>490</v>
      </c>
      <c r="K46" s="334" t="s">
        <v>490</v>
      </c>
      <c r="L46" s="334" t="s">
        <v>490</v>
      </c>
      <c r="M46" s="335" t="s">
        <v>490</v>
      </c>
    </row>
    <row r="47" spans="2:13" ht="27.75" customHeight="1" x14ac:dyDescent="0.2">
      <c r="B47" s="1185"/>
      <c r="C47" s="1186"/>
      <c r="D47" s="106"/>
      <c r="E47" s="1199" t="s">
        <v>37</v>
      </c>
      <c r="F47" s="1200"/>
      <c r="G47" s="1200"/>
      <c r="H47" s="1201"/>
      <c r="I47" s="333" t="s">
        <v>490</v>
      </c>
      <c r="J47" s="334" t="s">
        <v>490</v>
      </c>
      <c r="K47" s="334" t="s">
        <v>490</v>
      </c>
      <c r="L47" s="334" t="s">
        <v>490</v>
      </c>
      <c r="M47" s="335" t="s">
        <v>490</v>
      </c>
    </row>
    <row r="48" spans="2:13" ht="27.75" customHeight="1" x14ac:dyDescent="0.2">
      <c r="B48" s="1185"/>
      <c r="C48" s="1186"/>
      <c r="D48" s="104"/>
      <c r="E48" s="1189" t="s">
        <v>38</v>
      </c>
      <c r="F48" s="1189"/>
      <c r="G48" s="1189"/>
      <c r="H48" s="1190"/>
      <c r="I48" s="333" t="s">
        <v>490</v>
      </c>
      <c r="J48" s="334" t="s">
        <v>490</v>
      </c>
      <c r="K48" s="334" t="s">
        <v>490</v>
      </c>
      <c r="L48" s="334" t="s">
        <v>490</v>
      </c>
      <c r="M48" s="335" t="s">
        <v>490</v>
      </c>
    </row>
    <row r="49" spans="2:13" ht="27.75" customHeight="1" x14ac:dyDescent="0.2">
      <c r="B49" s="1187"/>
      <c r="C49" s="1188"/>
      <c r="D49" s="104"/>
      <c r="E49" s="1189" t="s">
        <v>39</v>
      </c>
      <c r="F49" s="1189"/>
      <c r="G49" s="1189"/>
      <c r="H49" s="1190"/>
      <c r="I49" s="333" t="s">
        <v>490</v>
      </c>
      <c r="J49" s="334" t="s">
        <v>490</v>
      </c>
      <c r="K49" s="334" t="s">
        <v>490</v>
      </c>
      <c r="L49" s="334" t="s">
        <v>490</v>
      </c>
      <c r="M49" s="335" t="s">
        <v>490</v>
      </c>
    </row>
    <row r="50" spans="2:13" ht="27.75" customHeight="1" x14ac:dyDescent="0.2">
      <c r="B50" s="1183" t="s">
        <v>40</v>
      </c>
      <c r="C50" s="1184"/>
      <c r="D50" s="107"/>
      <c r="E50" s="1189" t="s">
        <v>41</v>
      </c>
      <c r="F50" s="1189"/>
      <c r="G50" s="1189"/>
      <c r="H50" s="1190"/>
      <c r="I50" s="333">
        <v>4514</v>
      </c>
      <c r="J50" s="334">
        <v>5451</v>
      </c>
      <c r="K50" s="334">
        <v>5491</v>
      </c>
      <c r="L50" s="334">
        <v>5576</v>
      </c>
      <c r="M50" s="335">
        <v>5520</v>
      </c>
    </row>
    <row r="51" spans="2:13" ht="27.75" customHeight="1" x14ac:dyDescent="0.2">
      <c r="B51" s="1185"/>
      <c r="C51" s="1186"/>
      <c r="D51" s="104"/>
      <c r="E51" s="1189" t="s">
        <v>42</v>
      </c>
      <c r="F51" s="1189"/>
      <c r="G51" s="1189"/>
      <c r="H51" s="1190"/>
      <c r="I51" s="333">
        <v>675</v>
      </c>
      <c r="J51" s="334">
        <v>696</v>
      </c>
      <c r="K51" s="334">
        <v>587</v>
      </c>
      <c r="L51" s="334">
        <v>483</v>
      </c>
      <c r="M51" s="335">
        <v>409</v>
      </c>
    </row>
    <row r="52" spans="2:13" ht="27.75" customHeight="1" x14ac:dyDescent="0.2">
      <c r="B52" s="1187"/>
      <c r="C52" s="1188"/>
      <c r="D52" s="104"/>
      <c r="E52" s="1189" t="s">
        <v>43</v>
      </c>
      <c r="F52" s="1189"/>
      <c r="G52" s="1189"/>
      <c r="H52" s="1190"/>
      <c r="I52" s="333">
        <v>6271</v>
      </c>
      <c r="J52" s="334">
        <v>6195</v>
      </c>
      <c r="K52" s="334">
        <v>5995</v>
      </c>
      <c r="L52" s="334">
        <v>5860</v>
      </c>
      <c r="M52" s="335">
        <v>5760</v>
      </c>
    </row>
    <row r="53" spans="2:13" ht="27.75" customHeight="1" thickBot="1" x14ac:dyDescent="0.25">
      <c r="B53" s="1191" t="s">
        <v>19</v>
      </c>
      <c r="C53" s="1192"/>
      <c r="D53" s="108"/>
      <c r="E53" s="1193" t="s">
        <v>44</v>
      </c>
      <c r="F53" s="1193"/>
      <c r="G53" s="1193"/>
      <c r="H53" s="1194"/>
      <c r="I53" s="336">
        <v>-1038</v>
      </c>
      <c r="J53" s="337">
        <v>-1909</v>
      </c>
      <c r="K53" s="337">
        <v>-2131</v>
      </c>
      <c r="L53" s="337">
        <v>-2349</v>
      </c>
      <c r="M53" s="338">
        <v>-2494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1JgTiXLpssvr8FXpl3cBhkHSEF08aGbD+nl4IFzIlFrhNlmnpubu17H5W3gxH+k0tisly2TRN9zXwK6jxN/wA==" saltValue="YL63Zko8+JZ3YodJcTl9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75"/>
  <sheetViews>
    <sheetView showGridLines="0" topLeftCell="A8"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359" t="s">
        <v>46</v>
      </c>
      <c r="D55" s="359"/>
      <c r="E55" s="360"/>
      <c r="F55" s="339">
        <v>1756</v>
      </c>
      <c r="G55" s="339">
        <v>1755</v>
      </c>
      <c r="H55" s="340">
        <v>1761</v>
      </c>
    </row>
    <row r="56" spans="2:8" ht="52.5" customHeight="1" x14ac:dyDescent="0.2">
      <c r="B56" s="120"/>
      <c r="C56" s="361" t="s">
        <v>47</v>
      </c>
      <c r="D56" s="361"/>
      <c r="E56" s="362"/>
      <c r="F56" s="341">
        <v>214</v>
      </c>
      <c r="G56" s="341">
        <v>235</v>
      </c>
      <c r="H56" s="342">
        <v>279</v>
      </c>
    </row>
    <row r="57" spans="2:8" ht="53.25" customHeight="1" x14ac:dyDescent="0.2">
      <c r="B57" s="120"/>
      <c r="C57" s="363" t="s">
        <v>48</v>
      </c>
      <c r="D57" s="363"/>
      <c r="E57" s="364"/>
      <c r="F57" s="343">
        <v>2917</v>
      </c>
      <c r="G57" s="343">
        <v>2916</v>
      </c>
      <c r="H57" s="344">
        <v>2763</v>
      </c>
    </row>
    <row r="58" spans="2:8" ht="45.75" customHeight="1" x14ac:dyDescent="0.2">
      <c r="B58" s="121"/>
      <c r="C58" s="351" t="s">
        <v>557</v>
      </c>
      <c r="D58" s="352"/>
      <c r="E58" s="353"/>
      <c r="F58" s="345">
        <v>1475</v>
      </c>
      <c r="G58" s="345">
        <v>1481</v>
      </c>
      <c r="H58" s="346">
        <v>1363</v>
      </c>
    </row>
    <row r="59" spans="2:8" ht="45.75" customHeight="1" x14ac:dyDescent="0.2">
      <c r="B59" s="121"/>
      <c r="C59" s="351" t="s">
        <v>558</v>
      </c>
      <c r="D59" s="352"/>
      <c r="E59" s="353"/>
      <c r="F59" s="345">
        <v>511</v>
      </c>
      <c r="G59" s="345">
        <v>512</v>
      </c>
      <c r="H59" s="346">
        <v>512</v>
      </c>
    </row>
    <row r="60" spans="2:8" ht="45.75" customHeight="1" x14ac:dyDescent="0.2">
      <c r="B60" s="121"/>
      <c r="C60" s="351" t="s">
        <v>559</v>
      </c>
      <c r="D60" s="352"/>
      <c r="E60" s="353"/>
      <c r="F60" s="345">
        <v>258</v>
      </c>
      <c r="G60" s="345">
        <v>236</v>
      </c>
      <c r="H60" s="346">
        <v>193</v>
      </c>
    </row>
    <row r="61" spans="2:8" ht="45.75" customHeight="1" x14ac:dyDescent="0.2">
      <c r="B61" s="121"/>
      <c r="C61" s="351" t="s">
        <v>560</v>
      </c>
      <c r="D61" s="352"/>
      <c r="E61" s="353"/>
      <c r="F61" s="345">
        <v>238</v>
      </c>
      <c r="G61" s="345">
        <v>237</v>
      </c>
      <c r="H61" s="346">
        <v>237</v>
      </c>
    </row>
    <row r="62" spans="2:8" ht="45.75" customHeight="1" thickBot="1" x14ac:dyDescent="0.25">
      <c r="B62" s="122"/>
      <c r="C62" s="354" t="s">
        <v>561</v>
      </c>
      <c r="D62" s="355"/>
      <c r="E62" s="356"/>
      <c r="F62" s="347">
        <v>203</v>
      </c>
      <c r="G62" s="347">
        <v>170</v>
      </c>
      <c r="H62" s="348">
        <v>160</v>
      </c>
    </row>
    <row r="63" spans="2:8" ht="52.5" customHeight="1" thickBot="1" x14ac:dyDescent="0.25">
      <c r="B63" s="123"/>
      <c r="C63" s="357" t="s">
        <v>49</v>
      </c>
      <c r="D63" s="357"/>
      <c r="E63" s="358"/>
      <c r="F63" s="349">
        <v>4887</v>
      </c>
      <c r="G63" s="349">
        <v>4906</v>
      </c>
      <c r="H63" s="350">
        <v>4803</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sheetData>
  <sheetProtection algorithmName="SHA-512" hashValue="WOuvHN2wXmQVGHWBXV2skgD8wYsFQca/xziiYzpVI12Jfz7AGfffoPG5dkpY3wC7xiW8GdtYc8tDiyNPBMMmww==" saltValue="chl2qSWM32dcso5Rplcl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348E4-44F5-4D13-9E14-3EA682EADEF8}">
  <sheetPr>
    <tabColor rgb="FFFFFF00"/>
    <pageSetUpPr fitToPage="1"/>
  </sheetPr>
  <dimension ref="A1:DE85"/>
  <sheetViews>
    <sheetView showGridLines="0" tabSelected="1" zoomScaleNormal="100" zoomScaleSheetLayoutView="55" workbookViewId="0">
      <selection activeCell="BI34" sqref="BI34"/>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568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566</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528</v>
      </c>
      <c r="BQ50" s="1205"/>
      <c r="BR50" s="1205"/>
      <c r="BS50" s="1205"/>
      <c r="BT50" s="1205"/>
      <c r="BU50" s="1205"/>
      <c r="BV50" s="1205"/>
      <c r="BW50" s="1205"/>
      <c r="BX50" s="1205" t="s">
        <v>529</v>
      </c>
      <c r="BY50" s="1205"/>
      <c r="BZ50" s="1205"/>
      <c r="CA50" s="1205"/>
      <c r="CB50" s="1205"/>
      <c r="CC50" s="1205"/>
      <c r="CD50" s="1205"/>
      <c r="CE50" s="1205"/>
      <c r="CF50" s="1205" t="s">
        <v>530</v>
      </c>
      <c r="CG50" s="1205"/>
      <c r="CH50" s="1205"/>
      <c r="CI50" s="1205"/>
      <c r="CJ50" s="1205"/>
      <c r="CK50" s="1205"/>
      <c r="CL50" s="1205"/>
      <c r="CM50" s="1205"/>
      <c r="CN50" s="1205" t="s">
        <v>531</v>
      </c>
      <c r="CO50" s="1205"/>
      <c r="CP50" s="1205"/>
      <c r="CQ50" s="1205"/>
      <c r="CR50" s="1205"/>
      <c r="CS50" s="1205"/>
      <c r="CT50" s="1205"/>
      <c r="CU50" s="1205"/>
      <c r="CV50" s="1205" t="s">
        <v>532</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565</v>
      </c>
      <c r="AO51" s="1204"/>
      <c r="AP51" s="1204"/>
      <c r="AQ51" s="1204"/>
      <c r="AR51" s="1204"/>
      <c r="AS51" s="1204"/>
      <c r="AT51" s="1204"/>
      <c r="AU51" s="1204"/>
      <c r="AV51" s="1204"/>
      <c r="AW51" s="1204"/>
      <c r="AX51" s="1204"/>
      <c r="AY51" s="1204"/>
      <c r="AZ51" s="1204"/>
      <c r="BA51" s="1204"/>
      <c r="BB51" s="1204" t="s">
        <v>563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570</v>
      </c>
      <c r="BC53" s="1204"/>
      <c r="BD53" s="1204"/>
      <c r="BE53" s="1204"/>
      <c r="BF53" s="1204"/>
      <c r="BG53" s="1204"/>
      <c r="BH53" s="1204"/>
      <c r="BI53" s="1204"/>
      <c r="BJ53" s="1204"/>
      <c r="BK53" s="1204"/>
      <c r="BL53" s="1204"/>
      <c r="BM53" s="1204"/>
      <c r="BN53" s="1204"/>
      <c r="BO53" s="1204"/>
      <c r="BP53" s="1203">
        <v>69.8</v>
      </c>
      <c r="BQ53" s="1203"/>
      <c r="BR53" s="1203"/>
      <c r="BS53" s="1203"/>
      <c r="BT53" s="1203"/>
      <c r="BU53" s="1203"/>
      <c r="BV53" s="1203"/>
      <c r="BW53" s="1203"/>
      <c r="BX53" s="1203">
        <v>71.2</v>
      </c>
      <c r="BY53" s="1203"/>
      <c r="BZ53" s="1203"/>
      <c r="CA53" s="1203"/>
      <c r="CB53" s="1203"/>
      <c r="CC53" s="1203"/>
      <c r="CD53" s="1203"/>
      <c r="CE53" s="1203"/>
      <c r="CF53" s="1203">
        <v>72.7</v>
      </c>
      <c r="CG53" s="1203"/>
      <c r="CH53" s="1203"/>
      <c r="CI53" s="1203"/>
      <c r="CJ53" s="1203"/>
      <c r="CK53" s="1203"/>
      <c r="CL53" s="1203"/>
      <c r="CM53" s="1203"/>
      <c r="CN53" s="1203">
        <v>73</v>
      </c>
      <c r="CO53" s="1203"/>
      <c r="CP53" s="1203"/>
      <c r="CQ53" s="1203"/>
      <c r="CR53" s="1203"/>
      <c r="CS53" s="1203"/>
      <c r="CT53" s="1203"/>
      <c r="CU53" s="1203"/>
      <c r="CV53" s="1203">
        <v>74.400000000000006</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564</v>
      </c>
      <c r="AO55" s="1205"/>
      <c r="AP55" s="1205"/>
      <c r="AQ55" s="1205"/>
      <c r="AR55" s="1205"/>
      <c r="AS55" s="1205"/>
      <c r="AT55" s="1205"/>
      <c r="AU55" s="1205"/>
      <c r="AV55" s="1205"/>
      <c r="AW55" s="1205"/>
      <c r="AX55" s="1205"/>
      <c r="AY55" s="1205"/>
      <c r="AZ55" s="1205"/>
      <c r="BA55" s="1205"/>
      <c r="BB55" s="1204" t="s">
        <v>563</v>
      </c>
      <c r="BC55" s="1204"/>
      <c r="BD55" s="1204"/>
      <c r="BE55" s="1204"/>
      <c r="BF55" s="1204"/>
      <c r="BG55" s="1204"/>
      <c r="BH55" s="1204"/>
      <c r="BI55" s="1204"/>
      <c r="BJ55" s="1204"/>
      <c r="BK55" s="1204"/>
      <c r="BL55" s="1204"/>
      <c r="BM55" s="1204"/>
      <c r="BN55" s="1204"/>
      <c r="BO55" s="1204"/>
      <c r="BP55" s="1203">
        <v>15.5</v>
      </c>
      <c r="BQ55" s="1203"/>
      <c r="BR55" s="1203"/>
      <c r="BS55" s="1203"/>
      <c r="BT55" s="1203"/>
      <c r="BU55" s="1203"/>
      <c r="BV55" s="1203"/>
      <c r="BW55" s="1203"/>
      <c r="BX55" s="1203">
        <v>4.5999999999999996</v>
      </c>
      <c r="BY55" s="1203"/>
      <c r="BZ55" s="1203"/>
      <c r="CA55" s="1203"/>
      <c r="CB55" s="1203"/>
      <c r="CC55" s="1203"/>
      <c r="CD55" s="1203"/>
      <c r="CE55" s="1203"/>
      <c r="CF55" s="1203">
        <v>0.6</v>
      </c>
      <c r="CG55" s="1203"/>
      <c r="CH55" s="1203"/>
      <c r="CI55" s="1203"/>
      <c r="CJ55" s="1203"/>
      <c r="CK55" s="1203"/>
      <c r="CL55" s="1203"/>
      <c r="CM55" s="1203"/>
      <c r="CN55" s="1203">
        <v>0</v>
      </c>
      <c r="CO55" s="1203"/>
      <c r="CP55" s="1203"/>
      <c r="CQ55" s="1203"/>
      <c r="CR55" s="1203"/>
      <c r="CS55" s="1203"/>
      <c r="CT55" s="1203"/>
      <c r="CU55" s="1203"/>
      <c r="CV55" s="1203">
        <v>1</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570</v>
      </c>
      <c r="BC57" s="1204"/>
      <c r="BD57" s="1204"/>
      <c r="BE57" s="1204"/>
      <c r="BF57" s="1204"/>
      <c r="BG57" s="1204"/>
      <c r="BH57" s="1204"/>
      <c r="BI57" s="1204"/>
      <c r="BJ57" s="1204"/>
      <c r="BK57" s="1204"/>
      <c r="BL57" s="1204"/>
      <c r="BM57" s="1204"/>
      <c r="BN57" s="1204"/>
      <c r="BO57" s="1204"/>
      <c r="BP57" s="1203">
        <v>61.7</v>
      </c>
      <c r="BQ57" s="1203"/>
      <c r="BR57" s="1203"/>
      <c r="BS57" s="1203"/>
      <c r="BT57" s="1203"/>
      <c r="BU57" s="1203"/>
      <c r="BV57" s="1203"/>
      <c r="BW57" s="1203"/>
      <c r="BX57" s="1203">
        <v>61.4</v>
      </c>
      <c r="BY57" s="1203"/>
      <c r="BZ57" s="1203"/>
      <c r="CA57" s="1203"/>
      <c r="CB57" s="1203"/>
      <c r="CC57" s="1203"/>
      <c r="CD57" s="1203"/>
      <c r="CE57" s="1203"/>
      <c r="CF57" s="1203">
        <v>62.6</v>
      </c>
      <c r="CG57" s="1203"/>
      <c r="CH57" s="1203"/>
      <c r="CI57" s="1203"/>
      <c r="CJ57" s="1203"/>
      <c r="CK57" s="1203"/>
      <c r="CL57" s="1203"/>
      <c r="CM57" s="1203"/>
      <c r="CN57" s="1203">
        <v>63.6</v>
      </c>
      <c r="CO57" s="1203"/>
      <c r="CP57" s="1203"/>
      <c r="CQ57" s="1203"/>
      <c r="CR57" s="1203"/>
      <c r="CS57" s="1203"/>
      <c r="CT57" s="1203"/>
      <c r="CU57" s="1203"/>
      <c r="CV57" s="1203">
        <v>64.099999999999994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569</v>
      </c>
    </row>
    <row r="64" spans="1:109" ht="13" x14ac:dyDescent="0.2">
      <c r="B64" s="247"/>
      <c r="G64" s="1233"/>
      <c r="I64" s="1235"/>
      <c r="J64" s="1235"/>
      <c r="K64" s="1235"/>
      <c r="L64" s="1235"/>
      <c r="M64" s="1235"/>
      <c r="N64" s="1234"/>
      <c r="AM64" s="1233"/>
      <c r="AN64" s="1233" t="s">
        <v>568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567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566</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528</v>
      </c>
      <c r="BQ72" s="1205"/>
      <c r="BR72" s="1205"/>
      <c r="BS72" s="1205"/>
      <c r="BT72" s="1205"/>
      <c r="BU72" s="1205"/>
      <c r="BV72" s="1205"/>
      <c r="BW72" s="1205"/>
      <c r="BX72" s="1205" t="s">
        <v>529</v>
      </c>
      <c r="BY72" s="1205"/>
      <c r="BZ72" s="1205"/>
      <c r="CA72" s="1205"/>
      <c r="CB72" s="1205"/>
      <c r="CC72" s="1205"/>
      <c r="CD72" s="1205"/>
      <c r="CE72" s="1205"/>
      <c r="CF72" s="1205" t="s">
        <v>530</v>
      </c>
      <c r="CG72" s="1205"/>
      <c r="CH72" s="1205"/>
      <c r="CI72" s="1205"/>
      <c r="CJ72" s="1205"/>
      <c r="CK72" s="1205"/>
      <c r="CL72" s="1205"/>
      <c r="CM72" s="1205"/>
      <c r="CN72" s="1205" t="s">
        <v>531</v>
      </c>
      <c r="CO72" s="1205"/>
      <c r="CP72" s="1205"/>
      <c r="CQ72" s="1205"/>
      <c r="CR72" s="1205"/>
      <c r="CS72" s="1205"/>
      <c r="CT72" s="1205"/>
      <c r="CU72" s="1205"/>
      <c r="CV72" s="1205" t="s">
        <v>532</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565</v>
      </c>
      <c r="AO73" s="1204"/>
      <c r="AP73" s="1204"/>
      <c r="AQ73" s="1204"/>
      <c r="AR73" s="1204"/>
      <c r="AS73" s="1204"/>
      <c r="AT73" s="1204"/>
      <c r="AU73" s="1204"/>
      <c r="AV73" s="1204"/>
      <c r="AW73" s="1204"/>
      <c r="AX73" s="1204"/>
      <c r="AY73" s="1204"/>
      <c r="AZ73" s="1204"/>
      <c r="BA73" s="1204"/>
      <c r="BB73" s="1204" t="s">
        <v>563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562</v>
      </c>
      <c r="BC75" s="1204"/>
      <c r="BD75" s="1204"/>
      <c r="BE75" s="1204"/>
      <c r="BF75" s="1204"/>
      <c r="BG75" s="1204"/>
      <c r="BH75" s="1204"/>
      <c r="BI75" s="1204"/>
      <c r="BJ75" s="1204"/>
      <c r="BK75" s="1204"/>
      <c r="BL75" s="1204"/>
      <c r="BM75" s="1204"/>
      <c r="BN75" s="1204"/>
      <c r="BO75" s="1204"/>
      <c r="BP75" s="1203">
        <v>4.9000000000000004</v>
      </c>
      <c r="BQ75" s="1203"/>
      <c r="BR75" s="1203"/>
      <c r="BS75" s="1203"/>
      <c r="BT75" s="1203"/>
      <c r="BU75" s="1203"/>
      <c r="BV75" s="1203"/>
      <c r="BW75" s="1203"/>
      <c r="BX75" s="1203">
        <v>5.3</v>
      </c>
      <c r="BY75" s="1203"/>
      <c r="BZ75" s="1203"/>
      <c r="CA75" s="1203"/>
      <c r="CB75" s="1203"/>
      <c r="CC75" s="1203"/>
      <c r="CD75" s="1203"/>
      <c r="CE75" s="1203"/>
      <c r="CF75" s="1203">
        <v>6</v>
      </c>
      <c r="CG75" s="1203"/>
      <c r="CH75" s="1203"/>
      <c r="CI75" s="1203"/>
      <c r="CJ75" s="1203"/>
      <c r="CK75" s="1203"/>
      <c r="CL75" s="1203"/>
      <c r="CM75" s="1203"/>
      <c r="CN75" s="1203">
        <v>6.3</v>
      </c>
      <c r="CO75" s="1203"/>
      <c r="CP75" s="1203"/>
      <c r="CQ75" s="1203"/>
      <c r="CR75" s="1203"/>
      <c r="CS75" s="1203"/>
      <c r="CT75" s="1203"/>
      <c r="CU75" s="1203"/>
      <c r="CV75" s="1203">
        <v>6.2</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564</v>
      </c>
      <c r="AO77" s="1205"/>
      <c r="AP77" s="1205"/>
      <c r="AQ77" s="1205"/>
      <c r="AR77" s="1205"/>
      <c r="AS77" s="1205"/>
      <c r="AT77" s="1205"/>
      <c r="AU77" s="1205"/>
      <c r="AV77" s="1205"/>
      <c r="AW77" s="1205"/>
      <c r="AX77" s="1205"/>
      <c r="AY77" s="1205"/>
      <c r="AZ77" s="1205"/>
      <c r="BA77" s="1205"/>
      <c r="BB77" s="1204" t="s">
        <v>563</v>
      </c>
      <c r="BC77" s="1204"/>
      <c r="BD77" s="1204"/>
      <c r="BE77" s="1204"/>
      <c r="BF77" s="1204"/>
      <c r="BG77" s="1204"/>
      <c r="BH77" s="1204"/>
      <c r="BI77" s="1204"/>
      <c r="BJ77" s="1204"/>
      <c r="BK77" s="1204"/>
      <c r="BL77" s="1204"/>
      <c r="BM77" s="1204"/>
      <c r="BN77" s="1204"/>
      <c r="BO77" s="1204"/>
      <c r="BP77" s="1203">
        <v>15.5</v>
      </c>
      <c r="BQ77" s="1203"/>
      <c r="BR77" s="1203"/>
      <c r="BS77" s="1203"/>
      <c r="BT77" s="1203"/>
      <c r="BU77" s="1203"/>
      <c r="BV77" s="1203"/>
      <c r="BW77" s="1203"/>
      <c r="BX77" s="1203">
        <v>4.5999999999999996</v>
      </c>
      <c r="BY77" s="1203"/>
      <c r="BZ77" s="1203"/>
      <c r="CA77" s="1203"/>
      <c r="CB77" s="1203"/>
      <c r="CC77" s="1203"/>
      <c r="CD77" s="1203"/>
      <c r="CE77" s="1203"/>
      <c r="CF77" s="1203">
        <v>0.6</v>
      </c>
      <c r="CG77" s="1203"/>
      <c r="CH77" s="1203"/>
      <c r="CI77" s="1203"/>
      <c r="CJ77" s="1203"/>
      <c r="CK77" s="1203"/>
      <c r="CL77" s="1203"/>
      <c r="CM77" s="1203"/>
      <c r="CN77" s="1203">
        <v>0</v>
      </c>
      <c r="CO77" s="1203"/>
      <c r="CP77" s="1203"/>
      <c r="CQ77" s="1203"/>
      <c r="CR77" s="1203"/>
      <c r="CS77" s="1203"/>
      <c r="CT77" s="1203"/>
      <c r="CU77" s="1203"/>
      <c r="CV77" s="1203">
        <v>1</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562</v>
      </c>
      <c r="BC79" s="1204"/>
      <c r="BD79" s="1204"/>
      <c r="BE79" s="1204"/>
      <c r="BF79" s="1204"/>
      <c r="BG79" s="1204"/>
      <c r="BH79" s="1204"/>
      <c r="BI79" s="1204"/>
      <c r="BJ79" s="1204"/>
      <c r="BK79" s="1204"/>
      <c r="BL79" s="1204"/>
      <c r="BM79" s="1204"/>
      <c r="BN79" s="1204"/>
      <c r="BO79" s="1204"/>
      <c r="BP79" s="1203">
        <v>6.4</v>
      </c>
      <c r="BQ79" s="1203"/>
      <c r="BR79" s="1203"/>
      <c r="BS79" s="1203"/>
      <c r="BT79" s="1203"/>
      <c r="BU79" s="1203"/>
      <c r="BV79" s="1203"/>
      <c r="BW79" s="1203"/>
      <c r="BX79" s="1203">
        <v>6.3</v>
      </c>
      <c r="BY79" s="1203"/>
      <c r="BZ79" s="1203"/>
      <c r="CA79" s="1203"/>
      <c r="CB79" s="1203"/>
      <c r="CC79" s="1203"/>
      <c r="CD79" s="1203"/>
      <c r="CE79" s="1203"/>
      <c r="CF79" s="1203">
        <v>6.6</v>
      </c>
      <c r="CG79" s="1203"/>
      <c r="CH79" s="1203"/>
      <c r="CI79" s="1203"/>
      <c r="CJ79" s="1203"/>
      <c r="CK79" s="1203"/>
      <c r="CL79" s="1203"/>
      <c r="CM79" s="1203"/>
      <c r="CN79" s="1203">
        <v>6.8</v>
      </c>
      <c r="CO79" s="1203"/>
      <c r="CP79" s="1203"/>
      <c r="CQ79" s="1203"/>
      <c r="CR79" s="1203"/>
      <c r="CS79" s="1203"/>
      <c r="CT79" s="1203"/>
      <c r="CU79" s="1203"/>
      <c r="CV79" s="1203">
        <v>7</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7d7FKfPc9esizCkJsiN9hzi7JRfW2pJaLexUa0nZX4dd/hZ+x2nDt5Z+YfHrTFrOXnPLcO/yK3Z2eqSbMts3YA==" saltValue="l9QBghqX4wWGPW2BF8SbXw=="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2402-00A9-476D-B791-80CC004B7696}">
  <sheetPr>
    <tabColor rgb="FFFFFF00"/>
    <pageSetUpPr fitToPage="1"/>
  </sheetPr>
  <dimension ref="A1:DR125"/>
  <sheetViews>
    <sheetView showGridLines="0" tabSelected="1" zoomScale="85" zoomScaleNormal="85" zoomScaleSheetLayoutView="70" workbookViewId="0">
      <selection activeCell="BI34" sqref="BI3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hgjRTjDyZ2OskOuqRJ20+PBasa+EtgqR6rNGck9ghsY+9j3PHPLUQCL6yhpv85jsc59eJjRR8XeJ1pJCVof3Q==" saltValue="PaVinRqJvljvJjaTZUm19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800E3-1CDE-4884-B92B-92549A2E4530}">
  <sheetPr>
    <tabColor rgb="FFFFFF00"/>
    <pageSetUpPr fitToPage="1"/>
  </sheetPr>
  <dimension ref="A1:DR125"/>
  <sheetViews>
    <sheetView showGridLines="0" tabSelected="1" zoomScaleNormal="100" zoomScaleSheetLayoutView="55" workbookViewId="0">
      <selection activeCell="BI34" sqref="BI3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GqnPm/GzarJPwtCDlzwFDx5lcXpereY/OS7LfLTavJqj7h8XpxY1Pf9cyidTs2r/+Aquqkydj/ShKbZMZA3bLg==" saltValue="ZY8L1oh3Jdl6HBfkSUdHNg=="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31278</v>
      </c>
      <c r="E3" s="142"/>
      <c r="F3" s="143">
        <v>52068</v>
      </c>
      <c r="G3" s="144"/>
      <c r="H3" s="145"/>
    </row>
    <row r="4" spans="1:8" x14ac:dyDescent="0.2">
      <c r="A4" s="146"/>
      <c r="B4" s="147"/>
      <c r="C4" s="148"/>
      <c r="D4" s="149">
        <v>15142</v>
      </c>
      <c r="E4" s="150"/>
      <c r="F4" s="151">
        <v>26936</v>
      </c>
      <c r="G4" s="152"/>
      <c r="H4" s="153"/>
    </row>
    <row r="5" spans="1:8" x14ac:dyDescent="0.2">
      <c r="A5" s="134" t="s">
        <v>522</v>
      </c>
      <c r="B5" s="139"/>
      <c r="C5" s="140"/>
      <c r="D5" s="141">
        <v>28163</v>
      </c>
      <c r="E5" s="142"/>
      <c r="F5" s="143">
        <v>47161</v>
      </c>
      <c r="G5" s="144"/>
      <c r="H5" s="145"/>
    </row>
    <row r="6" spans="1:8" x14ac:dyDescent="0.2">
      <c r="A6" s="146"/>
      <c r="B6" s="147"/>
      <c r="C6" s="148"/>
      <c r="D6" s="149">
        <v>17301</v>
      </c>
      <c r="E6" s="150"/>
      <c r="F6" s="151">
        <v>24595</v>
      </c>
      <c r="G6" s="152"/>
      <c r="H6" s="153"/>
    </row>
    <row r="7" spans="1:8" x14ac:dyDescent="0.2">
      <c r="A7" s="134" t="s">
        <v>523</v>
      </c>
      <c r="B7" s="139"/>
      <c r="C7" s="140"/>
      <c r="D7" s="141">
        <v>22381</v>
      </c>
      <c r="E7" s="142"/>
      <c r="F7" s="143">
        <v>43423</v>
      </c>
      <c r="G7" s="144"/>
      <c r="H7" s="145"/>
    </row>
    <row r="8" spans="1:8" x14ac:dyDescent="0.2">
      <c r="A8" s="146"/>
      <c r="B8" s="147"/>
      <c r="C8" s="148"/>
      <c r="D8" s="149">
        <v>15122</v>
      </c>
      <c r="E8" s="150"/>
      <c r="F8" s="151">
        <v>22207</v>
      </c>
      <c r="G8" s="152"/>
      <c r="H8" s="153"/>
    </row>
    <row r="9" spans="1:8" x14ac:dyDescent="0.2">
      <c r="A9" s="134" t="s">
        <v>524</v>
      </c>
      <c r="B9" s="139"/>
      <c r="C9" s="140"/>
      <c r="D9" s="141">
        <v>21365</v>
      </c>
      <c r="E9" s="142"/>
      <c r="F9" s="143">
        <v>45265</v>
      </c>
      <c r="G9" s="144"/>
      <c r="H9" s="145"/>
    </row>
    <row r="10" spans="1:8" x14ac:dyDescent="0.2">
      <c r="A10" s="146"/>
      <c r="B10" s="147"/>
      <c r="C10" s="148"/>
      <c r="D10" s="149">
        <v>11802</v>
      </c>
      <c r="E10" s="150"/>
      <c r="F10" s="151">
        <v>22600</v>
      </c>
      <c r="G10" s="152"/>
      <c r="H10" s="153"/>
    </row>
    <row r="11" spans="1:8" x14ac:dyDescent="0.2">
      <c r="A11" s="134" t="s">
        <v>525</v>
      </c>
      <c r="B11" s="139"/>
      <c r="C11" s="140"/>
      <c r="D11" s="141">
        <v>31157</v>
      </c>
      <c r="E11" s="142"/>
      <c r="F11" s="143">
        <v>54621</v>
      </c>
      <c r="G11" s="144"/>
      <c r="H11" s="145"/>
    </row>
    <row r="12" spans="1:8" x14ac:dyDescent="0.2">
      <c r="A12" s="146"/>
      <c r="B12" s="147"/>
      <c r="C12" s="154"/>
      <c r="D12" s="149">
        <v>18221</v>
      </c>
      <c r="E12" s="150"/>
      <c r="F12" s="151">
        <v>30892</v>
      </c>
      <c r="G12" s="152"/>
      <c r="H12" s="153"/>
    </row>
    <row r="13" spans="1:8" x14ac:dyDescent="0.2">
      <c r="A13" s="134"/>
      <c r="B13" s="139"/>
      <c r="C13" s="140"/>
      <c r="D13" s="141">
        <v>26869</v>
      </c>
      <c r="E13" s="142"/>
      <c r="F13" s="143">
        <v>48508</v>
      </c>
      <c r="G13" s="155"/>
      <c r="H13" s="145"/>
    </row>
    <row r="14" spans="1:8" x14ac:dyDescent="0.2">
      <c r="A14" s="146"/>
      <c r="B14" s="147"/>
      <c r="C14" s="148"/>
      <c r="D14" s="149">
        <v>15518</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v>
      </c>
      <c r="C19" s="156">
        <f>ROUND(VALUE(SUBSTITUTE(実質収支比率等に係る経年分析!G$48,"▲","-")),2)</f>
        <v>7.59</v>
      </c>
      <c r="D19" s="156">
        <f>ROUND(VALUE(SUBSTITUTE(実質収支比率等に係る経年分析!H$48,"▲","-")),2)</f>
        <v>7.65</v>
      </c>
      <c r="E19" s="156">
        <f>ROUND(VALUE(SUBSTITUTE(実質収支比率等に係る経年分析!I$48,"▲","-")),2)</f>
        <v>7.65</v>
      </c>
      <c r="F19" s="156">
        <f>ROUND(VALUE(SUBSTITUTE(実質収支比率等に係る経年分析!J$48,"▲","-")),2)</f>
        <v>7.32</v>
      </c>
    </row>
    <row r="20" spans="1:11" x14ac:dyDescent="0.2">
      <c r="A20" s="156" t="s">
        <v>53</v>
      </c>
      <c r="B20" s="156">
        <f>ROUND(VALUE(SUBSTITUTE(実質収支比率等に係る経年分析!F$47,"▲","-")),2)</f>
        <v>27.92</v>
      </c>
      <c r="C20" s="156">
        <f>ROUND(VALUE(SUBSTITUTE(実質収支比率等に係る経年分析!G$47,"▲","-")),2)</f>
        <v>26.19</v>
      </c>
      <c r="D20" s="156">
        <f>ROUND(VALUE(SUBSTITUTE(実質収支比率等に係る経年分析!H$47,"▲","-")),2)</f>
        <v>27.7</v>
      </c>
      <c r="E20" s="156">
        <f>ROUND(VALUE(SUBSTITUTE(実質収支比率等に係る経年分析!I$47,"▲","-")),2)</f>
        <v>27.11</v>
      </c>
      <c r="F20" s="156">
        <f>ROUND(VALUE(SUBSTITUTE(実質収支比率等に係る経年分析!J$47,"▲","-")),2)</f>
        <v>26.23</v>
      </c>
    </row>
    <row r="21" spans="1:11" x14ac:dyDescent="0.2">
      <c r="A21" s="156" t="s">
        <v>54</v>
      </c>
      <c r="B21" s="156">
        <f>IF(ISNUMBER(VALUE(SUBSTITUTE(実質収支比率等に係る経年分析!F$49,"▲","-"))),ROUND(VALUE(SUBSTITUTE(実質収支比率等に係る経年分析!F$49,"▲","-")),2),NA())</f>
        <v>0.76</v>
      </c>
      <c r="C21" s="156">
        <f>IF(ISNUMBER(VALUE(SUBSTITUTE(実質収支比率等に係る経年分析!G$49,"▲","-"))),ROUND(VALUE(SUBSTITUTE(実質収支比率等に係る経年分析!G$49,"▲","-")),2),NA())</f>
        <v>1.65</v>
      </c>
      <c r="D21" s="156">
        <f>IF(ISNUMBER(VALUE(SUBSTITUTE(実質収支比率等に係る経年分析!H$49,"▲","-"))),ROUND(VALUE(SUBSTITUTE(実質収支比率等に係る経年分析!H$49,"▲","-")),2),NA())</f>
        <v>1.1299999999999999</v>
      </c>
      <c r="E21" s="156">
        <f>IF(ISNUMBER(VALUE(SUBSTITUTE(実質収支比率等に係る経年分析!I$49,"▲","-"))),ROUND(VALUE(SUBSTITUTE(実質収支比率等に係る経年分析!I$49,"▲","-")),2),NA())</f>
        <v>0.15</v>
      </c>
      <c r="F21" s="156">
        <f>IF(ISNUMBER(VALUE(SUBSTITUTE(実質収支比率等に係る経年分析!J$49,"▲","-"))),ROUND(VALUE(SUBSTITUTE(実質収支比率等に係る経年分析!J$49,"▲","-")),2),NA())</f>
        <v>0.03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7.0000000000000007E-2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介護サービス事業特別会計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下水道事業会計（農業集落排水事業）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下水道事業会計（公共下水道事業）</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3.39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574</v>
      </c>
      <c r="E42" s="158"/>
      <c r="F42" s="158"/>
      <c r="G42" s="158">
        <f>'実質公債費比率（分子）の構造'!L$52</f>
        <v>576</v>
      </c>
      <c r="H42" s="158"/>
      <c r="I42" s="158"/>
      <c r="J42" s="158">
        <f>'実質公債費比率（分子）の構造'!M$52</f>
        <v>572</v>
      </c>
      <c r="K42" s="158"/>
      <c r="L42" s="158"/>
      <c r="M42" s="158">
        <f>'実質公債費比率（分子）の構造'!N$52</f>
        <v>555</v>
      </c>
      <c r="N42" s="158"/>
      <c r="O42" s="158"/>
      <c r="P42" s="158">
        <f>'実質公債費比率（分子）の構造'!O$52</f>
        <v>557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152</v>
      </c>
      <c r="C46" s="158"/>
      <c r="D46" s="158"/>
      <c r="E46" s="158">
        <f>'実質公債費比率（分子）の構造'!L$48</f>
        <v>143</v>
      </c>
      <c r="F46" s="158"/>
      <c r="G46" s="158"/>
      <c r="H46" s="158">
        <f>'実質公債費比率（分子）の構造'!M$48</f>
        <v>174</v>
      </c>
      <c r="I46" s="158"/>
      <c r="J46" s="158"/>
      <c r="K46" s="158">
        <f>'実質公債費比率（分子）の構造'!N$48</f>
        <v>159</v>
      </c>
      <c r="L46" s="158"/>
      <c r="M46" s="158"/>
      <c r="N46" s="158">
        <f>'実質公債費比率（分子）の構造'!O$48</f>
        <v>122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728</v>
      </c>
      <c r="C49" s="158"/>
      <c r="D49" s="158"/>
      <c r="E49" s="158">
        <f>'実質公債費比率（分子）の構造'!L$45</f>
        <v>766</v>
      </c>
      <c r="F49" s="158"/>
      <c r="G49" s="158"/>
      <c r="H49" s="158">
        <f>'実質公債費比率（分子）の構造'!M$45</f>
        <v>792</v>
      </c>
      <c r="I49" s="158"/>
      <c r="J49" s="158"/>
      <c r="K49" s="158">
        <f>'実質公債費比率（分子）の構造'!N$45</f>
        <v>791</v>
      </c>
      <c r="L49" s="158"/>
      <c r="M49" s="158"/>
      <c r="N49" s="158">
        <f>'実質公債費比率（分子）の構造'!O$45</f>
        <v>773</v>
      </c>
      <c r="O49" s="158"/>
      <c r="P49" s="158"/>
    </row>
    <row r="50" spans="1:16" x14ac:dyDescent="0.2">
      <c r="A50" s="158" t="s">
        <v>67</v>
      </c>
      <c r="B50" s="158" t="e">
        <f>NA()</f>
        <v>#N/A</v>
      </c>
      <c r="C50" s="158">
        <f>IF(ISNUMBER('実質公債費比率（分子）の構造'!K$53),'実質公債費比率（分子）の構造'!K$53,NA())</f>
        <v>306</v>
      </c>
      <c r="D50" s="158" t="e">
        <f>NA()</f>
        <v>#N/A</v>
      </c>
      <c r="E50" s="158" t="e">
        <f>NA()</f>
        <v>#N/A</v>
      </c>
      <c r="F50" s="158">
        <f>IF(ISNUMBER('実質公債費比率（分子）の構造'!L$53),'実質公債費比率（分子）の構造'!L$53,NA())</f>
        <v>333</v>
      </c>
      <c r="G50" s="158" t="e">
        <f>NA()</f>
        <v>#N/A</v>
      </c>
      <c r="H50" s="158" t="e">
        <f>NA()</f>
        <v>#N/A</v>
      </c>
      <c r="I50" s="158">
        <f>IF(ISNUMBER('実質公債費比率（分子）の構造'!M$53),'実質公債費比率（分子）の構造'!M$53,NA())</f>
        <v>394</v>
      </c>
      <c r="J50" s="158" t="e">
        <f>NA()</f>
        <v>#N/A</v>
      </c>
      <c r="K50" s="158" t="e">
        <f>NA()</f>
        <v>#N/A</v>
      </c>
      <c r="L50" s="158">
        <f>IF(ISNUMBER('実質公債費比率（分子）の構造'!N$53),'実質公債費比率（分子）の構造'!N$53,NA())</f>
        <v>395</v>
      </c>
      <c r="M50" s="158" t="e">
        <f>NA()</f>
        <v>#N/A</v>
      </c>
      <c r="N50" s="158" t="e">
        <f>NA()</f>
        <v>#N/A</v>
      </c>
      <c r="O50" s="158">
        <f>IF(ISNUMBER('実質公債費比率（分子）の構造'!O$53),'実質公債費比率（分子）の構造'!O$53,NA())</f>
        <v>338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6271</v>
      </c>
      <c r="E56" s="157"/>
      <c r="F56" s="157"/>
      <c r="G56" s="157">
        <f>'将来負担比率（分子）の構造'!J$52</f>
        <v>6195</v>
      </c>
      <c r="H56" s="157"/>
      <c r="I56" s="157"/>
      <c r="J56" s="157">
        <f>'将来負担比率（分子）の構造'!K$52</f>
        <v>5995</v>
      </c>
      <c r="K56" s="157"/>
      <c r="L56" s="157"/>
      <c r="M56" s="157">
        <f>'将来負担比率（分子）の構造'!L$52</f>
        <v>5860</v>
      </c>
      <c r="N56" s="157"/>
      <c r="O56" s="157"/>
      <c r="P56" s="157">
        <f>'将来負担比率（分子）の構造'!M$52</f>
        <v>5760</v>
      </c>
    </row>
    <row r="57" spans="1:16" x14ac:dyDescent="0.2">
      <c r="A57" s="157" t="s">
        <v>42</v>
      </c>
      <c r="B57" s="157"/>
      <c r="C57" s="157"/>
      <c r="D57" s="157">
        <f>'将来負担比率（分子）の構造'!I$51</f>
        <v>675</v>
      </c>
      <c r="E57" s="157"/>
      <c r="F57" s="157"/>
      <c r="G57" s="157">
        <f>'将来負担比率（分子）の構造'!J$51</f>
        <v>696</v>
      </c>
      <c r="H57" s="157"/>
      <c r="I57" s="157"/>
      <c r="J57" s="157">
        <f>'将来負担比率（分子）の構造'!K$51</f>
        <v>587</v>
      </c>
      <c r="K57" s="157"/>
      <c r="L57" s="157"/>
      <c r="M57" s="157">
        <f>'将来負担比率（分子）の構造'!L$51</f>
        <v>483</v>
      </c>
      <c r="N57" s="157"/>
      <c r="O57" s="157"/>
      <c r="P57" s="157">
        <f>'将来負担比率（分子）の構造'!M$51</f>
        <v>409</v>
      </c>
    </row>
    <row r="58" spans="1:16" x14ac:dyDescent="0.2">
      <c r="A58" s="157" t="s">
        <v>41</v>
      </c>
      <c r="B58" s="157"/>
      <c r="C58" s="157"/>
      <c r="D58" s="157">
        <f>'将来負担比率（分子）の構造'!I$50</f>
        <v>4514</v>
      </c>
      <c r="E58" s="157"/>
      <c r="F58" s="157"/>
      <c r="G58" s="157">
        <f>'将来負担比率（分子）の構造'!J$50</f>
        <v>5451</v>
      </c>
      <c r="H58" s="157"/>
      <c r="I58" s="157"/>
      <c r="J58" s="157">
        <f>'将来負担比率（分子）の構造'!K$50</f>
        <v>5491</v>
      </c>
      <c r="K58" s="157"/>
      <c r="L58" s="157"/>
      <c r="M58" s="157">
        <f>'将来負担比率（分子）の構造'!L$50</f>
        <v>5576</v>
      </c>
      <c r="N58" s="157"/>
      <c r="O58" s="157"/>
      <c r="P58" s="157">
        <f>'将来負担比率（分子）の構造'!M$50</f>
        <v>5520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1061</v>
      </c>
      <c r="C62" s="157"/>
      <c r="D62" s="157"/>
      <c r="E62" s="157">
        <f>'将来負担比率（分子）の構造'!J$45</f>
        <v>1216</v>
      </c>
      <c r="F62" s="157"/>
      <c r="G62" s="157"/>
      <c r="H62" s="157">
        <f>'将来負担比率（分子）の構造'!K$45</f>
        <v>1163</v>
      </c>
      <c r="I62" s="157"/>
      <c r="J62" s="157"/>
      <c r="K62" s="157">
        <f>'将来負担比率（分子）の構造'!L$45</f>
        <v>1100</v>
      </c>
      <c r="L62" s="157"/>
      <c r="M62" s="157"/>
      <c r="N62" s="157">
        <f>'将来負担比率（分子）の構造'!M$45</f>
        <v>1053</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1760</v>
      </c>
      <c r="C64" s="157"/>
      <c r="D64" s="157"/>
      <c r="E64" s="157">
        <f>'将来負担比率（分子）の構造'!J$43</f>
        <v>1814</v>
      </c>
      <c r="F64" s="157"/>
      <c r="G64" s="157"/>
      <c r="H64" s="157">
        <f>'将来負担比率（分子）の構造'!K$43</f>
        <v>1828</v>
      </c>
      <c r="I64" s="157"/>
      <c r="J64" s="157"/>
      <c r="K64" s="157">
        <f>'将来負担比率（分子）の構造'!L$43</f>
        <v>2035</v>
      </c>
      <c r="L64" s="157"/>
      <c r="M64" s="157"/>
      <c r="N64" s="157">
        <f>'将来負担比率（分子）の構造'!M$43</f>
        <v>2102</v>
      </c>
      <c r="O64" s="157"/>
      <c r="P64" s="157"/>
    </row>
    <row r="65" spans="1:16" x14ac:dyDescent="0.2">
      <c r="A65" s="157" t="s">
        <v>32</v>
      </c>
      <c r="B65" s="157">
        <f>'将来負担比率（分子）の構造'!I$42</f>
        <v>44</v>
      </c>
      <c r="C65" s="157"/>
      <c r="D65" s="157"/>
      <c r="E65" s="157" t="str">
        <f>'将来負担比率（分子）の構造'!J$42</f>
        <v>-</v>
      </c>
      <c r="F65" s="157"/>
      <c r="G65" s="157"/>
      <c r="H65" s="157">
        <f>'将来負担比率（分子）の構造'!K$42</f>
        <v>20</v>
      </c>
      <c r="I65" s="157"/>
      <c r="J65" s="157"/>
      <c r="K65" s="157">
        <f>'将来負担比率（分子）の構造'!L$42</f>
        <v>27</v>
      </c>
      <c r="L65" s="157"/>
      <c r="M65" s="157"/>
      <c r="N65" s="157">
        <f>'将来負担比率（分子）の構造'!M$42</f>
        <v>27</v>
      </c>
      <c r="O65" s="157"/>
      <c r="P65" s="157"/>
    </row>
    <row r="66" spans="1:16" x14ac:dyDescent="0.2">
      <c r="A66" s="157" t="s">
        <v>31</v>
      </c>
      <c r="B66" s="157">
        <f>'将来負担比率（分子）の構造'!I$41</f>
        <v>7557</v>
      </c>
      <c r="C66" s="157"/>
      <c r="D66" s="157"/>
      <c r="E66" s="157">
        <f>'将来負担比率（分子）の構造'!J$41</f>
        <v>7403</v>
      </c>
      <c r="F66" s="157"/>
      <c r="G66" s="157"/>
      <c r="H66" s="157">
        <f>'将来負担比率（分子）の構造'!K$41</f>
        <v>6931</v>
      </c>
      <c r="I66" s="157"/>
      <c r="J66" s="157"/>
      <c r="K66" s="157">
        <f>'将来負担比率（分子）の構造'!L$41</f>
        <v>6408</v>
      </c>
      <c r="L66" s="157"/>
      <c r="M66" s="157"/>
      <c r="N66" s="157">
        <f>'将来負担比率（分子）の構造'!M$41</f>
        <v>6014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1756</v>
      </c>
      <c r="C72" s="161">
        <f>基金残高に係る経年分析!G55</f>
        <v>1755</v>
      </c>
      <c r="D72" s="161">
        <f>基金残高に係る経年分析!H55</f>
        <v>1761</v>
      </c>
    </row>
    <row r="73" spans="1:16" x14ac:dyDescent="0.2">
      <c r="A73" s="160" t="s">
        <v>74</v>
      </c>
      <c r="B73" s="161">
        <f>基金残高に係る経年分析!F56</f>
        <v>214</v>
      </c>
      <c r="C73" s="161">
        <f>基金残高に係る経年分析!G56</f>
        <v>235</v>
      </c>
      <c r="D73" s="161">
        <f>基金残高に係る経年分析!H56</f>
        <v>279</v>
      </c>
    </row>
    <row r="74" spans="1:16" x14ac:dyDescent="0.2">
      <c r="A74" s="160" t="s">
        <v>75</v>
      </c>
      <c r="B74" s="161">
        <f>基金残高に係る経年分析!F57</f>
        <v>2917</v>
      </c>
      <c r="C74" s="161">
        <f>基金残高に係る経年分析!G57</f>
        <v>2916</v>
      </c>
      <c r="D74" s="161">
        <f>基金残高に係る経年分析!H57</f>
        <v>2763</v>
      </c>
    </row>
  </sheetData>
  <sheetProtection algorithmName="SHA-512" hashValue="5jeBikuAaBuQU2DbPTMl+VFnmetFbnBgGvelVmF4mygRvV3fWoz+imX4T0Ev+XOhx6swvv6ALelp2MkYw0rQgw==" saltValue="Jz8asjR/dufXhrZZ0NPi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2026-03-10T06:46:30Z</cp:lastPrinted>
  <dcterms:created xsi:type="dcterms:W3CDTF">2026-02-26T10:18:57Z</dcterms:created>
  <dcterms:modified xsi:type="dcterms:W3CDTF">2026-09-17T06:38:13Z</dcterms:modified>
  <cp:category/>
</cp:coreProperties>
</file>